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D:\Documentos\2024-02 Diego\PROCESOS 2024-2\10. Interventoria Cancha Sintética\"/>
    </mc:Choice>
  </mc:AlternateContent>
  <xr:revisionPtr revIDLastSave="0" documentId="13_ncr:1_{0FEFCCB6-BE13-4476-9BDC-2FF42BB5F049}" xr6:coauthVersionLast="47" xr6:coauthVersionMax="47" xr10:uidLastSave="{00000000-0000-0000-0000-000000000000}"/>
  <bookViews>
    <workbookView xWindow="-120" yWindow="-120" windowWidth="29040" windowHeight="15720" activeTab="3" xr2:uid="{00000000-000D-0000-FFFF-FFFF00000000}"/>
  </bookViews>
  <sheets>
    <sheet name="Discrimin Factor Multiplica (2)" sheetId="8" r:id="rId1"/>
    <sheet name="Presupuesto Interv." sheetId="1" r:id="rId2"/>
    <sheet name="11.4 CRONOGRAMA" sheetId="4" r:id="rId3"/>
    <sheet name="11.5 FLUJO FONDOS" sheetId="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s>
  <definedNames>
    <definedName name="\a" localSheetId="0">#REF!</definedName>
    <definedName name="\a">#REF!</definedName>
    <definedName name="\b" localSheetId="0">#REF!</definedName>
    <definedName name="\b">#REF!</definedName>
    <definedName name="\eliminar" localSheetId="0">[1]RESUM96!#REF!</definedName>
    <definedName name="\eliminar">[1]RESUM96!#REF!</definedName>
    <definedName name="\eliminar1" localSheetId="0">[1]RESUM96!#REF!</definedName>
    <definedName name="\eliminar1">[1]RESUM96!#REF!</definedName>
    <definedName name="\L">#REF!</definedName>
    <definedName name="\P">#REF!</definedName>
    <definedName name="\q" localSheetId="0">#REF!</definedName>
    <definedName name="\q">#REF!</definedName>
    <definedName name="\s">#REF!</definedName>
    <definedName name="\X" localSheetId="2">[0]!ERR</definedName>
    <definedName name="\X" localSheetId="3">[0]!ERR</definedName>
    <definedName name="\X">[2]!ERR</definedName>
    <definedName name="\Z" localSheetId="2">[0]!ERR</definedName>
    <definedName name="\Z" localSheetId="3">[0]!ERR</definedName>
    <definedName name="\Z">[2]!ERR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f" localSheetId="2">#REF!</definedName>
    <definedName name="_______________________________________f" localSheetId="3">#REF!</definedName>
    <definedName name="_______________________________________f" localSheetId="0">#REF!</definedName>
    <definedName name="_______________________________________f">#REF!</definedName>
    <definedName name="_______________________________________i1">#REF!</definedName>
    <definedName name="______________________________________f">#REF!</definedName>
    <definedName name="______________________________________i1">#REF!</definedName>
    <definedName name="_____________________________________f">#REF!</definedName>
    <definedName name="_____________________________________i1">#REF!</definedName>
    <definedName name="____________________________________f">#REF!</definedName>
    <definedName name="____________________________________i1">#REF!</definedName>
    <definedName name="____________________________________PJ50">#REF!</definedName>
    <definedName name="___________________________________f">#REF!</definedName>
    <definedName name="___________________________________i1">#REF!</definedName>
    <definedName name="__________________________________f">#REF!</definedName>
    <definedName name="__________________________________i1">#REF!</definedName>
    <definedName name="_________________________________f">#REF!</definedName>
    <definedName name="_________________________________i1">#REF!</definedName>
    <definedName name="________________________________f">#REF!</definedName>
    <definedName name="________________________________i1">#REF!</definedName>
    <definedName name="_______________________________f">#REF!</definedName>
    <definedName name="_______________________________i1">#REF!</definedName>
    <definedName name="______________________________f">#REF!</definedName>
    <definedName name="______________________________i1">#REF!</definedName>
    <definedName name="______________________________IPC2002">#REF!</definedName>
    <definedName name="_____________________________f">#REF!</definedName>
    <definedName name="_____________________________i1">#REF!</definedName>
    <definedName name="____________________________f">#REF!</definedName>
    <definedName name="____________________________i1">#REF!</definedName>
    <definedName name="___________________________f">#REF!</definedName>
    <definedName name="___________________________i1">#REF!</definedName>
    <definedName name="__________________________f">#REF!</definedName>
    <definedName name="__________________________i1">#REF!</definedName>
    <definedName name="_________________________f">#REF!</definedName>
    <definedName name="_________________________i1">#REF!</definedName>
    <definedName name="________________________f">#REF!</definedName>
    <definedName name="________________________i1">#REF!</definedName>
    <definedName name="_______________________f">#REF!</definedName>
    <definedName name="_______________________i1">#REF!</definedName>
    <definedName name="______________________f">#REF!</definedName>
    <definedName name="______________________i1">#REF!</definedName>
    <definedName name="_____________________f">#REF!</definedName>
    <definedName name="_____________________i1">#REF!</definedName>
    <definedName name="____________________f">#REF!</definedName>
    <definedName name="____________________i1">#REF!</definedName>
    <definedName name="___________________f">#REF!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[3]INV!$A$25:$D$28</definedName>
    <definedName name="__________________AFC3">[3]INV!$F$25:$I$28</definedName>
    <definedName name="__________________AFC5">[3]INV!$K$25:$N$28</definedName>
    <definedName name="__________________BGC1">[3]INV!$A$5:$D$8</definedName>
    <definedName name="__________________BGC3">[3]INV!$F$5:$I$8</definedName>
    <definedName name="__________________BGC5">[3]INV!$K$5:$N$8</definedName>
    <definedName name="__________________CAC1">[3]INV!$A$19:$D$22</definedName>
    <definedName name="__________________CAC3">[3]INV!$F$19:$I$22</definedName>
    <definedName name="__________________CAC5">[3]INV!$K$19:$N$22</definedName>
    <definedName name="__________________f" localSheetId="0">#REF!</definedName>
    <definedName name="__________________f">#REF!</definedName>
    <definedName name="__________________G1">#N/A</definedName>
    <definedName name="__________________i1">#REF!</definedName>
    <definedName name="__________________MA2">#REF!</definedName>
    <definedName name="__________________MAT38" localSheetId="0">#REF!</definedName>
    <definedName name="__________________MAT38">#REF!</definedName>
    <definedName name="__________________MAT39">#REF!</definedName>
    <definedName name="__________________MAT40">#REF!</definedName>
    <definedName name="__________________MV4">#REF!</definedName>
    <definedName name="__________________PJ50">#REF!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_SBC1">[3]INV!$A$12:$D$15</definedName>
    <definedName name="__________________SBC3">[3]INV!$F$12:$I$15</definedName>
    <definedName name="__________________SBC5">[3]INV!$K$12:$N$15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[3]INV!$A$25:$D$28</definedName>
    <definedName name="_________________AFC3">[3]INV!$F$25:$I$28</definedName>
    <definedName name="_________________AFC5">[3]INV!$K$25:$N$28</definedName>
    <definedName name="_________________BGC1">[3]INV!$A$5:$D$8</definedName>
    <definedName name="_________________BGC3">[3]INV!$F$5:$I$8</definedName>
    <definedName name="_________________BGC5">[3]INV!$K$5:$N$8</definedName>
    <definedName name="_________________CAC1">[3]INV!$A$19:$D$22</definedName>
    <definedName name="_________________CAC3">[3]INV!$F$19:$I$22</definedName>
    <definedName name="_________________CAC5">[3]INV!$K$19:$N$22</definedName>
    <definedName name="_________________f" localSheetId="0">#REF!</definedName>
    <definedName name="_________________f">#REF!</definedName>
    <definedName name="_________________i1">#REF!</definedName>
    <definedName name="_________________IPC2002">#REF!</definedName>
    <definedName name="_________________MA2">#REF!</definedName>
    <definedName name="_________________SBC1">[3]INV!$A$12:$D$15</definedName>
    <definedName name="_________________SBC3">[3]INV!$F$12:$I$15</definedName>
    <definedName name="_________________SBC5">[3]INV!$K$12:$N$15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[3]INV!$A$25:$D$28</definedName>
    <definedName name="________________AFC3">[3]INV!$F$25:$I$28</definedName>
    <definedName name="________________AFC5">[3]INV!$K$25:$N$28</definedName>
    <definedName name="________________BGC1">[3]INV!$A$5:$D$8</definedName>
    <definedName name="________________BGC3">[3]INV!$F$5:$I$8</definedName>
    <definedName name="________________BGC5">[3]INV!$K$5:$N$8</definedName>
    <definedName name="________________CAC1">[3]INV!$A$19:$D$22</definedName>
    <definedName name="________________CAC3">[3]INV!$F$19:$I$22</definedName>
    <definedName name="________________CAC5">[3]INV!$K$19:$N$22</definedName>
    <definedName name="________________f" localSheetId="0">#REF!</definedName>
    <definedName name="________________f">#REF!</definedName>
    <definedName name="________________G1">#N/A</definedName>
    <definedName name="________________i1">#REF!</definedName>
    <definedName name="________________MA2">#REF!</definedName>
    <definedName name="________________PJ50">#REF!</definedName>
    <definedName name="________________SBC1">[3]INV!$A$12:$D$15</definedName>
    <definedName name="________________SBC3">[3]INV!$F$12:$I$15</definedName>
    <definedName name="________________SBC5">[3]INV!$K$12:$N$15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[3]INV!$A$25:$D$28</definedName>
    <definedName name="_______________AFC3">[3]INV!$F$25:$I$28</definedName>
    <definedName name="_______________AFC5">[3]INV!$K$25:$N$28</definedName>
    <definedName name="_______________BGC1">[3]INV!$A$5:$D$8</definedName>
    <definedName name="_______________BGC3">[3]INV!$F$5:$I$8</definedName>
    <definedName name="_______________BGC5">[3]INV!$K$5:$N$8</definedName>
    <definedName name="_______________CAC1">[3]INV!$A$19:$D$22</definedName>
    <definedName name="_______________CAC3">[3]INV!$F$19:$I$22</definedName>
    <definedName name="_______________CAC5">[3]INV!$K$19:$N$22</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i1">#REF!</definedName>
    <definedName name="_______________IPC2002">#REF!</definedName>
    <definedName name="_______________MA2">#REF!</definedName>
    <definedName name="_______________oa55">#REF!</definedName>
    <definedName name="_______________SBC1">[3]INV!$A$12:$D$15</definedName>
    <definedName name="_______________SBC3">[3]INV!$F$12:$I$15</definedName>
    <definedName name="_______________SBC5">[3]INV!$K$12:$N$15</definedName>
    <definedName name="_______________V1" localSheetId="0">#REF!</definedName>
    <definedName name="_______________V1">#REF!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[3]INV!$A$25:$D$28</definedName>
    <definedName name="______________AFC3">[3]INV!$F$25:$I$28</definedName>
    <definedName name="______________AFC5">[3]INV!$K$25:$N$28</definedName>
    <definedName name="______________BGC1">[3]INV!$A$5:$D$8</definedName>
    <definedName name="______________BGC3">[3]INV!$F$5:$I$8</definedName>
    <definedName name="______________BGC5">[3]INV!$K$5:$N$8</definedName>
    <definedName name="______________CAC1">[3]INV!$A$19:$D$22</definedName>
    <definedName name="______________CAC3">[3]INV!$F$19:$I$22</definedName>
    <definedName name="______________CAC5">[3]INV!$K$19:$N$22</definedName>
    <definedName name="______________f" localSheetId="0">#REF!</definedName>
    <definedName name="______________f">#REF!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[3]INV!$A$12:$D$15</definedName>
    <definedName name="______________SBC3">[3]INV!$F$12:$I$15</definedName>
    <definedName name="______________SBC5">[3]INV!$K$12:$N$15</definedName>
    <definedName name="______________TC212" localSheetId="0">#REF!</definedName>
    <definedName name="______________TC212">#REF!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[3]INV!$A$25:$D$28</definedName>
    <definedName name="_____________AFC3">[3]INV!$F$25:$I$28</definedName>
    <definedName name="_____________AFC5">[3]INV!$K$25:$N$28</definedName>
    <definedName name="_____________BGC1">[3]INV!$A$5:$D$8</definedName>
    <definedName name="_____________BGC3">[3]INV!$F$5:$I$8</definedName>
    <definedName name="_____________BGC5">[3]INV!$K$5:$N$8</definedName>
    <definedName name="_____________CAC1">[3]INV!$A$19:$D$22</definedName>
    <definedName name="_____________CAC3">[3]INV!$F$19:$I$22</definedName>
    <definedName name="_____________CAC5">[3]INV!$K$19:$N$22</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#REF!</definedName>
    <definedName name="_____________i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[3]INV!$A$12:$D$15</definedName>
    <definedName name="_____________SBC3">[3]INV!$F$12:$I$15</definedName>
    <definedName name="_____________SBC5">[3]INV!$K$12:$N$15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[3]INV!$A$25:$D$28</definedName>
    <definedName name="____________AFC3">[3]INV!$F$25:$I$28</definedName>
    <definedName name="____________AFC5">[3]INV!$K$25:$N$28</definedName>
    <definedName name="____________BGC1">[3]INV!$A$5:$D$8</definedName>
    <definedName name="____________BGC3">[3]INV!$F$5:$I$8</definedName>
    <definedName name="____________BGC5">[3]INV!$K$5:$N$8</definedName>
    <definedName name="____________CAC1">[3]INV!$A$19:$D$22</definedName>
    <definedName name="____________CAC3">[3]INV!$F$19:$I$22</definedName>
    <definedName name="____________CAC5">[3]INV!$K$19:$N$22</definedName>
    <definedName name="____________EXC6" localSheetId="0">#REF!</definedName>
    <definedName name="____________EXC6">#REF!</definedName>
    <definedName name="____________EXC7" localSheetId="0">#REF!</definedName>
    <definedName name="____________EXC7">#REF!</definedName>
    <definedName name="____________f" localSheetId="0">#REF!</definedName>
    <definedName name="____________f">#REF!</definedName>
    <definedName name="____________G1">#N/A</definedName>
    <definedName name="____________i1">#REF!</definedName>
    <definedName name="____________MA2">#REF!</definedName>
    <definedName name="____________oa55">#REF!</definedName>
    <definedName name="____________PJ50">#REF!</definedName>
    <definedName name="____________SBC1">[3]INV!$A$12:$D$15</definedName>
    <definedName name="____________SBC3">[3]INV!$F$12:$I$15</definedName>
    <definedName name="____________SBC5">[3]INV!$K$12:$N$15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[3]INV!$A$25:$D$28</definedName>
    <definedName name="___________AFC3">[3]INV!$F$25:$I$28</definedName>
    <definedName name="___________AFC5">[3]INV!$K$25:$N$28</definedName>
    <definedName name="___________BGC1">[3]INV!$A$5:$D$8</definedName>
    <definedName name="___________BGC3">[3]INV!$F$5:$I$8</definedName>
    <definedName name="___________BGC5">[3]INV!$K$5:$N$8</definedName>
    <definedName name="___________CAC1">[3]INV!$A$19:$D$22</definedName>
    <definedName name="___________CAC3">[3]INV!$F$19:$I$22</definedName>
    <definedName name="___________CAC5">[3]INV!$K$19:$N$22</definedName>
    <definedName name="___________f" localSheetId="0">#REF!</definedName>
    <definedName name="___________f">#REF!</definedName>
    <definedName name="___________i1">#REF!</definedName>
    <definedName name="___________IPC2002">#REF!</definedName>
    <definedName name="___________MA2">#REF!</definedName>
    <definedName name="___________oa55">#REF!</definedName>
    <definedName name="___________PJ50">#REF!</definedName>
    <definedName name="___________SBC1">[3]INV!$A$12:$D$15</definedName>
    <definedName name="___________SBC3">[3]INV!$F$12:$I$15</definedName>
    <definedName name="___________SBC5">[3]INV!$K$12:$N$15</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[3]INV!$A$25:$D$28</definedName>
    <definedName name="__________AFC3">[3]INV!$F$25:$I$28</definedName>
    <definedName name="__________AFC5">[3]INV!$K$25:$N$28</definedName>
    <definedName name="__________APU221">#REF!</definedName>
    <definedName name="__________APU465">[4]!absc</definedName>
    <definedName name="__________BGC1">[3]INV!$A$5:$D$8</definedName>
    <definedName name="__________BGC3">[3]INV!$F$5:$I$8</definedName>
    <definedName name="__________BGC5">[3]INV!$K$5:$N$8</definedName>
    <definedName name="__________CAC1">[3]INV!$A$19:$D$22</definedName>
    <definedName name="__________CAC3">[3]INV!$F$19:$I$22</definedName>
    <definedName name="__________CAC5">[3]INV!$K$19:$N$22</definedName>
    <definedName name="__________f" localSheetId="0">#REF!</definedName>
    <definedName name="__________f">#REF!</definedName>
    <definedName name="__________G1">#N/A</definedName>
    <definedName name="__________i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SBC1">[3]INV!$A$12:$D$15</definedName>
    <definedName name="__________SBC3">[3]INV!$F$12:$I$15</definedName>
    <definedName name="__________SBC5">[3]INV!$K$12:$N$15</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xlnm.Print_Area" localSheetId="0">#REF!</definedName>
    <definedName name="__________xlnm.Print_Area">#REF!</definedName>
    <definedName name="__________xlnm.Print_Titles" localSheetId="0">#REF!</definedName>
    <definedName name="__________xlnm.Print_Titles">#REF!</definedName>
    <definedName name="__________xlnm.Print_Titles_1" localSheetId="0">#REF!</definedName>
    <definedName name="__________xlnm.Print_Titles_1">#REF!</definedName>
    <definedName name="__________xlnm.Print_Titles_2">#REF!</definedName>
    <definedName name="__________xlnm.Print_Titles_4">#REF!</definedName>
    <definedName name="__________xlnm.Print_Titles_4_2">#REF!</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[3]INV!$A$25:$D$28</definedName>
    <definedName name="_________AFC3">[3]INV!$F$25:$I$28</definedName>
    <definedName name="_________AFC5">[3]INV!$K$25:$N$28</definedName>
    <definedName name="_________APU221">#REF!</definedName>
    <definedName name="_________APU465">[4]!absc</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CON123">'[5]Base Datos'!$B$8</definedName>
    <definedName name="_________EQP1" localSheetId="2">#REF!</definedName>
    <definedName name="_________EQP1" localSheetId="3">#REF!</definedName>
    <definedName name="_________EQP1" localSheetId="0">#REF!</definedName>
    <definedName name="_________EQP1">#REF!</definedName>
    <definedName name="_________EQP10" localSheetId="2">#REF!</definedName>
    <definedName name="_________EQP10" localSheetId="3">#REF!</definedName>
    <definedName name="_________EQP10">#REF!</definedName>
    <definedName name="_________EQP11" localSheetId="2">#REF!</definedName>
    <definedName name="_________EQP11" localSheetId="3">#REF!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EST6">#REF!</definedName>
    <definedName name="_________f">#REF!</definedName>
    <definedName name="_________i1">#REF!</definedName>
    <definedName name="_________IPC2002">#REF!</definedName>
    <definedName name="_________M14">'[5]Base Datos'!$B$9</definedName>
    <definedName name="_________MA2" localSheetId="2">#REF!</definedName>
    <definedName name="_________MA2" localSheetId="3">#REF!</definedName>
    <definedName name="_________MA2" localSheetId="0">#REF!</definedName>
    <definedName name="_________MA2">#REF!</definedName>
    <definedName name="_________MAT1" localSheetId="2">#REF!</definedName>
    <definedName name="_________MAT1" localSheetId="3">#REF!</definedName>
    <definedName name="_________MAT1">#REF!</definedName>
    <definedName name="_________MAT10" localSheetId="2">#REF!</definedName>
    <definedName name="_________MAT10" localSheetId="3">#REF!</definedName>
    <definedName name="_________MAT10">#REF!</definedName>
    <definedName name="_________MAT11" localSheetId="2">#REF!</definedName>
    <definedName name="_________MAT11" localSheetId="3">#REF!</definedName>
    <definedName name="_________MAT11">#REF!</definedName>
    <definedName name="_________MAT1111">'[5]Base Datos'!$B$43</definedName>
    <definedName name="_________MAT12" localSheetId="2">#REF!</definedName>
    <definedName name="_________MAT12" localSheetId="3">#REF!</definedName>
    <definedName name="_________MAT12" localSheetId="0">#REF!</definedName>
    <definedName name="_________MAT12">#REF!</definedName>
    <definedName name="_________MAT13" localSheetId="2">#REF!</definedName>
    <definedName name="_________MAT13" localSheetId="3">#REF!</definedName>
    <definedName name="_________MAT13">#REF!</definedName>
    <definedName name="_________MAT14" localSheetId="2">#REF!</definedName>
    <definedName name="_________MAT14" localSheetId="3">#REF!</definedName>
    <definedName name="_________MAT14">#REF!</definedName>
    <definedName name="_________MAT15">#REF!</definedName>
    <definedName name="_________MAT16">#REF!</definedName>
    <definedName name="_________MAT17">#REF!</definedName>
    <definedName name="_________MAT170">'[6]Base Datos'!$B$212</definedName>
    <definedName name="_________MAT171">'[6]Base Datos'!$B$213</definedName>
    <definedName name="_________MAT18" localSheetId="2">#REF!</definedName>
    <definedName name="_________MAT18" localSheetId="3">#REF!</definedName>
    <definedName name="_________MAT18" localSheetId="0">#REF!</definedName>
    <definedName name="_________MAT18">#REF!</definedName>
    <definedName name="_________MAT19" localSheetId="2">#REF!</definedName>
    <definedName name="_________MAT19" localSheetId="3">#REF!</definedName>
    <definedName name="_________MAT19">#REF!</definedName>
    <definedName name="_________MAT2" localSheetId="2">#REF!</definedName>
    <definedName name="_________MAT2" localSheetId="3">#REF!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7">#REF!</definedName>
    <definedName name="_________MAT5">#REF!</definedName>
    <definedName name="_________MAT6">#REF!</definedName>
    <definedName name="_________MAT7">#REF!</definedName>
    <definedName name="_________MAT70">#REF!</definedName>
    <definedName name="_________MAT8">#REF!</definedName>
    <definedName name="_________MAT832">'[7]Base Datos'!$B$125</definedName>
    <definedName name="_________MAT9" localSheetId="2">#REF!</definedName>
    <definedName name="_________MAT9" localSheetId="3">#REF!</definedName>
    <definedName name="_________MAT9" localSheetId="0">#REF!</definedName>
    <definedName name="_________MAT9">#REF!</definedName>
    <definedName name="_________MAY88">'[8]Base Datos'!$B$11</definedName>
    <definedName name="_________MO1" localSheetId="2">#REF!</definedName>
    <definedName name="_________MO1" localSheetId="3">#REF!</definedName>
    <definedName name="_________MO1" localSheetId="0">#REF!</definedName>
    <definedName name="_________MO1">#REF!</definedName>
    <definedName name="_________MO10" localSheetId="2">#REF!</definedName>
    <definedName name="_________MO10" localSheetId="3">#REF!</definedName>
    <definedName name="_________MO10">#REF!</definedName>
    <definedName name="_________MO2" localSheetId="2">#REF!</definedName>
    <definedName name="_________MO2" localSheetId="3">#REF!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oa55">#REF!</definedName>
    <definedName name="_________PJ50">#REF!</definedName>
    <definedName name="_________pj51">#REF!</definedName>
    <definedName name="_________PMT5671">[9]MEMORIAS!#REF!</definedName>
    <definedName name="_________PMT5805">[9]MEMORIAS!#REF!</definedName>
    <definedName name="_________PMT5806">[9]MEMORIAS!#REF!</definedName>
    <definedName name="_________PMT5815">[9]MEMORIAS!#REF!</definedName>
    <definedName name="_________PMT5820">[9]MEMORIAS!#REF!</definedName>
    <definedName name="_________POR1" localSheetId="2">#REF!</definedName>
    <definedName name="_________POR1" localSheetId="3">#REF!</definedName>
    <definedName name="_________POR1" localSheetId="0">#REF!</definedName>
    <definedName name="_________POR1">#REF!</definedName>
    <definedName name="_________POR2" localSheetId="2">#REF!</definedName>
    <definedName name="_________POR2" localSheetId="3">#REF!</definedName>
    <definedName name="_________POR2">#REF!</definedName>
    <definedName name="_________POR3" localSheetId="2">#REF!</definedName>
    <definedName name="_________POR3" localSheetId="3">#REF!</definedName>
    <definedName name="_________POR3">#REF!</definedName>
    <definedName name="_________POR4">#REF!</definedName>
    <definedName name="_________POR5">#REF!</definedName>
    <definedName name="_________SBC1">[3]INV!$A$12:$D$15</definedName>
    <definedName name="_________SBC3">[3]INV!$F$12:$I$15</definedName>
    <definedName name="_________SBC5">[3]INV!$K$12:$N$15</definedName>
    <definedName name="_________xlnm.Print_Area" localSheetId="0">#REF!</definedName>
    <definedName name="_________xlnm.Print_Area">#REF!</definedName>
    <definedName name="_________xlnm.Print_Titles" localSheetId="0">#REF!</definedName>
    <definedName name="_________xlnm.Print_Titles">#REF!</definedName>
    <definedName name="_________xlnm.Print_Titles_1" localSheetId="0">#REF!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A1">IF([0]!Values_Entered,[0]!Header_Row+[0]!Number_of_Payments,[0]!Header_Row)</definedName>
    <definedName name="________A17000">#REF!</definedName>
    <definedName name="________A20000">#REF!</definedName>
    <definedName name="________A30000">#REF!</definedName>
    <definedName name="________AFC1">[3]INV!$A$25:$D$28</definedName>
    <definedName name="________AFC3">[3]INV!$F$25:$I$28</definedName>
    <definedName name="________AFC5">[3]INV!$K$25:$N$28</definedName>
    <definedName name="________aiu2">[10]AIU!$J$105</definedName>
    <definedName name="________APU221">#REF!</definedName>
    <definedName name="________APU465">[4]!absc</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CON123">'[5]Base Datos'!$B$8</definedName>
    <definedName name="________EQP1" localSheetId="2">#REF!</definedName>
    <definedName name="________EQP1" localSheetId="3">#REF!</definedName>
    <definedName name="________EQP1" localSheetId="0">#REF!</definedName>
    <definedName name="________EQP1">#REF!</definedName>
    <definedName name="________EQP10" localSheetId="2">#REF!</definedName>
    <definedName name="________EQP10" localSheetId="3">#REF!</definedName>
    <definedName name="________EQP10">#REF!</definedName>
    <definedName name="________EQP11" localSheetId="2">#REF!</definedName>
    <definedName name="________EQP11" localSheetId="3">#REF!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#REF!</definedName>
    <definedName name="________G1">#N/A</definedName>
    <definedName name="________i1">#REF!</definedName>
    <definedName name="________M14">'[5]Base Datos'!$B$9</definedName>
    <definedName name="________MA2" localSheetId="2">#REF!</definedName>
    <definedName name="________MA2" localSheetId="3">#REF!</definedName>
    <definedName name="________MA2" localSheetId="0">#REF!</definedName>
    <definedName name="________MA2">#REF!</definedName>
    <definedName name="________MAT1" localSheetId="2">#REF!</definedName>
    <definedName name="________MAT1" localSheetId="3">#REF!</definedName>
    <definedName name="________MAT1">#REF!</definedName>
    <definedName name="________MAT10" localSheetId="2">#REF!</definedName>
    <definedName name="________MAT10" localSheetId="3">#REF!</definedName>
    <definedName name="________MAT10">#REF!</definedName>
    <definedName name="________MAT11" localSheetId="2">#REF!</definedName>
    <definedName name="________MAT11" localSheetId="3">#REF!</definedName>
    <definedName name="________MAT11">#REF!</definedName>
    <definedName name="________MAT1111">'[5]Base Datos'!$B$43</definedName>
    <definedName name="________MAT12" localSheetId="2">#REF!</definedName>
    <definedName name="________MAT12" localSheetId="3">#REF!</definedName>
    <definedName name="________MAT12" localSheetId="0">#REF!</definedName>
    <definedName name="________MAT12">#REF!</definedName>
    <definedName name="________MAT127" localSheetId="2">#REF!</definedName>
    <definedName name="________MAT127" localSheetId="3">#REF!</definedName>
    <definedName name="________MAT127">#REF!</definedName>
    <definedName name="________MAT128" localSheetId="2">#REF!</definedName>
    <definedName name="________MAT128" localSheetId="3">#REF!</definedName>
    <definedName name="________MAT128">#REF!</definedName>
    <definedName name="________MAT13">#REF!</definedName>
    <definedName name="________MAT14">#REF!</definedName>
    <definedName name="________MAT15">#REF!</definedName>
    <definedName name="________MAT16">#REF!</definedName>
    <definedName name="________MAT17">#REF!</definedName>
    <definedName name="________MAT170">'[6]Base Datos'!$B$212</definedName>
    <definedName name="________MAT171">'[6]Base Datos'!$B$213</definedName>
    <definedName name="________MAT18" localSheetId="2">#REF!</definedName>
    <definedName name="________MAT18" localSheetId="3">#REF!</definedName>
    <definedName name="________MAT18" localSheetId="0">#REF!</definedName>
    <definedName name="________MAT18">#REF!</definedName>
    <definedName name="________MAT19" localSheetId="2">#REF!</definedName>
    <definedName name="________MAT19" localSheetId="3">#REF!</definedName>
    <definedName name="________MAT19">#REF!</definedName>
    <definedName name="________MAT2" localSheetId="2">#REF!</definedName>
    <definedName name="________MAT2" localSheetId="3">#REF!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5">#REF!</definedName>
    <definedName name="________MAT6">#REF!</definedName>
    <definedName name="________MAT7">#REF!</definedName>
    <definedName name="________MAT72">#REF!</definedName>
    <definedName name="________MAT74">#REF!</definedName>
    <definedName name="________MAT8">#REF!</definedName>
    <definedName name="________MAT832">'[7]Base Datos'!$B$125</definedName>
    <definedName name="________MAT9" localSheetId="2">#REF!</definedName>
    <definedName name="________MAT9" localSheetId="3">#REF!</definedName>
    <definedName name="________MAT9" localSheetId="0">#REF!</definedName>
    <definedName name="________MAT9">#REF!</definedName>
    <definedName name="________MAY88">'[8]Base Datos'!$B$11</definedName>
    <definedName name="________MO1" localSheetId="2">#REF!</definedName>
    <definedName name="________MO1" localSheetId="3">#REF!</definedName>
    <definedName name="________MO1" localSheetId="0">#REF!</definedName>
    <definedName name="________MO1">#REF!</definedName>
    <definedName name="________MO10" localSheetId="2">#REF!</definedName>
    <definedName name="________MO10" localSheetId="3">#REF!</definedName>
    <definedName name="________MO10">#REF!</definedName>
    <definedName name="________MO2" localSheetId="2">#REF!</definedName>
    <definedName name="________MO2" localSheetId="3">#REF!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oa55">#REF!</definedName>
    <definedName name="________PJ50">#REF!</definedName>
    <definedName name="________pj51">#REF!</definedName>
    <definedName name="________POR1">#REF!</definedName>
    <definedName name="________POR2">#REF!</definedName>
    <definedName name="________POR3">#REF!</definedName>
    <definedName name="________POR4">#REF!</definedName>
    <definedName name="________POR5">#REF!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[3]INV!$A$12:$D$15</definedName>
    <definedName name="________SBC3">[3]INV!$F$12:$I$15</definedName>
    <definedName name="________SBC5">[3]INV!$K$12:$N$15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xlnm.Print_Area" localSheetId="0">#REF!</definedName>
    <definedName name="________xlnm.Print_Area">#REF!</definedName>
    <definedName name="________xlnm.Print_Titles" localSheetId="0">#REF!</definedName>
    <definedName name="________xlnm.Print_Titles">#REF!</definedName>
    <definedName name="________xlnm.Print_Titles_1" localSheetId="0">#REF!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localSheetId="0">'[11]Base Datos'!$B$22</definedName>
    <definedName name="_______A1">'[11]Base Datos'!$B$22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[3]INV!$A$25:$D$28</definedName>
    <definedName name="_______AFC3">[3]INV!$F$25:$I$28</definedName>
    <definedName name="_______AFC5">[3]INV!$K$25:$N$28</definedName>
    <definedName name="_______APU221">#REF!</definedName>
    <definedName name="_______APU465">[4]!absc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CON123">'[5]Base Datos'!$B$8</definedName>
    <definedName name="_______EQP1" localSheetId="2">#REF!</definedName>
    <definedName name="_______EQP1" localSheetId="3">#REF!</definedName>
    <definedName name="_______EQP1" localSheetId="0">#REF!</definedName>
    <definedName name="_______EQP1">#REF!</definedName>
    <definedName name="_______EQP10" localSheetId="2">#REF!</definedName>
    <definedName name="_______EQP10" localSheetId="3">#REF!</definedName>
    <definedName name="_______EQP10">#REF!</definedName>
    <definedName name="_______EQP11" localSheetId="2">#REF!</definedName>
    <definedName name="_______EQP11" localSheetId="3">#REF!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14">'[5]Base Datos'!$B$9</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 localSheetId="3">#REF!</definedName>
    <definedName name="_______MA2" localSheetId="0">#REF!</definedName>
    <definedName name="_______MA2">#REF!</definedName>
    <definedName name="_______MAT1" localSheetId="2">#REF!</definedName>
    <definedName name="_______MAT1" localSheetId="3">#REF!</definedName>
    <definedName name="_______MAT1">#REF!</definedName>
    <definedName name="_______MAT10" localSheetId="2">#REF!</definedName>
    <definedName name="_______MAT10" localSheetId="3">#REF!</definedName>
    <definedName name="_______MAT10">#REF!</definedName>
    <definedName name="_______MAT100" localSheetId="2">#REF!</definedName>
    <definedName name="_______MAT100" localSheetId="3">#REF!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11">'[5]Base Datos'!$B$43</definedName>
    <definedName name="_______MAT112" localSheetId="2">#REF!</definedName>
    <definedName name="_______MAT112" localSheetId="3">#REF!</definedName>
    <definedName name="_______MAT112" localSheetId="0">#REF!</definedName>
    <definedName name="_______MAT112">#REF!</definedName>
    <definedName name="_______MAT113" localSheetId="2">#REF!</definedName>
    <definedName name="_______MAT113" localSheetId="3">#REF!</definedName>
    <definedName name="_______MAT113">#REF!</definedName>
    <definedName name="_______MAT114" localSheetId="2">#REF!</definedName>
    <definedName name="_______MAT114" localSheetId="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70">'[6]Base Datos'!$B$212</definedName>
    <definedName name="_______MAT171">'[6]Base Datos'!$B$213</definedName>
    <definedName name="_______MAT18" localSheetId="2">#REF!</definedName>
    <definedName name="_______MAT18" localSheetId="3">#REF!</definedName>
    <definedName name="_______MAT18" localSheetId="0">#REF!</definedName>
    <definedName name="_______MAT18">#REF!</definedName>
    <definedName name="_______MAT19" localSheetId="2">#REF!</definedName>
    <definedName name="_______MAT19" localSheetId="3">#REF!</definedName>
    <definedName name="_______MAT19">#REF!</definedName>
    <definedName name="_______MAT2" localSheetId="2">#REF!</definedName>
    <definedName name="_______MAT2" localSheetId="3">#REF!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32">'[7]Base Datos'!$B$125</definedName>
    <definedName name="_______MAT84" localSheetId="2">#REF!</definedName>
    <definedName name="_______MAT84" localSheetId="3">#REF!</definedName>
    <definedName name="_______MAT84" localSheetId="0">#REF!</definedName>
    <definedName name="_______MAT84">#REF!</definedName>
    <definedName name="_______MAT85" localSheetId="2">#REF!</definedName>
    <definedName name="_______MAT85" localSheetId="3">#REF!</definedName>
    <definedName name="_______MAT85">#REF!</definedName>
    <definedName name="_______MAT86" localSheetId="2">#REF!</definedName>
    <definedName name="_______MAT86" localSheetId="3">#REF!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AY88">'[8]Base Datos'!$B$11</definedName>
    <definedName name="_______MO1" localSheetId="2">#REF!</definedName>
    <definedName name="_______MO1" localSheetId="3">#REF!</definedName>
    <definedName name="_______MO1" localSheetId="0">#REF!</definedName>
    <definedName name="_______MO1">#REF!</definedName>
    <definedName name="_______MO10" localSheetId="2">#REF!</definedName>
    <definedName name="_______MO10" localSheetId="3">#REF!</definedName>
    <definedName name="_______MO10">#REF!</definedName>
    <definedName name="_______MO2" localSheetId="2">#REF!</definedName>
    <definedName name="_______MO2" localSheetId="3">#REF!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POR1" localSheetId="0">#REF!</definedName>
    <definedName name="_______POR1">#REF!</definedName>
    <definedName name="_______POR2">#REF!</definedName>
    <definedName name="_______POR3">#REF!</definedName>
    <definedName name="_______POR4">#REF!</definedName>
    <definedName name="_______POR5">#REF!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[3]INV!$A$12:$D$15</definedName>
    <definedName name="_______SBC3">[3]INV!$F$12:$I$15</definedName>
    <definedName name="_______SBC5">[3]INV!$K$12:$N$15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xlnm.Print_Area" localSheetId="0">#REF!</definedName>
    <definedName name="_______xlnm.Print_Area">#REF!</definedName>
    <definedName name="_______xlnm.Print_Titles" localSheetId="0">#REF!</definedName>
    <definedName name="_______xlnm.Print_Titles">#REF!</definedName>
    <definedName name="_______xlnm.Print_Titles_1" localSheetId="0">#REF!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localSheetId="0">'[11]Base Datos'!$B$22</definedName>
    <definedName name="______A1">'[11]Base Datos'!$B$22</definedName>
    <definedName name="______A17000">#REF!</definedName>
    <definedName name="______A20000">#REF!</definedName>
    <definedName name="______A251140" localSheetId="2">#REF!</definedName>
    <definedName name="______A251140" localSheetId="3">#REF!</definedName>
    <definedName name="______A251140" localSheetId="0">#REF!</definedName>
    <definedName name="______A251140">#REF!</definedName>
    <definedName name="______A251150" localSheetId="2">#REF!</definedName>
    <definedName name="______A251150" localSheetId="3">#REF!</definedName>
    <definedName name="______A25115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[3]INV!$A$25:$D$28</definedName>
    <definedName name="______AFC3">[3]INV!$F$25:$I$28</definedName>
    <definedName name="______AFC5">[3]INV!$K$25:$N$28</definedName>
    <definedName name="______APU221">#REF!</definedName>
    <definedName name="______APU465">[4]!absc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CON123">'[5]Base Datos'!$B$8</definedName>
    <definedName name="______EQP1" localSheetId="2">#REF!</definedName>
    <definedName name="______EQP1" localSheetId="3">#REF!</definedName>
    <definedName name="______EQP1" localSheetId="0">#REF!</definedName>
    <definedName name="______EQP1">#REF!</definedName>
    <definedName name="______EQP10" localSheetId="2">#REF!</definedName>
    <definedName name="______EQP10" localSheetId="3">#REF!</definedName>
    <definedName name="______EQP10">#REF!</definedName>
    <definedName name="______EQP11" localSheetId="2">#REF!</definedName>
    <definedName name="______EQP11" localSheetId="3">#REF!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 localSheetId="0">#REF!</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14">'[5]Base Datos'!$B$9</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 localSheetId="3">#REF!</definedName>
    <definedName name="______MA2" localSheetId="0">#REF!</definedName>
    <definedName name="______MA2">#REF!</definedName>
    <definedName name="______MAT1" localSheetId="2">#REF!</definedName>
    <definedName name="______MAT1" localSheetId="3">#REF!</definedName>
    <definedName name="______MAT1">#REF!</definedName>
    <definedName name="______MAT10" localSheetId="2">#REF!</definedName>
    <definedName name="______MAT10" localSheetId="3">#REF!</definedName>
    <definedName name="______MAT10">#REF!</definedName>
    <definedName name="______MAT100" localSheetId="2">#REF!</definedName>
    <definedName name="______MAT100" localSheetId="3">#REF!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11">'[5]Base Datos'!$B$43</definedName>
    <definedName name="______MAT112" localSheetId="2">#REF!</definedName>
    <definedName name="______MAT112" localSheetId="3">#REF!</definedName>
    <definedName name="______MAT112" localSheetId="0">#REF!</definedName>
    <definedName name="______MAT112">#REF!</definedName>
    <definedName name="______MAT113" localSheetId="2">#REF!</definedName>
    <definedName name="______MAT113" localSheetId="3">#REF!</definedName>
    <definedName name="______MAT113">#REF!</definedName>
    <definedName name="______MAT114" localSheetId="2">#REF!</definedName>
    <definedName name="______MAT114" localSheetId="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70">'[6]Base Datos'!$B$212</definedName>
    <definedName name="______MAT171">'[6]Base Datos'!$B$213</definedName>
    <definedName name="______MAT18" localSheetId="2">#REF!</definedName>
    <definedName name="______MAT18" localSheetId="3">#REF!</definedName>
    <definedName name="______MAT18" localSheetId="0">#REF!</definedName>
    <definedName name="______MAT18">#REF!</definedName>
    <definedName name="______MAT19" localSheetId="2">#REF!</definedName>
    <definedName name="______MAT19" localSheetId="3">#REF!</definedName>
    <definedName name="______MAT19">#REF!</definedName>
    <definedName name="______MAT2" localSheetId="2">#REF!</definedName>
    <definedName name="______MAT2" localSheetId="3">#REF!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32">'[7]Base Datos'!$B$125</definedName>
    <definedName name="______MAT84" localSheetId="2">#REF!</definedName>
    <definedName name="______MAT84" localSheetId="3">#REF!</definedName>
    <definedName name="______MAT84" localSheetId="0">#REF!</definedName>
    <definedName name="______MAT84">#REF!</definedName>
    <definedName name="______MAT85" localSheetId="2">#REF!</definedName>
    <definedName name="______MAT85" localSheetId="3">#REF!</definedName>
    <definedName name="______MAT85">#REF!</definedName>
    <definedName name="______MAT86" localSheetId="2">#REF!</definedName>
    <definedName name="______MAT86" localSheetId="3">#REF!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AY88">'[8]Base Datos'!$B$11</definedName>
    <definedName name="______MO1" localSheetId="2">#REF!</definedName>
    <definedName name="______MO1" localSheetId="3">#REF!</definedName>
    <definedName name="______MO1" localSheetId="0">#REF!</definedName>
    <definedName name="______MO1">#REF!</definedName>
    <definedName name="______MO10" localSheetId="2">#REF!</definedName>
    <definedName name="______MO10" localSheetId="3">#REF!</definedName>
    <definedName name="______MO10">#REF!</definedName>
    <definedName name="______MO2" localSheetId="2">#REF!</definedName>
    <definedName name="______MO2" localSheetId="3">#REF!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POR1" localSheetId="0">#REF!</definedName>
    <definedName name="______POR1">#REF!</definedName>
    <definedName name="______POR2">#REF!</definedName>
    <definedName name="______POR3">#REF!</definedName>
    <definedName name="______POR4">#REF!</definedName>
    <definedName name="______POR5">#REF!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[3]INV!$A$12:$D$15</definedName>
    <definedName name="______SBC3">[3]INV!$F$12:$I$15</definedName>
    <definedName name="______SBC5">[3]INV!$K$12:$N$15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xlnm.Print_Area" localSheetId="0">#REF!</definedName>
    <definedName name="______xlnm.Print_Area">#REF!</definedName>
    <definedName name="______xlnm.Print_Titles" localSheetId="0">#REF!</definedName>
    <definedName name="______xlnm.Print_Titles">#REF!</definedName>
    <definedName name="______xlnm.Print_Titles_1" localSheetId="0">#REF!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localSheetId="0">'[11]Base Datos'!$B$22</definedName>
    <definedName name="_____A1">'[11]Base Datos'!$B$22</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[12]Datos!$B$2</definedName>
    <definedName name="_____adi2">[12]Datos!$B$3</definedName>
    <definedName name="_____AFC1">[3]INV!$A$25:$D$28</definedName>
    <definedName name="_____AFC3">[3]INV!$F$25:$I$28</definedName>
    <definedName name="_____AFC5">[3]INV!$K$25:$N$28</definedName>
    <definedName name="_____aiu2">[10]AIU!$J$105</definedName>
    <definedName name="_____APU221">#REF!</definedName>
    <definedName name="_____APU465">[4]!absc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CON123">'[5]Base Datos'!$B$8</definedName>
    <definedName name="_____EQP1" localSheetId="2">#REF!</definedName>
    <definedName name="_____EQP1" localSheetId="3">#REF!</definedName>
    <definedName name="_____EQP1" localSheetId="0">#REF!</definedName>
    <definedName name="_____EQP1">#REF!</definedName>
    <definedName name="_____EQP10" localSheetId="2">#REF!</definedName>
    <definedName name="_____EQP10" localSheetId="3">#REF!</definedName>
    <definedName name="_____EQP10">#REF!</definedName>
    <definedName name="_____EQP11" localSheetId="2">#REF!</definedName>
    <definedName name="_____EQP11" localSheetId="3">#REF!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14">'[5]Base Datos'!$B$9</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 localSheetId="3">#REF!</definedName>
    <definedName name="_____MA2" localSheetId="0">#REF!</definedName>
    <definedName name="_____MA2">#REF!</definedName>
    <definedName name="_____MAT1" localSheetId="2">#REF!</definedName>
    <definedName name="_____MAT1" localSheetId="3">#REF!</definedName>
    <definedName name="_____MAT1">#REF!</definedName>
    <definedName name="_____MAT10" localSheetId="2">#REF!</definedName>
    <definedName name="_____MAT10" localSheetId="3">#REF!</definedName>
    <definedName name="_____MAT10">#REF!</definedName>
    <definedName name="_____MAT100" localSheetId="2">#REF!</definedName>
    <definedName name="_____MAT100" localSheetId="3">#REF!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11">'[5]Base Datos'!$B$43</definedName>
    <definedName name="_____MAT112" localSheetId="2">#REF!</definedName>
    <definedName name="_____MAT112" localSheetId="3">#REF!</definedName>
    <definedName name="_____MAT112" localSheetId="0">#REF!</definedName>
    <definedName name="_____MAT112">#REF!</definedName>
    <definedName name="_____MAT113" localSheetId="2">#REF!</definedName>
    <definedName name="_____MAT113" localSheetId="3">#REF!</definedName>
    <definedName name="_____MAT113">#REF!</definedName>
    <definedName name="_____MAT114" localSheetId="2">#REF!</definedName>
    <definedName name="_____MAT114" localSheetId="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70">'[6]Base Datos'!$B$212</definedName>
    <definedName name="_____MAT171">'[6]Base Datos'!$B$213</definedName>
    <definedName name="_____MAT18" localSheetId="2">#REF!</definedName>
    <definedName name="_____MAT18" localSheetId="3">#REF!</definedName>
    <definedName name="_____MAT18" localSheetId="0">#REF!</definedName>
    <definedName name="_____MAT18">#REF!</definedName>
    <definedName name="_____MAT19" localSheetId="2">#REF!</definedName>
    <definedName name="_____MAT19" localSheetId="3">#REF!</definedName>
    <definedName name="_____MAT19">#REF!</definedName>
    <definedName name="_____MAT2" localSheetId="2">#REF!</definedName>
    <definedName name="_____MAT2" localSheetId="3">#REF!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32">'[7]Base Datos'!$B$125</definedName>
    <definedName name="_____MAT84" localSheetId="2">#REF!</definedName>
    <definedName name="_____MAT84" localSheetId="3">#REF!</definedName>
    <definedName name="_____MAT84" localSheetId="0">#REF!</definedName>
    <definedName name="_____MAT84">#REF!</definedName>
    <definedName name="_____MAT85" localSheetId="2">#REF!</definedName>
    <definedName name="_____MAT85" localSheetId="3">#REF!</definedName>
    <definedName name="_____MAT85">#REF!</definedName>
    <definedName name="_____MAT86" localSheetId="2">#REF!</definedName>
    <definedName name="_____MAT86" localSheetId="3">#REF!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AY88">'[8]Base Datos'!$B$11</definedName>
    <definedName name="_____MO1" localSheetId="2">#REF!</definedName>
    <definedName name="_____MO1" localSheetId="3">#REF!</definedName>
    <definedName name="_____MO1" localSheetId="0">#REF!</definedName>
    <definedName name="_____MO1">#REF!</definedName>
    <definedName name="_____MO10" localSheetId="2">#REF!</definedName>
    <definedName name="_____MO10" localSheetId="3">#REF!</definedName>
    <definedName name="_____MO10">#REF!</definedName>
    <definedName name="_____MO2" localSheetId="2">#REF!</definedName>
    <definedName name="_____MO2" localSheetId="3">#REF!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RO10" localSheetId="0">#REF!</definedName>
    <definedName name="_____ORO10">#REF!</definedName>
    <definedName name="_____ORO11" localSheetId="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 localSheetId="0">#REF!</definedName>
    <definedName name="_____pj51">#REF!</definedName>
    <definedName name="_____PMT5671" localSheetId="0">[9]MEMORIAS!#REF!</definedName>
    <definedName name="_____PMT5671">[9]MEMORIAS!#REF!</definedName>
    <definedName name="_____PMT5805" localSheetId="0">[9]MEMORIAS!#REF!</definedName>
    <definedName name="_____PMT5805">[9]MEMORIAS!#REF!</definedName>
    <definedName name="_____PMT5806" localSheetId="0">[9]MEMORIAS!#REF!</definedName>
    <definedName name="_____PMT5806">[9]MEMORIAS!#REF!</definedName>
    <definedName name="_____PMT5815" localSheetId="0">[9]MEMORIAS!#REF!</definedName>
    <definedName name="_____PMT5815">[9]MEMORIAS!#REF!</definedName>
    <definedName name="_____PMT5820">[9]MEMORIAS!#REF!</definedName>
    <definedName name="_____POR1" localSheetId="2">#REF!</definedName>
    <definedName name="_____POR1" localSheetId="3">#REF!</definedName>
    <definedName name="_____POR1" localSheetId="0">#REF!</definedName>
    <definedName name="_____POR1">#REF!</definedName>
    <definedName name="_____POR2">#REF!</definedName>
    <definedName name="_____POR3">#REF!</definedName>
    <definedName name="_____POR4">#REF!</definedName>
    <definedName name="_____POR5">#REF!</definedName>
    <definedName name="_____r">#REF!</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[13]Item!$A:$D</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nm.Print_Area" localSheetId="2">#REF!</definedName>
    <definedName name="_____xlnm.Print_Area" localSheetId="3">#REF!</definedName>
    <definedName name="_____xlnm.Print_Area" localSheetId="0">#REF!</definedName>
    <definedName name="_____xlnm.Print_Area">#REF!</definedName>
    <definedName name="_____xlnm.Print_Titles" localSheetId="2">#REF!</definedName>
    <definedName name="_____xlnm.Print_Titles" localSheetId="3">#REF!</definedName>
    <definedName name="_____xlnm.Print_Titles">#REF!</definedName>
    <definedName name="_____xlnm.Print_Titles_1" localSheetId="2">#REF!</definedName>
    <definedName name="_____xlnm.Print_Titles_1" localSheetId="3">#REF!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localSheetId="0">'[11]Base Datos'!$B$22</definedName>
    <definedName name="____A1">'[11]Base Datos'!$B$22</definedName>
    <definedName name="____A17000">#REF!</definedName>
    <definedName name="____A20000">#REF!</definedName>
    <definedName name="____A251140" localSheetId="2">#REF!</definedName>
    <definedName name="____A251140" localSheetId="3">#REF!</definedName>
    <definedName name="____A251140" localSheetId="0">#REF!</definedName>
    <definedName name="____A251140">#REF!</definedName>
    <definedName name="____A251150" localSheetId="2">#REF!</definedName>
    <definedName name="____A251150" localSheetId="3">#REF!</definedName>
    <definedName name="____A25115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[12]Datos!$B$2</definedName>
    <definedName name="____adi2">[12]Datos!$B$3</definedName>
    <definedName name="____AFC1">[3]INV!$A$25:$D$28</definedName>
    <definedName name="____AFC3">[3]INV!$F$25:$I$28</definedName>
    <definedName name="____AFC5">[3]INV!$K$25:$N$28</definedName>
    <definedName name="____aiu2">[10]AIU!$J$105</definedName>
    <definedName name="____APU221">#REF!</definedName>
    <definedName name="____APU465">[4]!absc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cal16" localSheetId="2">#REF!</definedName>
    <definedName name="____cal16" localSheetId="3">#REF!</definedName>
    <definedName name="____cal16" localSheetId="0">#REF!</definedName>
    <definedName name="____cal16">#REF!</definedName>
    <definedName name="____cal18" localSheetId="2">#REF!</definedName>
    <definedName name="____cal18" localSheetId="3">#REF!</definedName>
    <definedName name="____cal18">#REF!</definedName>
    <definedName name="____Cal20" localSheetId="2">#REF!</definedName>
    <definedName name="____Cal20" localSheetId="3">#REF!</definedName>
    <definedName name="____Cal20">#REF!</definedName>
    <definedName name="____cal22">#REF!</definedName>
    <definedName name="____cal24">#REF!</definedName>
    <definedName name="____CON123">'[5]Base Datos'!$B$8</definedName>
    <definedName name="____EQP1" localSheetId="2">#REF!</definedName>
    <definedName name="____EQP1" localSheetId="3">#REF!</definedName>
    <definedName name="____EQP1" localSheetId="0">#REF!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 localSheetId="0">#REF!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14">'[5]Base Datos'!$B$9</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 localSheetId="3">#REF!</definedName>
    <definedName name="____MA2" localSheetId="0">#REF!</definedName>
    <definedName name="____MA2">#REF!</definedName>
    <definedName name="____MAT1" localSheetId="2">#REF!</definedName>
    <definedName name="____MAT1" localSheetId="3">#REF!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'[5]Base Datos'!$B$43</definedName>
    <definedName name="____MAT112" localSheetId="2">#REF!</definedName>
    <definedName name="____MAT112" localSheetId="3">#REF!</definedName>
    <definedName name="____MAT112" localSheetId="0">#REF!</definedName>
    <definedName name="____MAT112">#REF!</definedName>
    <definedName name="____MAT113" localSheetId="2">#REF!</definedName>
    <definedName name="____MAT113" localSheetId="3">#REF!</definedName>
    <definedName name="____MAT113">#REF!</definedName>
    <definedName name="____MAT114" localSheetId="2">#REF!</definedName>
    <definedName name="____MAT114" localSheetId="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'[6]Base Datos'!$B$212</definedName>
    <definedName name="____MAT171">'[6]Base Datos'!$B$213</definedName>
    <definedName name="____MAT18" localSheetId="2">#REF!</definedName>
    <definedName name="____MAT18" localSheetId="3">#REF!</definedName>
    <definedName name="____MAT18" localSheetId="0">#REF!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'[7]Base Datos'!$B$125</definedName>
    <definedName name="____MAT84" localSheetId="2">#REF!</definedName>
    <definedName name="____MAT84" localSheetId="3">#REF!</definedName>
    <definedName name="____MAT84" localSheetId="0">#REF!</definedName>
    <definedName name="____MAT84">#REF!</definedName>
    <definedName name="____MAT85" localSheetId="2">#REF!</definedName>
    <definedName name="____MAT85" localSheetId="3">#REF!</definedName>
    <definedName name="____MAT85">#REF!</definedName>
    <definedName name="____MAT86" localSheetId="2">#REF!</definedName>
    <definedName name="____MAT86" localSheetId="3">#REF!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'[8]Base Datos'!$B$11</definedName>
    <definedName name="____MO1" localSheetId="2">#REF!</definedName>
    <definedName name="____MO1" localSheetId="3">#REF!</definedName>
    <definedName name="____MO1" localSheetId="0">#REF!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RO10" localSheetId="0">#REF!</definedName>
    <definedName name="____ORO10">#REF!</definedName>
    <definedName name="____ORO11" localSheetId="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 localSheetId="0">#REF!</definedName>
    <definedName name="____pj51">#REF!</definedName>
    <definedName name="____PMT5671" localSheetId="0">[9]MEMORIAS!#REF!</definedName>
    <definedName name="____PMT5671">[9]MEMORIAS!#REF!</definedName>
    <definedName name="____PMT5805" localSheetId="0">[9]MEMORIAS!#REF!</definedName>
    <definedName name="____PMT5805">[9]MEMORIAS!#REF!</definedName>
    <definedName name="____PMT5806" localSheetId="0">[9]MEMORIAS!#REF!</definedName>
    <definedName name="____PMT5806">[9]MEMORIAS!#REF!</definedName>
    <definedName name="____PMT5815" localSheetId="0">[9]MEMORIAS!#REF!</definedName>
    <definedName name="____PMT5815">[9]MEMORIAS!#REF!</definedName>
    <definedName name="____PMT5820">[9]MEMORIAS!#REF!</definedName>
    <definedName name="____POR1" localSheetId="2">#REF!</definedName>
    <definedName name="____POR1" localSheetId="3">#REF!</definedName>
    <definedName name="____POR1" localSheetId="0">#REF!</definedName>
    <definedName name="____POR1">#REF!</definedName>
    <definedName name="____POR2">#REF!</definedName>
    <definedName name="____POR3">#REF!</definedName>
    <definedName name="____POR4">#REF!</definedName>
    <definedName name="____POR5">#REF!</definedName>
    <definedName name="____r">#REF!</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 localSheetId="0">#REF!</definedName>
    <definedName name="____SAL1">#REF!</definedName>
    <definedName name="____SBC1">[3]INV!$A$12:$D$15</definedName>
    <definedName name="____SBC3">[3]INV!$F$12:$I$15</definedName>
    <definedName name="____SBC5">[3]INV!$K$12:$N$15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#REF!</definedName>
    <definedName name="____TC212">#REF!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 localSheetId="0">#REF!</definedName>
    <definedName name="____V1">#REF!</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[13]Item!$A:$D</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nm.Print_Area" localSheetId="2">#REF!</definedName>
    <definedName name="____xlnm.Print_Area" localSheetId="3">#REF!</definedName>
    <definedName name="____xlnm.Print_Area" localSheetId="0">#REF!</definedName>
    <definedName name="____xlnm.Print_Area">#REF!</definedName>
    <definedName name="____xlnm.Print_Titles" localSheetId="2">#REF!</definedName>
    <definedName name="____xlnm.Print_Titles" localSheetId="3">#REF!</definedName>
    <definedName name="____xlnm.Print_Titles">#REF!</definedName>
    <definedName name="____xlnm.Print_Titles_1" localSheetId="2">#REF!</definedName>
    <definedName name="____xlnm.Print_Titles_1" localSheetId="3">#REF!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localSheetId="0">'[11]Base Datos'!$B$22</definedName>
    <definedName name="___A1">'[11]Base Datos'!$B$22</definedName>
    <definedName name="___A16400" localSheetId="2">#REF!</definedName>
    <definedName name="___A16400" localSheetId="3">#REF!</definedName>
    <definedName name="___A16400" localSheetId="0">#REF!</definedName>
    <definedName name="___A16400">#REF!</definedName>
    <definedName name="___A17000">#REF!</definedName>
    <definedName name="___A20000">#REF!</definedName>
    <definedName name="___A251140" localSheetId="2">#REF!</definedName>
    <definedName name="___A251140" localSheetId="3">#REF!</definedName>
    <definedName name="___A251140">#REF!</definedName>
    <definedName name="___A25115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[12]Datos!$B$2</definedName>
    <definedName name="___adi2">[12]Datos!$B$3</definedName>
    <definedName name="___ADN3" localSheetId="2">[14]APU!$G$277</definedName>
    <definedName name="___ADN3" localSheetId="3">[14]APU!$G$277</definedName>
    <definedName name="___ADN3">[15]APU!$G$277</definedName>
    <definedName name="___AFC1">[3]INV!$A$25:$D$28</definedName>
    <definedName name="___AFC3">[3]INV!$F$25:$I$28</definedName>
    <definedName name="___AFC5">[3]INV!$K$25:$N$28</definedName>
    <definedName name="___aiu2">[10]AIU!$J$105</definedName>
    <definedName name="___APU221">#REF!</definedName>
    <definedName name="___APU465">[4]!absc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CHD1045" localSheetId="2">#REF!</definedName>
    <definedName name="___CHD1045" localSheetId="3">#REF!</definedName>
    <definedName name="___CHD1045" localSheetId="0">#REF!</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N123">'[16]Base Datos'!$B$8</definedName>
    <definedName name="___EQP1" localSheetId="0">#REF!</definedName>
    <definedName name="___EQP1">#REF!</definedName>
    <definedName name="___EQP10" localSheetId="0">#REF!</definedName>
    <definedName name="___EQP10">#REF!</definedName>
    <definedName name="___EQP11" localSheetId="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f2005">#REF!</definedName>
    <definedName name="___FS01">#REF!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 localSheetId="0">#REF!</definedName>
    <definedName name="___INF1">#REF!</definedName>
    <definedName name="___IPC2002" localSheetId="0">#REF!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14">'[16]Base Datos'!$B$9</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 localSheetId="3">#REF!</definedName>
    <definedName name="___MA2" localSheetId="0">#REF!</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'[16]Base Datos'!$B$43</definedName>
    <definedName name="___MAT112" localSheetId="2">#REF!</definedName>
    <definedName name="___MAT112" localSheetId="3">#REF!</definedName>
    <definedName name="___MAT112" localSheetId="0">#REF!</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'[17]Base Datos'!$B$212</definedName>
    <definedName name="___MAT171">'[17]Base Datos'!$B$213</definedName>
    <definedName name="___MAT18" localSheetId="0">#REF!</definedName>
    <definedName name="___MAT18">#REF!</definedName>
    <definedName name="___MAT19" localSheetId="0">#REF!</definedName>
    <definedName name="___MAT19">#REF!</definedName>
    <definedName name="___MAT2" localSheetId="0">#REF!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'[18]Base Datos'!$B$125</definedName>
    <definedName name="___MAT84" localSheetId="2">#REF!</definedName>
    <definedName name="___MAT84" localSheetId="3">#REF!</definedName>
    <definedName name="___MAT84" localSheetId="0">#REF!</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'[19]Base Datos'!$B$11</definedName>
    <definedName name="___MO1" localSheetId="0">#REF!</definedName>
    <definedName name="___MO1">#REF!</definedName>
    <definedName name="___MO10" localSheetId="0">#REF!</definedName>
    <definedName name="___MO10">#REF!</definedName>
    <definedName name="___MO2" localSheetId="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2">#REF!</definedName>
    <definedName name="___MOR13">#REF!</definedName>
    <definedName name="___MOR14">#REF!</definedName>
    <definedName name="___MOR15">#REF!</definedName>
    <definedName name="___MOR16">#REF!</definedName>
    <definedName name="___MOR17">#REF!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ORO10" localSheetId="0">#REF!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ER5" localSheetId="0">#REF!</definedName>
    <definedName name="___PER5">#REF!</definedName>
    <definedName name="___PJ50" localSheetId="0">#REF!</definedName>
    <definedName name="___PJ50">#REF!</definedName>
    <definedName name="___pj51" localSheetId="0">#REF!</definedName>
    <definedName name="___pj51">#REF!</definedName>
    <definedName name="___PMT5671" localSheetId="0">[9]MEMORIAS!#REF!</definedName>
    <definedName name="___PMT5671">[9]MEMORIAS!#REF!</definedName>
    <definedName name="___PMT5805" localSheetId="0">[9]MEMORIAS!#REF!</definedName>
    <definedName name="___PMT5805">[9]MEMORIAS!#REF!</definedName>
    <definedName name="___PMT5806" localSheetId="0">[9]MEMORIAS!#REF!</definedName>
    <definedName name="___PMT5806">[9]MEMORIAS!#REF!</definedName>
    <definedName name="___PMT5815" localSheetId="0">[9]MEMORIAS!#REF!</definedName>
    <definedName name="___PMT5815">[9]MEMORIAS!#REF!</definedName>
    <definedName name="___PMT5820">[9]MEMORIAS!#REF!</definedName>
    <definedName name="___POR1" localSheetId="2">#REF!</definedName>
    <definedName name="___POR1" localSheetId="3">#REF!</definedName>
    <definedName name="___POR1" localSheetId="0">#REF!</definedName>
    <definedName name="___POR1">#REF!</definedName>
    <definedName name="___POR2">#REF!</definedName>
    <definedName name="___POR3">#REF!</definedName>
    <definedName name="___POR4">#REF!</definedName>
    <definedName name="___POR5">#REF!</definedName>
    <definedName name="___PZ15">#REF!</definedName>
    <definedName name="___r">#REF!</definedName>
    <definedName name="___r4r" hidden="1">{"via1",#N/A,TRUE,"general";"via2",#N/A,TRUE,"general";"via3",#N/A,TRUE,"general"}</definedName>
    <definedName name="___rc">#REF!</definedName>
    <definedName name="___RD43" localSheetId="0">#REF!</definedName>
    <definedName name="___RD43">#REF!</definedName>
    <definedName name="___RD63" localSheetId="0">#REF!</definedName>
    <definedName name="___RD63">#REF!</definedName>
    <definedName name="___RD64">#REF!</definedName>
    <definedName name="___RD83">#REF!</definedName>
    <definedName name="___RD84">#REF!</definedName>
    <definedName name="___RD86">#REF!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[3]INV!$A$12:$D$15</definedName>
    <definedName name="___SBC3">[3]INV!$F$12:$I$15</definedName>
    <definedName name="___SBC5">[3]INV!$K$12:$N$15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3" localSheetId="0">#REF!</definedName>
    <definedName name="___TA3">#REF!</definedName>
    <definedName name="___TA4" localSheetId="0">#REF!</definedName>
    <definedName name="___TA4">#REF!</definedName>
    <definedName name="___tab1" localSheetId="0">#REF!</definedName>
    <definedName name="___tab1">#REF!</definedName>
    <definedName name="___tab2">#REF!</definedName>
    <definedName name="___tab3">#REF!</definedName>
    <definedName name="___TAB4">#REF!</definedName>
    <definedName name="___TD02">#REF!</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3" localSheetId="2">[14]APU!$G$331</definedName>
    <definedName name="___TEE3" localSheetId="3">[14]APU!$G$331</definedName>
    <definedName name="___TEE3">[15]APU!$G$331</definedName>
    <definedName name="___TEE4" localSheetId="2">#REF!</definedName>
    <definedName name="___TEE4" localSheetId="3">#REF!</definedName>
    <definedName name="___TEE4" localSheetId="0">#REF!</definedName>
    <definedName name="___TEE4">#REF!</definedName>
    <definedName name="___TEE6" localSheetId="2">#REF!</definedName>
    <definedName name="___TEE6" localSheetId="3">#REF!</definedName>
    <definedName name="___TEE6">#REF!</definedName>
    <definedName name="___TP10" localSheetId="2">#REF!</definedName>
    <definedName name="___TP10" localSheetId="3">#REF!</definedName>
    <definedName name="___TP10">#REF!</definedName>
    <definedName name="___TP12">#REF!</definedName>
    <definedName name="___TP3">#REF!</definedName>
    <definedName name="___TP4">#REF!</definedName>
    <definedName name="___TP6">#REF!</definedName>
    <definedName name="___TP8">#REF!</definedName>
    <definedName name="___TUB3" localSheetId="2">[14]APU!$G$222</definedName>
    <definedName name="___TUB3" localSheetId="3">[14]APU!$G$222</definedName>
    <definedName name="___TUB3">[15]APU!$G$222</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G3" localSheetId="2">#REF!</definedName>
    <definedName name="___UG3" localSheetId="3">#REF!</definedName>
    <definedName name="___UG3" localSheetId="0">#REF!</definedName>
    <definedName name="___UG3">#REF!</definedName>
    <definedName name="___UG4" localSheetId="2">#REF!</definedName>
    <definedName name="___UG4" localSheetId="3">#REF!</definedName>
    <definedName name="___UG4">#REF!</definedName>
    <definedName name="___UG6" localSheetId="2">#REF!</definedName>
    <definedName name="___UG6" localSheetId="3">#REF!</definedName>
    <definedName name="___UG6">#REF!</definedName>
    <definedName name="___UG8">#REF!</definedName>
    <definedName name="___ur7" hidden="1">{"TAB1",#N/A,TRUE,"GENERAL";"TAB2",#N/A,TRUE,"GENERAL";"TAB3",#N/A,TRUE,"GENERAL";"TAB4",#N/A,TRUE,"GENERAL";"TAB5",#N/A,TRUE,"GENERAL"}</definedName>
    <definedName name="___URA10" localSheetId="2">#REF!</definedName>
    <definedName name="___URA10" localSheetId="3">#REF!</definedName>
    <definedName name="___URA10" localSheetId="0">#REF!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AL3" localSheetId="2">[14]APU!$G$655</definedName>
    <definedName name="___VAL3" localSheetId="3">[14]APU!$G$655</definedName>
    <definedName name="___VAL3">[15]APU!$G$655</definedName>
    <definedName name="___VCE10" localSheetId="2">#REF!</definedName>
    <definedName name="___VCE10" localSheetId="3">#REF!</definedName>
    <definedName name="___VCE10" localSheetId="0">#REF!</definedName>
    <definedName name="___VCE10">#REF!</definedName>
    <definedName name="___VCE3">#REF!</definedName>
    <definedName name="___VCE4">#REF!</definedName>
    <definedName name="___VCE6">#REF!</definedName>
    <definedName name="___VCE8">#REF!</definedName>
    <definedName name="___vfv4" hidden="1">{"via1",#N/A,TRUE,"general";"via2",#N/A,TRUE,"general";"via3",#N/A,TRUE,"general"}</definedName>
    <definedName name="___Vol1">[13]Item!$A:$D</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nm.Print_Area" localSheetId="2">#REF!</definedName>
    <definedName name="___xlnm.Print_Area" localSheetId="3">#REF!</definedName>
    <definedName name="___xlnm.Print_Area" localSheetId="0">#REF!</definedName>
    <definedName name="___xlnm.Print_Area">#REF!</definedName>
    <definedName name="___xlnm.Print_Titles" localSheetId="2">#REF!</definedName>
    <definedName name="___xlnm.Print_Titles" localSheetId="3">#REF!</definedName>
    <definedName name="___xlnm.Print_Titles">#REF!</definedName>
    <definedName name="___xlnm.Print_Titles_1" localSheetId="2">#REF!</definedName>
    <definedName name="___xlnm.Print_Titles_1" localSheetId="3">#REF!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MAIN" localSheetId="2" hidden="1">'[20]ETAPA 50 SMMLV'!#REF!</definedName>
    <definedName name="__123Graph_AMAIN" localSheetId="3" hidden="1">'[20]ETAPA 50 SMMLV'!#REF!</definedName>
    <definedName name="__123Graph_AMAIN" localSheetId="0" hidden="1">'[20]ETAPA 50 SMMLV'!#REF!</definedName>
    <definedName name="__123Graph_AMAIN" hidden="1">'[20]ETAPA 50 SMMLV'!#REF!</definedName>
    <definedName name="__123Graph_BMAIN" localSheetId="0" hidden="1">'[20]ETAPA 50 SMMLV'!#REF!</definedName>
    <definedName name="__123Graph_BMAIN" hidden="1">'[20]ETAPA 50 SMMLV'!#REF!</definedName>
    <definedName name="__123Graph_XMAIN" localSheetId="0" hidden="1">'[20]ETAPA 50 SMMLV'!#REF!</definedName>
    <definedName name="__123Graph_XMAIN" hidden="1">'[20]ETAPA 50 SMMLV'!#REF!</definedName>
    <definedName name="__1Excel_BuiltIn_Print_Area_1_1_1" localSheetId="0">#REF!</definedName>
    <definedName name="__1Excel_BuiltIn_Print_Area_1_1_1">#REF!</definedName>
    <definedName name="__1Sin_nombre" localSheetId="0">#REF!</definedName>
    <definedName name="__1Sin_nombre">#REF!</definedName>
    <definedName name="__2Excel_BuiltIn_Print_Titles_1_1_1_1" localSheetId="0">#REF!</definedName>
    <definedName name="__2Excel_BuiltIn_Print_Titles_1_1_1_1">#REF!</definedName>
    <definedName name="__A1" localSheetId="0">'[11]Base Datos'!$B$22</definedName>
    <definedName name="__A1">'[11]Base Datos'!$B$22</definedName>
    <definedName name="__A16400" localSheetId="2">#REF!</definedName>
    <definedName name="__A16400" localSheetId="3">#REF!</definedName>
    <definedName name="__A16400" localSheetId="0">#REF!</definedName>
    <definedName name="__A16400">#REF!</definedName>
    <definedName name="__A17000">#REF!</definedName>
    <definedName name="__A20000">#REF!</definedName>
    <definedName name="__A251140" localSheetId="2">#REF!</definedName>
    <definedName name="__A251140" localSheetId="3">#REF!</definedName>
    <definedName name="__A251140">#REF!</definedName>
    <definedName name="__A251150">#REF!</definedName>
    <definedName name="__a3">#REF!</definedName>
    <definedName name="__A30000">#REF!</definedName>
    <definedName name="__a4">#REF!</definedName>
    <definedName name="__a5">#REF!</definedName>
    <definedName name="__a6">#REF!</definedName>
    <definedName name="__adi1">[12]Datos!$B$2</definedName>
    <definedName name="__adi2">[12]Datos!$B$3</definedName>
    <definedName name="__ADN3" localSheetId="2">[14]APU!$G$277</definedName>
    <definedName name="__ADN3" localSheetId="3">[14]APU!$G$277</definedName>
    <definedName name="__ADN3">[15]APU!$G$277</definedName>
    <definedName name="__AFC1">[3]INV!$A$25:$D$28</definedName>
    <definedName name="__AFC3">[3]INV!$F$25:$I$28</definedName>
    <definedName name="__AFC5">[3]INV!$K$25:$N$28</definedName>
    <definedName name="__aiu2">[10]AIU!$J$105</definedName>
    <definedName name="__ALL4" localSheetId="2">#REF!</definedName>
    <definedName name="__ALL4" localSheetId="3">#REF!</definedName>
    <definedName name="__ALL4" localSheetId="0">#REF!</definedName>
    <definedName name="__ALL4">#REF!</definedName>
    <definedName name="__APU221" localSheetId="2">#REF!</definedName>
    <definedName name="__APU221" localSheetId="3">#REF!</definedName>
    <definedName name="__APU221">#REF!</definedName>
    <definedName name="__APU465">[4]!absc</definedName>
    <definedName name="__b2" localSheetId="2">#REF!</definedName>
    <definedName name="__b2" localSheetId="3">#REF!</definedName>
    <definedName name="__b2" localSheetId="0">#REF!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CAN4" localSheetId="2">#REF!</definedName>
    <definedName name="__CAN4" localSheetId="3">#REF!</definedName>
    <definedName name="__CAN4" localSheetId="0">#REF!</definedName>
    <definedName name="__CAN4">#REF!</definedName>
    <definedName name="__CON123">'[21]Base Datos'!$B$8</definedName>
    <definedName name="__CON2200" localSheetId="2">#REF!</definedName>
    <definedName name="__CON2200" localSheetId="3">#REF!</definedName>
    <definedName name="__CON2200" localSheetId="0">#REF!</definedName>
    <definedName name="__CON2200">#REF!</definedName>
    <definedName name="__CON2500" localSheetId="2">#REF!</definedName>
    <definedName name="__CON2500" localSheetId="3">#REF!</definedName>
    <definedName name="__CON2500">#REF!</definedName>
    <definedName name="__con3000" localSheetId="2">#REF!</definedName>
    <definedName name="__con3000" localSheetId="3">#REF!</definedName>
    <definedName name="__con3000">#REF!</definedName>
    <definedName name="__EMC2" localSheetId="2">#REF!</definedName>
    <definedName name="__EMC2" localSheetId="3">#REF!</definedName>
    <definedName name="__EMC2">#REF!</definedName>
    <definedName name="__EMC4">#REF!</definedName>
    <definedName name="__EQP1">'[22]Base Datos'!$B$20</definedName>
    <definedName name="__EQP10">'[22]Base Datos'!$B$29</definedName>
    <definedName name="__EQP11">'[22]Base Datos'!$B$30</definedName>
    <definedName name="__EQP12">'[22]Base Datos'!$B$31</definedName>
    <definedName name="__EQP13">'[22]Base Datos'!$B$32</definedName>
    <definedName name="__EQP14">'[22]Base Datos'!$B$33</definedName>
    <definedName name="__EQP15">'[22]Base Datos'!$B$34</definedName>
    <definedName name="__EQP16">'[22]Base Datos'!$B$35</definedName>
    <definedName name="__EQP17">'[22]Base Datos'!$B$36</definedName>
    <definedName name="__EQP18">'[22]Base Datos'!$B$37</definedName>
    <definedName name="__EQP19">'[22]Base Datos'!$B$38</definedName>
    <definedName name="__EQP2">'[22]Base Datos'!$B$21</definedName>
    <definedName name="__EQP20">'[22]Base Datos'!$B$39</definedName>
    <definedName name="__eqp27" localSheetId="2">#REF!</definedName>
    <definedName name="__eqp27" localSheetId="3">#REF!</definedName>
    <definedName name="__eqp27" localSheetId="0">#REF!</definedName>
    <definedName name="__eqp27">#REF!</definedName>
    <definedName name="__EQP3">'[22]Base Datos'!$B$22</definedName>
    <definedName name="__EQP4">'[22]Base Datos'!$B$23</definedName>
    <definedName name="__EQP5">'[22]Base Datos'!$B$24</definedName>
    <definedName name="__EQP6">'[22]Base Datos'!$B$25</definedName>
    <definedName name="__EQP7">'[22]Base Datos'!$B$26</definedName>
    <definedName name="__EQP8">'[22]Base Datos'!$B$27</definedName>
    <definedName name="__EQP9">'[22]Base Datos'!$B$28</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#REF!</definedName>
    <definedName name="__FS01">"[0]!err"</definedName>
    <definedName name="__G1">#N/A</definedName>
    <definedName name="__g2" localSheetId="2">#REF!</definedName>
    <definedName name="__g2" localSheetId="3">#REF!</definedName>
    <definedName name="__g2" localSheetId="0">#REF!</definedName>
    <definedName name="__g2">#REF!</definedName>
    <definedName name="__g3" localSheetId="2">#REF!</definedName>
    <definedName name="__g3" localSheetId="3">#REF!</definedName>
    <definedName name="__g3">#REF!</definedName>
    <definedName name="__g4" localSheetId="2">#REF!</definedName>
    <definedName name="__g4" localSheetId="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NF1">#REF!</definedName>
    <definedName name="__IPC2002">#REF!</definedName>
    <definedName name="__k3">#REF!</definedName>
    <definedName name="__k4">#REF!</definedName>
    <definedName name="__k5">#REF!</definedName>
    <definedName name="__k6">#REF!</definedName>
    <definedName name="__k7">#REF!</definedName>
    <definedName name="__k8">#REF!</definedName>
    <definedName name="__k9">#REF!</definedName>
    <definedName name="__kjk6">#REF!</definedName>
    <definedName name="__M14">'[21]Base Datos'!$B$9</definedName>
    <definedName name="__m3" localSheetId="2">#REF!</definedName>
    <definedName name="__m3" localSheetId="3">#REF!</definedName>
    <definedName name="__m3" localSheetId="0">#REF!</definedName>
    <definedName name="__m3">#REF!</definedName>
    <definedName name="__m4" localSheetId="2">#REF!</definedName>
    <definedName name="__m4" localSheetId="3">#REF!</definedName>
    <definedName name="__m4">#REF!</definedName>
    <definedName name="__m5" localSheetId="2">#REF!</definedName>
    <definedName name="__m5" localSheetId="3">#REF!</definedName>
    <definedName name="__m5">#REF!</definedName>
    <definedName name="__m6">#REF!</definedName>
    <definedName name="__m7">#REF!</definedName>
    <definedName name="__m8">#REF!</definedName>
    <definedName name="__m9">#REF!</definedName>
    <definedName name="__MA2">#REF!</definedName>
    <definedName name="__MAT1">'[22]Base Datos'!$B$43</definedName>
    <definedName name="__MAT10">'[22]Base Datos'!$B$53</definedName>
    <definedName name="__MAT100" localSheetId="2">#REF!</definedName>
    <definedName name="__MAT100" localSheetId="3">#REF!</definedName>
    <definedName name="__MAT100" localSheetId="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'[22]Base Datos'!$B$54</definedName>
    <definedName name="__MAT110" localSheetId="2">#REF!</definedName>
    <definedName name="__MAT110" localSheetId="3">#REF!</definedName>
    <definedName name="__MAT110" localSheetId="0">#REF!</definedName>
    <definedName name="__MAT110">#REF!</definedName>
    <definedName name="__MAT111">#REF!</definedName>
    <definedName name="__MAT1111">'[21]Base Datos'!$B$43</definedName>
    <definedName name="__MAT112" localSheetId="2">#REF!</definedName>
    <definedName name="__MAT112" localSheetId="3">#REF!</definedName>
    <definedName name="__MAT112" localSheetId="0">#REF!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'[22]Base Datos'!$B$55</definedName>
    <definedName name="__MAT120" localSheetId="2">#REF!</definedName>
    <definedName name="__MAT120" localSheetId="3">#REF!</definedName>
    <definedName name="__MAT120" localSheetId="0">#REF!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'[22]Base Datos'!$B$56</definedName>
    <definedName name="__MAT130" localSheetId="2">#REF!</definedName>
    <definedName name="__MAT130" localSheetId="3">#REF!</definedName>
    <definedName name="__MAT130" localSheetId="0">#REF!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'[22]Base Datos'!$B$57</definedName>
    <definedName name="__MAT140" localSheetId="2">#REF!</definedName>
    <definedName name="__MAT140" localSheetId="3">#REF!</definedName>
    <definedName name="__MAT140" localSheetId="0">#REF!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'[22]Base Datos'!$B$58</definedName>
    <definedName name="__MAT150" localSheetId="2">#REF!</definedName>
    <definedName name="__MAT150" localSheetId="3">#REF!</definedName>
    <definedName name="__MAT150" localSheetId="0">#REF!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'[22]Base Datos'!$B$59</definedName>
    <definedName name="__MAT160" localSheetId="2">#REF!</definedName>
    <definedName name="__MAT160" localSheetId="3">#REF!</definedName>
    <definedName name="__MAT160" localSheetId="0">#REF!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'[22]Base Datos'!$B$60</definedName>
    <definedName name="__MAT170">'[23]Base Datos'!$B$212</definedName>
    <definedName name="__MAT171">'[23]Base Datos'!$B$213</definedName>
    <definedName name="__MAT18">'[22]Base Datos'!$B$61</definedName>
    <definedName name="__MAT19">'[22]Base Datos'!$B$62</definedName>
    <definedName name="__MAT2">'[22]Base Datos'!$B$44</definedName>
    <definedName name="__MAT20">'[22]Base Datos'!$B$63</definedName>
    <definedName name="__MAT21">'[22]Base Datos'!$B$64</definedName>
    <definedName name="__MAT22">'[22]Base Datos'!$B$65</definedName>
    <definedName name="__MAT23">'[22]Base Datos'!$B$66</definedName>
    <definedName name="__MAT24">'[22]Base Datos'!$B$67</definedName>
    <definedName name="__MAT25">'[22]Base Datos'!$B$68</definedName>
    <definedName name="__MAT26">'[22]Base Datos'!$B$69</definedName>
    <definedName name="__MAT27">'[22]Base Datos'!$B$70</definedName>
    <definedName name="__MAT28">'[22]Base Datos'!$B$71</definedName>
    <definedName name="__MAT29">'[22]Base Datos'!$B$72</definedName>
    <definedName name="__MAT3">'[22]Base Datos'!$B$45</definedName>
    <definedName name="__MAT30">'[22]Base Datos'!$B$73</definedName>
    <definedName name="__MAT31">'[22]Base Datos'!$B$74</definedName>
    <definedName name="__MAT32">'[22]Base Datos'!$B$75</definedName>
    <definedName name="__MAT33">'[22]Base Datos'!$B$76</definedName>
    <definedName name="__MAT34">'[22]Base Datos'!$B$77</definedName>
    <definedName name="__MAT35">'[22]Base Datos'!$B$78</definedName>
    <definedName name="__MAT36">'[22]Base Datos'!$B$79</definedName>
    <definedName name="__MAT37">'[22]Base Datos'!$B$80</definedName>
    <definedName name="__MAT38" localSheetId="0">#REF!</definedName>
    <definedName name="__MAT38">#REF!</definedName>
    <definedName name="__MAT39" localSheetId="0">#REF!</definedName>
    <definedName name="__MAT39">#REF!</definedName>
    <definedName name="__MAT4">'[22]Base Datos'!$B$46</definedName>
    <definedName name="__MAT40" localSheetId="0">#REF!</definedName>
    <definedName name="__MAT40">#REF!</definedName>
    <definedName name="__MAT41" localSheetId="0">#REF!</definedName>
    <definedName name="__MAT41">#REF!</definedName>
    <definedName name="__MAT42" localSheetId="0">#REF!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'[22]Base Datos'!$B$48</definedName>
    <definedName name="__MAT50" localSheetId="2">#REF!</definedName>
    <definedName name="__MAT50" localSheetId="3">#REF!</definedName>
    <definedName name="__MAT50" localSheetId="0">#REF!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'[22]Base Datos'!$B$49</definedName>
    <definedName name="__MAT60" localSheetId="2">#REF!</definedName>
    <definedName name="__MAT60" localSheetId="3">#REF!</definedName>
    <definedName name="__MAT60" localSheetId="0">#REF!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'[22]Base Datos'!$B$50</definedName>
    <definedName name="__MAT70" localSheetId="2">#REF!</definedName>
    <definedName name="__MAT70" localSheetId="3">#REF!</definedName>
    <definedName name="__MAT70" localSheetId="0">#REF!</definedName>
    <definedName name="__MAT70">#REF!</definedName>
    <definedName name="__MAT71">#REF!</definedName>
    <definedName name="__MAT72" localSheetId="2">#REF!</definedName>
    <definedName name="__MAT72" localSheetId="3">#REF!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'[22]Base Datos'!$B$51</definedName>
    <definedName name="__MAT80" localSheetId="2">#REF!</definedName>
    <definedName name="__MAT80" localSheetId="3">#REF!</definedName>
    <definedName name="__MAT80" localSheetId="0">#REF!</definedName>
    <definedName name="__MAT80">#REF!</definedName>
    <definedName name="__MAT81">#REF!</definedName>
    <definedName name="__MAT82">#REF!</definedName>
    <definedName name="__MAT83" localSheetId="2">#REF!</definedName>
    <definedName name="__MAT83" localSheetId="3">#REF!</definedName>
    <definedName name="__MAT83">#REF!</definedName>
    <definedName name="__MAT832">'[24]Base Datos'!$B$125</definedName>
    <definedName name="__MAT84" localSheetId="2">#REF!</definedName>
    <definedName name="__MAT84" localSheetId="3">#REF!</definedName>
    <definedName name="__MAT84" localSheetId="0">#REF!</definedName>
    <definedName name="__MAT84">#REF!</definedName>
    <definedName name="__MAT85">#REF!</definedName>
    <definedName name="__MAT86">#REF!</definedName>
    <definedName name="__MAT87">#REF!</definedName>
    <definedName name="__MAT88">#REF!</definedName>
    <definedName name="__MAT89">#REF!</definedName>
    <definedName name="__MAT9">'[22]Base Datos'!$B$52</definedName>
    <definedName name="__MAT90" localSheetId="2">#REF!</definedName>
    <definedName name="__MAT90" localSheetId="3">#REF!</definedName>
    <definedName name="__MAT90" localSheetId="0">#REF!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'[25]Base Datos'!$B$11</definedName>
    <definedName name="__MO1">'[22]Base Datos'!$B$216</definedName>
    <definedName name="__MO10">'[22]Base Datos'!$B$225</definedName>
    <definedName name="__MO2">'[22]Base Datos'!$B$217</definedName>
    <definedName name="__MO3">'[22]Base Datos'!$B$218</definedName>
    <definedName name="__MO4">'[22]Base Datos'!$B$219</definedName>
    <definedName name="__MO5">'[22]Base Datos'!$B$220</definedName>
    <definedName name="__MO6">'[22]Base Datos'!$B$221</definedName>
    <definedName name="__MO7">'[22]Base Datos'!$B$222</definedName>
    <definedName name="__MO8">'[22]Base Datos'!$B$223</definedName>
    <definedName name="__MO9">'[22]Base Datos'!$B$224</definedName>
    <definedName name="__MOR12" localSheetId="2">#REF!</definedName>
    <definedName name="__MOR12" localSheetId="3">#REF!</definedName>
    <definedName name="__MOR12" localSheetId="0">#REF!</definedName>
    <definedName name="__MOR12">#REF!</definedName>
    <definedName name="__MOR13" localSheetId="2">#REF!</definedName>
    <definedName name="__MOR13" localSheetId="3">#REF!</definedName>
    <definedName name="__MOR13">#REF!</definedName>
    <definedName name="__MOR14" localSheetId="2">#REF!</definedName>
    <definedName name="__MOR14" localSheetId="3">#REF!</definedName>
    <definedName name="__MOR14">#REF!</definedName>
    <definedName name="__MOR15">#REF!</definedName>
    <definedName name="__MOR16">#REF!</definedName>
    <definedName name="__MOR17">#REF!</definedName>
    <definedName name="__mun2">#REF!</definedName>
    <definedName name="__MV1">'[22]Base Datos'!$B$230</definedName>
    <definedName name="__MV10">'[22]Base Datos'!$B$239</definedName>
    <definedName name="__MV11">'[22]Base Datos'!$B$240</definedName>
    <definedName name="__MV12">'[22]Base Datos'!$B$241</definedName>
    <definedName name="__MV13">'[22]Base Datos'!$B$242</definedName>
    <definedName name="__MV14">'[22]Base Datos'!$B$243</definedName>
    <definedName name="__MV15">'[22]Base Datos'!$B$244</definedName>
    <definedName name="__MV16">'[22]Base Datos'!$B$245</definedName>
    <definedName name="__MV17">'[22]Base Datos'!$B$246</definedName>
    <definedName name="__MV18">'[22]Base Datos'!$B$247</definedName>
    <definedName name="__MV19">'[22]Base Datos'!$B$248</definedName>
    <definedName name="__MV2">'[22]Base Datos'!$B$231</definedName>
    <definedName name="__MV20">'[22]Base Datos'!$B$249</definedName>
    <definedName name="__MV3">'[22]Base Datos'!$B$232</definedName>
    <definedName name="__MV4" localSheetId="0">#REF!</definedName>
    <definedName name="__MV4">#REF!</definedName>
    <definedName name="__MV5">'[22]Base Datos'!$B$234</definedName>
    <definedName name="__MV6">'[22]Base Datos'!$B$235</definedName>
    <definedName name="__MV7">'[22]Base Datos'!$B$236</definedName>
    <definedName name="__MV8">'[22]Base Datos'!$B$237</definedName>
    <definedName name="__MV9">'[22]Base Datos'!$B$238</definedName>
    <definedName name="__n3" localSheetId="2">#REF!</definedName>
    <definedName name="__n3" localSheetId="3">#REF!</definedName>
    <definedName name="__n3" localSheetId="0">#REF!</definedName>
    <definedName name="__n3">#REF!</definedName>
    <definedName name="__n4" localSheetId="2">#REF!</definedName>
    <definedName name="__n4" localSheetId="3">#REF!</definedName>
    <definedName name="__n4">#REF!</definedName>
    <definedName name="__n5" localSheetId="2">#REF!</definedName>
    <definedName name="__n5" localSheetId="3">#REF!</definedName>
    <definedName name="__n5">#REF!</definedName>
    <definedName name="__nO">IF([26]!Loan_Amount*[26]!Interest_Rate*[26]!Loan_Years*[26]!Loan_Start&gt;0,1,0)</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a55">#REF!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#REF!</definedName>
    <definedName name="__p7">#REF!</definedName>
    <definedName name="__p8">#REF!</definedName>
    <definedName name="__PER3">#REF!</definedName>
    <definedName name="__PER4">#REF!</definedName>
    <definedName name="__PER5">#REF!</definedName>
    <definedName name="__PER6">#REF!</definedName>
    <definedName name="__PER8">#REF!</definedName>
    <definedName name="__PJ50">#REF!</definedName>
    <definedName name="__pj51">#REF!</definedName>
    <definedName name="__PMT5671">[9]MEMORIAS!#REF!</definedName>
    <definedName name="__PMT5805">[9]MEMORIAS!#REF!</definedName>
    <definedName name="__PMT5806">[9]MEMORIAS!#REF!</definedName>
    <definedName name="__PMT5815">[9]MEMORIAS!#REF!</definedName>
    <definedName name="__PMT5820">[9]MEMORIAS!#REF!</definedName>
    <definedName name="__POR1" localSheetId="0">#REF!</definedName>
    <definedName name="__POR1">#REF!</definedName>
    <definedName name="__POR2" localSheetId="0">#REF!</definedName>
    <definedName name="__POR2">#REF!</definedName>
    <definedName name="__POR3" localSheetId="0">#REF!</definedName>
    <definedName name="__POR3">#REF!</definedName>
    <definedName name="__POR4">#REF!</definedName>
    <definedName name="__POR5">#REF!</definedName>
    <definedName name="__PRE1">#REF!</definedName>
    <definedName name="__PRE12">#REF!</definedName>
    <definedName name="__PZ20">#REF!</definedName>
    <definedName name="__PZ30">#REF!</definedName>
    <definedName name="__PZ40">#REF!</definedName>
    <definedName name="__PZ50">#REF!</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[3]INV!$A$12:$D$15</definedName>
    <definedName name="__SBC3">[3]INV!$F$12:$I$15</definedName>
    <definedName name="__SBC5">[3]INV!$K$12:$N$15</definedName>
    <definedName name="__SY106" localSheetId="0">#REF!</definedName>
    <definedName name="__SY106">#REF!</definedName>
    <definedName name="__SY126" localSheetId="0">#REF!</definedName>
    <definedName name="__SY126">#REF!</definedName>
    <definedName name="__SY166" localSheetId="0">#REF!</definedName>
    <definedName name="__SY166">#REF!</definedName>
    <definedName name="__SY186">#REF!</definedName>
    <definedName name="__SY206">#REF!</definedName>
    <definedName name="__SY86">#REF!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ab1">#REF!</definedName>
    <definedName name="__tab2">#REF!</definedName>
    <definedName name="__tab3">#REF!</definedName>
    <definedName name="__TAB4">#REF!</definedName>
    <definedName name="__TC212">#REF!</definedName>
    <definedName name="__TEE3" localSheetId="2">[14]APU!$G$331</definedName>
    <definedName name="__TEE3" localSheetId="3">[14]APU!$G$331</definedName>
    <definedName name="__TEE3">[15]APU!$G$331</definedName>
    <definedName name="__TEE4" localSheetId="2">#REF!</definedName>
    <definedName name="__TEE4" localSheetId="3">#REF!</definedName>
    <definedName name="__TEE4" localSheetId="0">#REF!</definedName>
    <definedName name="__TEE4">#REF!</definedName>
    <definedName name="__TEE6" localSheetId="2">#REF!</definedName>
    <definedName name="__TEE6" localSheetId="3">#REF!</definedName>
    <definedName name="__TEE6">#REF!</definedName>
    <definedName name="__TS10" localSheetId="2">#REF!</definedName>
    <definedName name="__TS10" localSheetId="3">#REF!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TUB3" localSheetId="2">[14]APU!$G$222</definedName>
    <definedName name="__TUB3" localSheetId="3">[14]APU!$G$222</definedName>
    <definedName name="__TUB3">[15]APU!$G$222</definedName>
    <definedName name="__u4" localSheetId="2">#REF!</definedName>
    <definedName name="__u4" localSheetId="3">#REF!</definedName>
    <definedName name="__u4" localSheetId="0">#REF!</definedName>
    <definedName name="__u4">#REF!</definedName>
    <definedName name="__u5" localSheetId="2">#REF!</definedName>
    <definedName name="__u5" localSheetId="3">#REF!</definedName>
    <definedName name="__u5">#REF!</definedName>
    <definedName name="__u6" localSheetId="2">#REF!</definedName>
    <definedName name="__u6" localSheetId="3">#REF!</definedName>
    <definedName name="__u6">#REF!</definedName>
    <definedName name="__u7">#REF!</definedName>
    <definedName name="__u8">#REF!</definedName>
    <definedName name="__u9">#REF!</definedName>
    <definedName name="__UG3">#REF!</definedName>
    <definedName name="__UG4">#REF!</definedName>
    <definedName name="__UG6">#REF!</definedName>
    <definedName name="__UG8">#REF!</definedName>
    <definedName name="__ur7">#REF!</definedName>
    <definedName name="__us24" localSheetId="2">#REF!</definedName>
    <definedName name="__us24" localSheetId="3">#REF!</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1">#REF!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AL3" localSheetId="2">[14]APU!$G$655</definedName>
    <definedName name="__VAL3" localSheetId="3">[14]APU!$G$655</definedName>
    <definedName name="__VAL3">[15]APU!$G$655</definedName>
    <definedName name="__vfv4" localSheetId="2">#REF!</definedName>
    <definedName name="__vfv4" localSheetId="3">#REF!</definedName>
    <definedName name="__vfv4" localSheetId="0">#REF!</definedName>
    <definedName name="__vfv4">#REF!</definedName>
    <definedName name="__Vol1">[13]Item!$A:$D</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localSheetId="2">#REF!</definedName>
    <definedName name="__x1" localSheetId="3">#REF!</definedName>
    <definedName name="__x1" localSheetId="0">#REF!</definedName>
    <definedName name="__x1">#REF!</definedName>
    <definedName name="__x2" localSheetId="2">#REF!</definedName>
    <definedName name="__x2" localSheetId="3">#REF!</definedName>
    <definedName name="__x2">#REF!</definedName>
    <definedName name="__x3" localSheetId="2">#REF!</definedName>
    <definedName name="__x3" localSheetId="3">#REF!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xlnm.Print_Area" localSheetId="0">#REF!</definedName>
    <definedName name="__xlnm.Print_Area">#REF!</definedName>
    <definedName name="__xlnm.Print_Area_1" localSheetId="0">#REF!</definedName>
    <definedName name="__xlnm.Print_Area_1">#REF!</definedName>
    <definedName name="__xlnm.Print_Area_2" localSheetId="0">#REF!</definedName>
    <definedName name="__xlnm.Print_Area_2">#REF!</definedName>
    <definedName name="__xlnm.Print_Area_3">#REF!</definedName>
    <definedName name="__xlnm.Print_Area_4">#REF!</definedName>
    <definedName name="__xlnm.Print_Area_5">#REF!</definedName>
    <definedName name="__xlnm.Print_Area_6">#REF!</definedName>
    <definedName name="__xlnm.Print_Titles">#REF!</definedName>
    <definedName name="__xlnm.Print_Titles_1">#REF!</definedName>
    <definedName name="__xlnm.Print_Titles_2">#REF!</definedName>
    <definedName name="__xlnm.Print_Titles_3">#REF!</definedName>
    <definedName name="__xlnm.Print_Titles_4">#REF!</definedName>
    <definedName name="__xlnm.Print_Titles_4_1">#REF!</definedName>
    <definedName name="__xlnm.Print_Titles_4_2">#REF!</definedName>
    <definedName name="__xz2">#REF!</definedName>
    <definedName name="__y1">#N/A</definedName>
    <definedName name="__y2" localSheetId="0">#REF!</definedName>
    <definedName name="__y2">#REF!</definedName>
    <definedName name="__y3" localSheetId="0">#REF!</definedName>
    <definedName name="__y3">#REF!</definedName>
    <definedName name="__y4" localSheetId="0">#REF!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_z7">#N/A</definedName>
    <definedName name="_02_DER_K13_000_–_K13_650">[27]EST2!#REF!</definedName>
    <definedName name="_02_DER_K15_700_–_K16_100">[27]EST2!#REF!</definedName>
    <definedName name="_03_K15_140_–_K20_540">[27]EST2!#REF!</definedName>
    <definedName name="_04">[27]EST2!#REF!</definedName>
    <definedName name="_05_DER_K35_250_–_K35_605.41">[27]EST2!#REF!</definedName>
    <definedName name="_05_IZQ_K25_695_–_K35_327.62">[27]EST2!#REF!</definedName>
    <definedName name="_05_IZQ_K35_420_–_K36_462.29">[27]EST2!#REF!</definedName>
    <definedName name="_06_K41_785.67_–_K48_083.55">[27]EST2!#REF!</definedName>
    <definedName name="_07_DER_K48_000_–_K49_563.19">[27]EST2!#REF!</definedName>
    <definedName name="_07_IZQ_K49_320_–_K52_112.74">[27]EST2!#REF!</definedName>
    <definedName name="_08_DER_K57_040_–_K61_476.50">[27]EST2!#REF!</definedName>
    <definedName name="_08_IZQ_K52_300_–_K57_577.97">[27]EST2!#REF!</definedName>
    <definedName name="_08_K24_723__A_K55_717.28">[27]EST2!#REF!</definedName>
    <definedName name="_09_K61_520_A_K61_144">[27]EST2!#REF!</definedName>
    <definedName name="_1__Sin_nombre" localSheetId="0">#REF!</definedName>
    <definedName name="_1__Sin_nombre">#REF!</definedName>
    <definedName name="_10_PR64_500_–_PR_69_541.49">[27]EST2!#REF!</definedName>
    <definedName name="_13_CERRAMIENTO_PERIMETRAL" localSheetId="0">#REF!</definedName>
    <definedName name="_13_CERRAMIENTO_PERIMETRAL">#REF!</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#REF!</definedName>
    <definedName name="_1Excel_BuiltIn_Print_Area_3">#REF!</definedName>
    <definedName name="_1Excel_BuiltIn_Print_Titles_1_1">#REF!</definedName>
    <definedName name="_1Sin_nombre">#REF!</definedName>
    <definedName name="_25Excel_BuiltIn_Print_Titles_1_1_1_1">#REF!</definedName>
    <definedName name="_2Excel_BuiltIn_Print_Titles_1_1_1_1">#REF!</definedName>
    <definedName name="_2Sin_nombre">#REF!</definedName>
    <definedName name="_9Sin_nombre">#REF!</definedName>
    <definedName name="_A1">'[28]Base Datos'!$B$22</definedName>
    <definedName name="_A16400" localSheetId="2">#REF!</definedName>
    <definedName name="_A16400" localSheetId="3">#REF!</definedName>
    <definedName name="_A16400" localSheetId="0">#REF!</definedName>
    <definedName name="_A16400">#REF!</definedName>
    <definedName name="_A17000">#REF!</definedName>
    <definedName name="_A20000" localSheetId="2">#REF!</definedName>
    <definedName name="_A20000" localSheetId="3">#REF!</definedName>
    <definedName name="_A20000">#REF!</definedName>
    <definedName name="_A251140">#REF!</definedName>
    <definedName name="_A251150">#REF!</definedName>
    <definedName name="_a3">#REF!</definedName>
    <definedName name="_A30000">#REF!</definedName>
    <definedName name="_a4">#REF!</definedName>
    <definedName name="_a5">#REF!</definedName>
    <definedName name="_a6">#REF!</definedName>
    <definedName name="_adi1">[29]Datos!$B$2</definedName>
    <definedName name="_adi2">[29]Datos!$B$3</definedName>
    <definedName name="_ADN3" localSheetId="2">[30]APU!$G$277</definedName>
    <definedName name="_ADN3" localSheetId="3">[30]APU!$G$277</definedName>
    <definedName name="_ADN3">[31]APU!$G$277</definedName>
    <definedName name="_AFC1">[3]INV!$A$25:$D$28</definedName>
    <definedName name="_AFC3">[3]INV!$F$25:$I$28</definedName>
    <definedName name="_AFC5">[3]INV!$K$25:$N$28</definedName>
    <definedName name="_aiu2">[10]AIU!$J$105</definedName>
    <definedName name="_ALL4" localSheetId="2">#REF!</definedName>
    <definedName name="_ALL4" localSheetId="3">#REF!</definedName>
    <definedName name="_ALL4" localSheetId="0">#REF!</definedName>
    <definedName name="_ALL4">#REF!</definedName>
    <definedName name="_APU221">#REF!</definedName>
    <definedName name="_APU3">#REF!</definedName>
    <definedName name="_APU465">[4]!absc</definedName>
    <definedName name="_b2" localSheetId="2">#REF!</definedName>
    <definedName name="_b2" localSheetId="3">#REF!</definedName>
    <definedName name="_b2" localSheetId="0">#REF!</definedName>
    <definedName name="_b2">#REF!</definedName>
    <definedName name="_b3" localSheetId="2">#REF!</definedName>
    <definedName name="_b3" localSheetId="3">#REF!</definedName>
    <definedName name="_b3">#REF!</definedName>
    <definedName name="_b4" localSheetId="2">#REF!</definedName>
    <definedName name="_b4" localSheetId="3">#REF!</definedName>
    <definedName name="_b4">#REF!</definedName>
    <definedName name="_b5">#REF!</definedName>
    <definedName name="_b6">#REF!</definedName>
    <definedName name="_b7">#REF!</definedName>
    <definedName name="_b8">#REF!</definedName>
    <definedName name="_bb9">#REF!</definedName>
    <definedName name="_bgb5">#REF!</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CAN4" localSheetId="2">#REF!</definedName>
    <definedName name="_CAN4" localSheetId="3">#REF!</definedName>
    <definedName name="_CAN4" localSheetId="0">#REF!</definedName>
    <definedName name="_CAN4">#REF!</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N123">'[21]Base Datos'!$B$8</definedName>
    <definedName name="_CON2200" localSheetId="2">#REF!</definedName>
    <definedName name="_CON2200" localSheetId="3">#REF!</definedName>
    <definedName name="_CON2200" localSheetId="0">#REF!</definedName>
    <definedName name="_CON2200">#REF!</definedName>
    <definedName name="_CON2500" localSheetId="2">#REF!</definedName>
    <definedName name="_CON2500" localSheetId="3">#REF!</definedName>
    <definedName name="_CON2500">#REF!</definedName>
    <definedName name="_con3000" localSheetId="2">#REF!</definedName>
    <definedName name="_con3000" localSheetId="3">#REF!</definedName>
    <definedName name="_con3000">#REF!</definedName>
    <definedName name="_dhc1">[32]Dimensiones!$B$13</definedName>
    <definedName name="_dhc2">[32]Dimensiones!$B$17</definedName>
    <definedName name="_dhc3">[32]Dimensiones!$B$21</definedName>
    <definedName name="_dhc4">[32]Dimensiones!$B$25</definedName>
    <definedName name="_dhc5">[32]Dimensiones!$B$29</definedName>
    <definedName name="_duz" localSheetId="0">#REF!</definedName>
    <definedName name="_duz">#REF!</definedName>
    <definedName name="_dvc1">[32]Dimensiones!$B$12</definedName>
    <definedName name="_dvc2">[32]Dimensiones!$B$16</definedName>
    <definedName name="_dvc3">[32]Dimensiones!$B$20</definedName>
    <definedName name="_dvc4">[32]Dimensiones!$B$24</definedName>
    <definedName name="_dvc5">[32]Dimensiones!$B$28</definedName>
    <definedName name="_eac1">[32]Dimensiones!$F$10</definedName>
    <definedName name="_eac2">[32]Dimensiones!$F$13</definedName>
    <definedName name="_eac3">[32]Dimensiones!$F$16</definedName>
    <definedName name="_eac4">[32]Dimensiones!$F$19</definedName>
    <definedName name="_eac5">[32]Dimensiones!$F$22</definedName>
    <definedName name="_EMC2" localSheetId="2">#REF!</definedName>
    <definedName name="_EMC2" localSheetId="3">#REF!</definedName>
    <definedName name="_EMC2" localSheetId="0">#REF!</definedName>
    <definedName name="_EMC2">#REF!</definedName>
    <definedName name="_EMC4">#REF!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2">[0]!ERR</definedName>
    <definedName name="_F" localSheetId="3">[0]!ERR</definedName>
    <definedName name="_F">[2]!ERR</definedName>
    <definedName name="_F4" localSheetId="2" hidden="1">{"SUMINISTRO E INSTALACIÓN CANALETAS L=7.50"}</definedName>
    <definedName name="_F4" localSheetId="3" hidden="1">{"SUMINISTRO E INSTALACIÓN CANALETAS L=7.50"}</definedName>
    <definedName name="_F4" localSheetId="0" hidden="1">{"SUMINISTRO E INSTALACIÓN CANALETAS L=7.50"}</definedName>
    <definedName name="_F4" hidden="1">{"SUMINISTRO E INSTALACIÓN CANALETAS L=7.50"}</definedName>
    <definedName name="_fc">[32]Dimensiones!$B$9</definedName>
    <definedName name="_Fi" localSheetId="0" hidden="1">#REF!</definedName>
    <definedName name="_Fi" hidden="1">#REF!</definedName>
    <definedName name="_Fill" localSheetId="0" hidden="1">#REF!</definedName>
    <definedName name="_Fill" hidden="1">#REF!</definedName>
    <definedName name="_xlnm._FilterDatabase" localSheetId="2" hidden="1">#REF!</definedName>
    <definedName name="_xlnm._FilterDatabase" localSheetId="3" hidden="1">#REF!</definedName>
    <definedName name="_xlnm._FilterDatabase" hidden="1">#REF!</definedName>
    <definedName name="_FS01" localSheetId="2">[0]!ERR</definedName>
    <definedName name="_FS01" localSheetId="3">[0]!ERR</definedName>
    <definedName name="_FS01">[2]!ERR</definedName>
    <definedName name="_G1">#N/A</definedName>
    <definedName name="_g2" localSheetId="2">#REF!</definedName>
    <definedName name="_g2" localSheetId="3">#REF!</definedName>
    <definedName name="_g2" localSheetId="0">#REF!</definedName>
    <definedName name="_g2">#REF!</definedName>
    <definedName name="_g3" localSheetId="2">#REF!</definedName>
    <definedName name="_g3" localSheetId="3">#REF!</definedName>
    <definedName name="_g3">#REF!</definedName>
    <definedName name="_g4" localSheetId="2">#REF!</definedName>
    <definedName name="_g4" localSheetId="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ac1">[32]Dimensiones!$F$8</definedName>
    <definedName name="_hac2">[32]Dimensiones!$F$11</definedName>
    <definedName name="_hac3">[32]Dimensiones!$F$14</definedName>
    <definedName name="_hac4">[32]Dimensiones!$F$17</definedName>
    <definedName name="_hac5">[32]Dimensiones!$F$20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NF1">#REF!</definedName>
    <definedName name="_INF2">#REF!</definedName>
    <definedName name="_IPC2002">#REF!</definedName>
    <definedName name="_JOSE12">#REF!</definedName>
    <definedName name="_k3">#REF!</definedName>
    <definedName name="_k4">#REF!</definedName>
    <definedName name="_k5">#REF!</definedName>
    <definedName name="_k6">#REF!</definedName>
    <definedName name="_k7">#REF!</definedName>
    <definedName name="_k8">#REF!</definedName>
    <definedName name="_k9">#REF!</definedName>
    <definedName name="_Kay1" hidden="1">#REF!</definedName>
    <definedName name="_Key1" hidden="1">#REF!</definedName>
    <definedName name="_Key2" hidden="1">#REF!</definedName>
    <definedName name="_kjk6">#REF!</definedName>
    <definedName name="_lac1">[32]Dimensiones!$F$9</definedName>
    <definedName name="_lac2">[32]Dimensiones!$F$12</definedName>
    <definedName name="_lac3">[32]Dimensiones!$F$15</definedName>
    <definedName name="_lac4">[32]Dimensiones!$F$18</definedName>
    <definedName name="_lac5">[32]Dimensiones!$F$21</definedName>
    <definedName name="_lar03">#REF!</definedName>
    <definedName name="_lll" localSheetId="0">#REF!</definedName>
    <definedName name="_lll">#REF!</definedName>
    <definedName name="_M14">'[21]Base Datos'!$B$9</definedName>
    <definedName name="_m3" localSheetId="2">#REF!</definedName>
    <definedName name="_m3" localSheetId="3">#REF!</definedName>
    <definedName name="_m3" localSheetId="0">#REF!</definedName>
    <definedName name="_m3">#REF!</definedName>
    <definedName name="_m4" localSheetId="2">#REF!</definedName>
    <definedName name="_m4" localSheetId="3">#REF!</definedName>
    <definedName name="_m4">#REF!</definedName>
    <definedName name="_m5" localSheetId="2">#REF!</definedName>
    <definedName name="_m5" localSheetId="3">#REF!</definedName>
    <definedName name="_m5">#REF!</definedName>
    <definedName name="_m6">#REF!</definedName>
    <definedName name="_m7">#REF!</definedName>
    <definedName name="_m8">#REF!</definedName>
    <definedName name="_m9">#REF!</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'[21]Base Datos'!$B$43</definedName>
    <definedName name="_MAT112" localSheetId="0">#REF!</definedName>
    <definedName name="_MAT112">#REF!</definedName>
    <definedName name="_MAT113" localSheetId="0">#REF!</definedName>
    <definedName name="_MAT113">#REF!</definedName>
    <definedName name="_MAT114" localSheetId="0">#REF!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 localSheetId="2">'[33]Base Datos'!$B$169</definedName>
    <definedName name="_MAT127" localSheetId="3">'[33]Base Datos'!$B$169</definedName>
    <definedName name="_MAT127">'[34]Base Datos'!$B$169</definedName>
    <definedName name="_MAT128" localSheetId="2">'[33]Base Datos'!$B$170</definedName>
    <definedName name="_MAT128" localSheetId="3">'[33]Base Datos'!$B$170</definedName>
    <definedName name="_MAT128">'[34]Base Datos'!$B$170</definedName>
    <definedName name="_MAT129" localSheetId="0">#REF!</definedName>
    <definedName name="_MAT129">#REF!</definedName>
    <definedName name="_MAT13" localSheetId="0">#REF!</definedName>
    <definedName name="_MAT13">#REF!</definedName>
    <definedName name="_MAT130" localSheetId="0">#REF!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'[23]Base Datos'!$B$212</definedName>
    <definedName name="_MAT171">'[23]Base Datos'!$B$213</definedName>
    <definedName name="_MAT18" localSheetId="0">#REF!</definedName>
    <definedName name="_MAT18">#REF!</definedName>
    <definedName name="_MAT19" localSheetId="0">#REF!</definedName>
    <definedName name="_MAT19">#REF!</definedName>
    <definedName name="_MAT2" localSheetId="0">#REF!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 localSheetId="2">'[33]Base Datos'!$B$114</definedName>
    <definedName name="_MAT72" localSheetId="3">'[33]Base Datos'!$B$114</definedName>
    <definedName name="_MAT72">'[34]Base Datos'!$B$114</definedName>
    <definedName name="_MAT73" localSheetId="0">#REF!</definedName>
    <definedName name="_MAT73">#REF!</definedName>
    <definedName name="_MAT74" localSheetId="2">'[33]Base Datos'!$B$116</definedName>
    <definedName name="_MAT74" localSheetId="3">'[33]Base Datos'!$B$116</definedName>
    <definedName name="_MAT74">'[34]Base Datos'!$B$116</definedName>
    <definedName name="_MAT75" localSheetId="0">#REF!</definedName>
    <definedName name="_MAT75">#REF!</definedName>
    <definedName name="_MAT76" localSheetId="0">#REF!</definedName>
    <definedName name="_MAT76">#REF!</definedName>
    <definedName name="_MAT77" localSheetId="0">#REF!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 localSheetId="2">#REF!</definedName>
    <definedName name="_MAT83" localSheetId="3">#REF!</definedName>
    <definedName name="_MAT83">#REF!</definedName>
    <definedName name="_MAT832">'[24]Base Datos'!$B$125</definedName>
    <definedName name="_MAT84" localSheetId="0">#REF!</definedName>
    <definedName name="_MAT84">#REF!</definedName>
    <definedName name="_MAT85" localSheetId="0">#REF!</definedName>
    <definedName name="_MAT85">#REF!</definedName>
    <definedName name="_MAT86" localSheetId="0">#REF!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'[25]Base Datos'!$B$11</definedName>
    <definedName name="_MM1" localSheetId="2">#REF!</definedName>
    <definedName name="_MM1" localSheetId="3">#REF!</definedName>
    <definedName name="_MM1" localSheetId="0">#REF!</definedName>
    <definedName name="_MM1">#REF!</definedName>
    <definedName name="_MM2">#REF!</definedName>
    <definedName name="_MM3">#REF!</definedName>
    <definedName name="_MM4">#REF!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R12">#REF!</definedName>
    <definedName name="_MOR13">#REF!</definedName>
    <definedName name="_MOR14">#REF!</definedName>
    <definedName name="_MOR15">#REF!</definedName>
    <definedName name="_MOR16">#REF!</definedName>
    <definedName name="_MOR17">#REF!</definedName>
    <definedName name="_mun2" localSheetId="2">[35]PESOS!#REF!</definedName>
    <definedName name="_mun2" localSheetId="3">[35]PESOS!#REF!</definedName>
    <definedName name="_mun2">[35]PESOS!#REF!</definedName>
    <definedName name="_MV1" localSheetId="0">#REF!</definedName>
    <definedName name="_MV1">#REF!</definedName>
    <definedName name="_MV10" localSheetId="0">#REF!</definedName>
    <definedName name="_MV10">#REF!</definedName>
    <definedName name="_MV11" localSheetId="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#REF!</definedName>
    <definedName name="_n4">#REF!</definedName>
    <definedName name="_n5">#REF!</definedName>
    <definedName name="_NEC1">'[36]CANT OBRA 2601'!$H$34</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a55">#REF!</definedName>
    <definedName name="_OB">[37]Otros!$D$14</definedName>
    <definedName name="_OCT2">#REF!</definedName>
    <definedName name="_OF">[37]Otros!$D$15</definedName>
    <definedName name="_Order1" hidden="1">255</definedName>
    <definedName name="_Order2" hidden="1">255</definedName>
    <definedName name="_ORO10" localSheetId="0">#REF!</definedName>
    <definedName name="_ORO10">#REF!</definedName>
    <definedName name="_ORO11" localSheetId="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#REF!</definedName>
    <definedName name="_p7">#REF!</definedName>
    <definedName name="_p8">#REF!</definedName>
    <definedName name="_PAL">[37]Otros!$D$17</definedName>
    <definedName name="_Parse_Out" hidden="1">#REF!</definedName>
    <definedName name="_PER3" localSheetId="0">#REF!</definedName>
    <definedName name="_PER3">#REF!</definedName>
    <definedName name="_PER4" localSheetId="0">#REF!</definedName>
    <definedName name="_PER4">#REF!</definedName>
    <definedName name="_PER5">#REF!</definedName>
    <definedName name="_PER6">#REF!</definedName>
    <definedName name="_PER8">#REF!</definedName>
    <definedName name="_PJ50">#REF!</definedName>
    <definedName name="_pj51">#REF!</definedName>
    <definedName name="_PMT5671">[9]MEMORIAS!#REF!</definedName>
    <definedName name="_PMT5805">[9]MEMORIAS!#REF!</definedName>
    <definedName name="_PMT5806">[9]MEMORIAS!#REF!</definedName>
    <definedName name="_PMT5815">[9]MEMORIAS!#REF!</definedName>
    <definedName name="_PMT5820">[9]MEMORIAS!#REF!</definedName>
    <definedName name="_POR1" localSheetId="0">#REF!</definedName>
    <definedName name="_POR1">#REF!</definedName>
    <definedName name="_POR2" localSheetId="0">#REF!</definedName>
    <definedName name="_POR2">#REF!</definedName>
    <definedName name="_POR3" localSheetId="0">#REF!</definedName>
    <definedName name="_POR3">#REF!</definedName>
    <definedName name="_POR4">#REF!</definedName>
    <definedName name="_POR5">#REF!</definedName>
    <definedName name="_PRE1">#REF!</definedName>
    <definedName name="_PRE12">#REF!</definedName>
    <definedName name="_puertametalica22x245">#REF!</definedName>
    <definedName name="_PZ15">#REF!</definedName>
    <definedName name="_PZ20">#REF!</definedName>
    <definedName name="_PZ30">#REF!</definedName>
    <definedName name="_PZ40">#REF!</definedName>
    <definedName name="_PZ50">#REF!</definedName>
    <definedName name="_r">#REF!</definedName>
    <definedName name="_r4r">#REF!</definedName>
    <definedName name="_RAS">[37]Otros!$D$18</definedName>
    <definedName name="_rc" localSheetId="0">#REF!</definedName>
    <definedName name="_rc">#REF!</definedName>
    <definedName name="_RD43" localSheetId="0">#REF!</definedName>
    <definedName name="_RD43">#REF!</definedName>
    <definedName name="_RD63" localSheetId="0">#REF!</definedName>
    <definedName name="_RD63">#REF!</definedName>
    <definedName name="_RD64">#REF!</definedName>
    <definedName name="_RD83">#REF!</definedName>
    <definedName name="_RD84">#REF!</definedName>
    <definedName name="_RD86">#REF!</definedName>
    <definedName name="_ref4">#REF!</definedName>
    <definedName name="_Regression_Out" hidden="1">#REF!</definedName>
    <definedName name="_Regression_X" hidden="1">#REF!</definedName>
    <definedName name="_Regression_Y" hidden="1">#REF!</definedName>
    <definedName name="_rf8">#REF!</definedName>
    <definedName name="_RF9">#REF!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AL1">#REF!</definedName>
    <definedName name="_SBC1">[3]INV!$A$12:$D$15</definedName>
    <definedName name="_SBC3">[3]INV!$F$12:$I$15</definedName>
    <definedName name="_SBC5">[3]INV!$K$12:$N$15</definedName>
    <definedName name="_scenchg1" localSheetId="2" hidden="1">[38]inpermeabOTRO!#REF!</definedName>
    <definedName name="_scenchg1" localSheetId="3" hidden="1">[38]inpermeabOTRO!#REF!</definedName>
    <definedName name="_scenchg1" hidden="1">[38]inpermeabOTRO!#REF!</definedName>
    <definedName name="_Sort" localSheetId="0" hidden="1">#REF!</definedName>
    <definedName name="_Sort" hidden="1">#REF!</definedName>
    <definedName name="_srn001">#REF!</definedName>
    <definedName name="_SY106" localSheetId="0">#REF!</definedName>
    <definedName name="_SY106">#REF!</definedName>
    <definedName name="_SY126" localSheetId="0">#REF!</definedName>
    <definedName name="_SY126">#REF!</definedName>
    <definedName name="_SY166">#REF!</definedName>
    <definedName name="_SY186">#REF!</definedName>
    <definedName name="_SY206">#REF!</definedName>
    <definedName name="_SY86">#REF!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3">#REF!</definedName>
    <definedName name="_TA4">#REF!</definedName>
    <definedName name="_tab1">#REF!</definedName>
    <definedName name="_tab2">#REF!</definedName>
    <definedName name="_tab3">#REF!</definedName>
    <definedName name="_TAB4">#REF!</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3" localSheetId="2">[30]APU!$G$331</definedName>
    <definedName name="_TEE3" localSheetId="3">[30]APU!$G$331</definedName>
    <definedName name="_TEE3">[31]APU!$G$331</definedName>
    <definedName name="_TEE4" localSheetId="0">#REF!</definedName>
    <definedName name="_TEE4">#REF!</definedName>
    <definedName name="_TEE6" localSheetId="0">#REF!</definedName>
    <definedName name="_TEE6">#REF!</definedName>
    <definedName name="_TP10" localSheetId="0">#REF!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 localSheetId="2">[30]APU!$G$222</definedName>
    <definedName name="_TUB3" localSheetId="3">[30]APU!$G$222</definedName>
    <definedName name="_TUB3">[31]APU!$G$222</definedName>
    <definedName name="_tuberia_250_mm" localSheetId="2">#REF!</definedName>
    <definedName name="_tuberia_250_mm" localSheetId="3">#REF!</definedName>
    <definedName name="_tuberia_250_mm" localSheetId="0">#REF!</definedName>
    <definedName name="_tuberia_250_mm">#REF!</definedName>
    <definedName name="_u4" localSheetId="2">#REF!</definedName>
    <definedName name="_u4" localSheetId="3">#REF!</definedName>
    <definedName name="_u4">#REF!</definedName>
    <definedName name="_u5" localSheetId="2">#REF!</definedName>
    <definedName name="_u5" localSheetId="3">#REF!</definedName>
    <definedName name="_u5">#REF!</definedName>
    <definedName name="_u6">#REF!</definedName>
    <definedName name="_u7">#REF!</definedName>
    <definedName name="_u8">#REF!</definedName>
    <definedName name="_u9">#REF!</definedName>
    <definedName name="_UG3">#REF!</definedName>
    <definedName name="_UG4">#REF!</definedName>
    <definedName name="_UG6">#REF!</definedName>
    <definedName name="_UG8">#REF!</definedName>
    <definedName name="_ur7">#REF!</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1">#N/A</definedName>
    <definedName name="_v2" localSheetId="0">#REF!</definedName>
    <definedName name="_v2">#REF!</definedName>
    <definedName name="_v3" localSheetId="0">#REF!</definedName>
    <definedName name="_v3">#REF!</definedName>
    <definedName name="_v4" localSheetId="0">#REF!</definedName>
    <definedName name="_v4">#REF!</definedName>
    <definedName name="_v5">#REF!</definedName>
    <definedName name="_v6">#REF!</definedName>
    <definedName name="_v7">#REF!</definedName>
    <definedName name="_v8">#REF!</definedName>
    <definedName name="_v9">#REF!</definedName>
    <definedName name="_VAL3" localSheetId="2">[30]APU!$G$655</definedName>
    <definedName name="_VAL3" localSheetId="3">[30]APU!$G$655</definedName>
    <definedName name="_VAL3">[31]APU!$G$655</definedName>
    <definedName name="_VCE10" localSheetId="2">#REF!</definedName>
    <definedName name="_VCE10" localSheetId="3">#REF!</definedName>
    <definedName name="_VCE10" localSheetId="0">#REF!</definedName>
    <definedName name="_VCE10">#REF!</definedName>
    <definedName name="_VCE3">#REF!</definedName>
    <definedName name="_VCE4">#REF!</definedName>
    <definedName name="_VCE6">#REF!</definedName>
    <definedName name="_VCE8">#REF!</definedName>
    <definedName name="_vfv4">#REF!</definedName>
    <definedName name="_Vol1">[13]Item!$A:$D</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"[0]!err"</definedName>
    <definedName name="_X_1">"[0]!err"</definedName>
    <definedName name="_X_10" localSheetId="2">#REF!</definedName>
    <definedName name="_X_10" localSheetId="3">#REF!</definedName>
    <definedName name="_X_10">#REF!</definedName>
    <definedName name="_X_3" localSheetId="2">#REF!</definedName>
    <definedName name="_X_3" localSheetId="3">#REF!</definedName>
    <definedName name="_X_3">#REF!</definedName>
    <definedName name="_X_9" localSheetId="2">#REF!</definedName>
    <definedName name="_X_9" localSheetId="3">#REF!</definedName>
    <definedName name="_X_9">#REF!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xz2">#REF!</definedName>
    <definedName name="_y1">#N/A</definedName>
    <definedName name="_y2" localSheetId="0">#REF!</definedName>
    <definedName name="_y2">#REF!</definedName>
    <definedName name="_y3" localSheetId="0">#REF!</definedName>
    <definedName name="_y3">#REF!</definedName>
    <definedName name="_y4" localSheetId="0">#REF!</definedName>
    <definedName name="_y4">#REF!</definedName>
    <definedName name="_y5">#REF!</definedName>
    <definedName name="_y6">#REF!</definedName>
    <definedName name="_y7">#REF!</definedName>
    <definedName name="_y8">#REF!</definedName>
    <definedName name="_y9">#REF!</definedName>
    <definedName name="_Z">"[0]!err"</definedName>
    <definedName name="_Z_1">"[0]!err"</definedName>
    <definedName name="_Z_10" localSheetId="2">#REF!</definedName>
    <definedName name="_Z_10" localSheetId="3">#REF!</definedName>
    <definedName name="_Z_10">#REF!</definedName>
    <definedName name="_Z_3" localSheetId="2">#REF!</definedName>
    <definedName name="_Z_3" localSheetId="3">#REF!</definedName>
    <definedName name="_Z_3">#REF!</definedName>
    <definedName name="_Z_9" localSheetId="2">#REF!</definedName>
    <definedName name="_Z_9" localSheetId="3">#REF!</definedName>
    <definedName name="_Z_9">#REF!</definedName>
    <definedName name="_z1">#REF!</definedName>
    <definedName name="_z2">#REF!</definedName>
    <definedName name="_z3">#REF!</definedName>
    <definedName name="_z4">#REF!</definedName>
    <definedName name="_z5">#REF!</definedName>
    <definedName name="_z6">#REF!</definedName>
    <definedName name="_z7">#N/A</definedName>
    <definedName name="a" localSheetId="2">#REF!</definedName>
    <definedName name="a" localSheetId="3">#REF!</definedName>
    <definedName name="a" localSheetId="0">#REF!</definedName>
    <definedName name="a">#REF!</definedName>
    <definedName name="A.1">'[21]Base Datos'!$B$7</definedName>
    <definedName name="a_BASICOS" localSheetId="0">#REF!</definedName>
    <definedName name="a_BASICOS">#REF!</definedName>
    <definedName name="a_CIMENTACION" localSheetId="0">#REF!</definedName>
    <definedName name="a_CIMENTACION">#REF!</definedName>
    <definedName name="A_IMPRESIÓN_IM" localSheetId="0">#REF!</definedName>
    <definedName name="A_IMPRESIÓN_IM">#REF!</definedName>
    <definedName name="A_impresión_IM_2">#REF!</definedName>
    <definedName name="a_PREELIMINAR">#REF!</definedName>
    <definedName name="A000">[39]!absc</definedName>
    <definedName name="a2a" localSheetId="0">#REF!</definedName>
    <definedName name="a2a">#REF!</definedName>
    <definedName name="AA" localSheetId="2" hidden="1">{#N/A,#N/A,TRUE,"INGENIERIA";#N/A,#N/A,TRUE,"COMPRAS";#N/A,#N/A,TRUE,"DIRECCION";#N/A,#N/A,TRUE,"RESUMEN"}</definedName>
    <definedName name="AA" localSheetId="3" hidden="1">{#N/A,#N/A,TRUE,"INGENIERIA";#N/A,#N/A,TRUE,"COMPRAS";#N/A,#N/A,TRUE,"DIRECCION";#N/A,#N/A,TRUE,"RESUMEN"}</definedName>
    <definedName name="aa">'[34]Base Datos'!$B:$F</definedName>
    <definedName name="aa_1">"[0]!err"</definedName>
    <definedName name="AAA" localSheetId="2">[0]!ERR</definedName>
    <definedName name="AAA" localSheetId="3">[0]!ERR</definedName>
    <definedName name="AAA">[2]!ERR</definedName>
    <definedName name="AAA_10" localSheetId="2">#REF!</definedName>
    <definedName name="AAA_10" localSheetId="3">#REF!</definedName>
    <definedName name="AAA_10">#REF!</definedName>
    <definedName name="AAA_3" localSheetId="2">#REF!</definedName>
    <definedName name="AAA_3" localSheetId="3">#REF!</definedName>
    <definedName name="AAA_3">#REF!</definedName>
    <definedName name="AAA_9" localSheetId="2">#REF!</definedName>
    <definedName name="AAA_9" localSheetId="3">#REF!</definedName>
    <definedName name="AAA_9">#REF!</definedName>
    <definedName name="AAAA">'[40]PU (2)'!$F$10</definedName>
    <definedName name="AAAAA">'[41]Base Datos'!$B$8</definedName>
    <definedName name="aaaaaa" localSheetId="2">#REF!</definedName>
    <definedName name="aaaaaa" localSheetId="3">#REF!</definedName>
    <definedName name="aaaaaa" localSheetId="0">#REF!</definedName>
    <definedName name="aaaaaa">#REF!</definedName>
    <definedName name="AAAAAAAAAA">#REF!</definedName>
    <definedName name="AAAAAAAAAAAAAAAAAAAA">#REF!</definedName>
    <definedName name="aaaaas">#REF!</definedName>
    <definedName name="AAC">[3]AASHTO!$A$14:$F$17</definedName>
    <definedName name="AADOQUINVEH" localSheetId="0">#REF!</definedName>
    <definedName name="AADOQUINVEH">#REF!</definedName>
    <definedName name="AANDENES" localSheetId="0">#REF!</definedName>
    <definedName name="AANDENES">#REF!</definedName>
    <definedName name="aas" localSheetId="0">#REF!</definedName>
    <definedName name="aas">#REF!</definedName>
    <definedName name="ab">#REF!</definedName>
    <definedName name="abc" localSheetId="2">#REF!</definedName>
    <definedName name="abc" localSheetId="3">#REF!</definedName>
    <definedName name="abc">#REF!</definedName>
    <definedName name="ABG">[3]AASHTO!$A$2:$F$5</definedName>
    <definedName name="ABR" localSheetId="0">#REF!</definedName>
    <definedName name="ABR">#REF!</definedName>
    <definedName name="ABRAZADERA_DOBLE_ALA_1_5" localSheetId="0">#REF!</definedName>
    <definedName name="ABRAZADERA_DOBLE_ALA_1_5">#REF!</definedName>
    <definedName name="ABRIL">[42]General!#REF!</definedName>
    <definedName name="absc">#N/A</definedName>
    <definedName name="absc_">[43]!absc</definedName>
    <definedName name="absc_1">[43]!absc</definedName>
    <definedName name="absc1">[44]!absc</definedName>
    <definedName name="AC" localSheetId="2" hidden="1">{#N/A,#N/A,TRUE,"INGENIERIA";#N/A,#N/A,TRUE,"COMPRAS";#N/A,#N/A,TRUE,"DIRECCION";#N/A,#N/A,TRUE,"RESUMEN"}</definedName>
    <definedName name="AC" localSheetId="3" hidden="1">{#N/A,#N/A,TRUE,"INGENIERIA";#N/A,#N/A,TRUE,"COMPRAS";#N/A,#N/A,TRUE,"DIRECCION";#N/A,#N/A,TRUE,"RESUMEN"}</definedName>
    <definedName name="AC" localSheetId="0" hidden="1">{#N/A,#N/A,TRUE,"INGENIERIA";#N/A,#N/A,TRUE,"COMPRAS";#N/A,#N/A,TRUE,"DIRECCION";#N/A,#N/A,TRUE,"RESUMEN"}</definedName>
    <definedName name="AC" hidden="1">{#N/A,#N/A,TRUE,"INGENIERIA";#N/A,#N/A,TRUE,"COMPRAS";#N/A,#N/A,TRUE,"DIRECCION";#N/A,#N/A,TRUE,"RESUMEN"}</definedName>
    <definedName name="ACALZADA">#REF!</definedName>
    <definedName name="Acarreo">[45]General!$N$12:$N$1485</definedName>
    <definedName name="acc">2500</definedName>
    <definedName name="ACCE2" localSheetId="2">#REF!</definedName>
    <definedName name="ACCE2" localSheetId="3">#REF!</definedName>
    <definedName name="ACCE2">#REF!</definedName>
    <definedName name="ACCE4" localSheetId="2">#REF!</definedName>
    <definedName name="ACCE4" localSheetId="3">#REF!</definedName>
    <definedName name="ACCE4">#REF!</definedName>
    <definedName name="ACCE6" localSheetId="2">#REF!</definedName>
    <definedName name="ACCE6" localSheetId="3">#REF!</definedName>
    <definedName name="ACCE6">#REF!</definedName>
    <definedName name="ACCEPRE12">#REF!</definedName>
    <definedName name="ACCESAN2">#REF!</definedName>
    <definedName name="ACCESAN3">#REF!</definedName>
    <definedName name="ACCESAN4">#REF!</definedName>
    <definedName name="ACCESORIO_CODO">[46]Materiales!#REF!</definedName>
    <definedName name="ACCESORIO_CODO_10" localSheetId="2">#REF!</definedName>
    <definedName name="ACCESORIO_CODO_10" localSheetId="3">#REF!</definedName>
    <definedName name="ACCESORIO_CODO_10" localSheetId="0">#REF!</definedName>
    <definedName name="ACCESORIO_CODO_10">#REF!</definedName>
    <definedName name="ACCESORIOPVC2" localSheetId="0">'[47]PRECIO. MAT'!#REF!</definedName>
    <definedName name="ACCESORIOPVC2">'[47]PRECIO. MAT'!#REF!</definedName>
    <definedName name="ACCESORIOPVC3" localSheetId="0">'[47]PRECIO. MAT'!#REF!</definedName>
    <definedName name="ACCESORIOPVC3">'[47]PRECIO. MAT'!#REF!</definedName>
    <definedName name="ACCESORIOPVC4" localSheetId="0">'[47]PRECIO. MAT'!#REF!</definedName>
    <definedName name="ACCESORIOPVC4">'[47]PRECIO. MAT'!#REF!</definedName>
    <definedName name="ACCESORIOS_CONDUIT_1" localSheetId="2">#REF!</definedName>
    <definedName name="ACCESORIOS_CONDUIT_1" localSheetId="3">#REF!</definedName>
    <definedName name="ACCESORIOS_CONDUIT_1" localSheetId="0">#REF!</definedName>
    <definedName name="ACCESORIOS_CONDUIT_1">#REF!</definedName>
    <definedName name="ACCESORIOS_CONDUIT_1_2" localSheetId="2">#REF!</definedName>
    <definedName name="ACCESORIOS_CONDUIT_1_2" localSheetId="3">#REF!</definedName>
    <definedName name="ACCESORIOS_CONDUIT_1_2">#REF!</definedName>
    <definedName name="ACCESORIOS_CONDUIT_3_4" localSheetId="2">#REF!</definedName>
    <definedName name="ACCESORIOS_CONDUIT_3_4" localSheetId="3">#REF!</definedName>
    <definedName name="ACCESORIOS_CONDUIT_3_4">#REF!</definedName>
    <definedName name="Accesorios_de_fijacion">#REF!</definedName>
    <definedName name="ACCESORIOS_INSTALACION_SANITARIO___LAVAMANOS">#REF!</definedName>
    <definedName name="ACCESORIOS_PARA_TANQUE_ALMACENAMIENTO_2000_LTS">#REF!</definedName>
    <definedName name="ACCESORIOS_PRESION_PVC_PUNTO_1_2">#REF!</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TANQUE_ALMACENAMIENTO">#REF!</definedName>
    <definedName name="ACCESORIOS_TUBERIA_PVC_SANITARIA__2">#REF!</definedName>
    <definedName name="ACCESORIOS15">[48]PRECIO.MAT!#REF!</definedName>
    <definedName name="ACCESORIOSMEDIA">[48]PRECIO.MAT!#REF!</definedName>
    <definedName name="AccessButton">"INSUMOS"</definedName>
    <definedName name="AccessDatabase" hidden="1">"C:\C-314\VOLUMENES\volfin4.mdb"</definedName>
    <definedName name="acci">#REF!</definedName>
    <definedName name="ace">3100</definedName>
    <definedName name="ACELERANTE_PARA_CONCRETO_3_DIAS" localSheetId="2">#REF!</definedName>
    <definedName name="ACELERANTE_PARA_CONCRETO_3_DIAS" localSheetId="3">#REF!</definedName>
    <definedName name="ACELERANTE_PARA_CONCRETO_3_DIAS">#REF!</definedName>
    <definedName name="acero" localSheetId="2">#REF!</definedName>
    <definedName name="acero" localSheetId="3">#REF!</definedName>
    <definedName name="acero">#REF!</definedName>
    <definedName name="ACERO_1_2" localSheetId="2">[46]Materiales!#REF!</definedName>
    <definedName name="ACERO_1_2" localSheetId="3">[46]Materiales!#REF!</definedName>
    <definedName name="ACERO_1_2">[46]Materiales!#REF!</definedName>
    <definedName name="ACERO_1_4">[46]Materiales!#REF!</definedName>
    <definedName name="acero_3">[46]Materiales!#REF!</definedName>
    <definedName name="ACERO_3_8">[46]Materiales!#REF!</definedName>
    <definedName name="acero_4">[46]Materiales!#REF!</definedName>
    <definedName name="ACERO_5_8" localSheetId="2">[46]Materiales!#REF!</definedName>
    <definedName name="ACERO_5_8" localSheetId="3">[46]Materiales!#REF!</definedName>
    <definedName name="ACERO_5_8">[46]Materiales!#REF!</definedName>
    <definedName name="Acero_A37" localSheetId="2">#REF!</definedName>
    <definedName name="Acero_A37" localSheetId="3">#REF!</definedName>
    <definedName name="Acero_A37" localSheetId="0">#REF!</definedName>
    <definedName name="Acero_A37">#REF!</definedName>
    <definedName name="ACERO_DE_REFUERZO_60000">'[49]Acero de 60.000psi'!$I$53</definedName>
    <definedName name="Acero_PDR_60" localSheetId="2">#REF!</definedName>
    <definedName name="Acero_PDR_60" localSheetId="3">#REF!</definedName>
    <definedName name="Acero_PDR_60" localSheetId="0">#REF!</definedName>
    <definedName name="Acero_PDR_60">#REF!</definedName>
    <definedName name="acero28" localSheetId="2">#REF!</definedName>
    <definedName name="acero28" localSheetId="3">#REF!</definedName>
    <definedName name="acero28">#REF!</definedName>
    <definedName name="ACERO34" localSheetId="2">#REF!</definedName>
    <definedName name="ACERO34" localSheetId="3">#REF!</definedName>
    <definedName name="ACERO34">#REF!</definedName>
    <definedName name="acero37">2460</definedName>
    <definedName name="ACERO38" localSheetId="2">#REF!</definedName>
    <definedName name="ACERO38" localSheetId="3">#REF!</definedName>
    <definedName name="ACERO38">#REF!</definedName>
    <definedName name="acero58" localSheetId="2">#REF!</definedName>
    <definedName name="acero58" localSheetId="3">#REF!</definedName>
    <definedName name="acero58">#REF!</definedName>
    <definedName name="acero60">2530</definedName>
    <definedName name="ACEROBASICO" localSheetId="2">#REF!</definedName>
    <definedName name="ACEROBASICO" localSheetId="3">#REF!</definedName>
    <definedName name="ACEROBASICO">#REF!</definedName>
    <definedName name="ACEROREFUERZO" localSheetId="2">#REF!</definedName>
    <definedName name="ACEROREFUERZO" localSheetId="3">#REF!</definedName>
    <definedName name="ACEROREFUERZO">#REF!</definedName>
    <definedName name="ACEROS">#REF!</definedName>
    <definedName name="ACIDOCILICO" localSheetId="2">#REF!</definedName>
    <definedName name="ACIDOCILICO" localSheetId="3">#REF!</definedName>
    <definedName name="ACIDOCILICO">#REF!</definedName>
    <definedName name="ACOMETIDA12">#REF!</definedName>
    <definedName name="ACOMETIDA3">#REF!</definedName>
    <definedName name="ACOMETIDA4">#REF!</definedName>
    <definedName name="ACOMETIDAAEREA">#REF!</definedName>
    <definedName name="ACONDICIONADOR_PARA_SILLA_Y">[46]Materiales!#REF!</definedName>
    <definedName name="acondicionamientopozo" localSheetId="2">#REF!</definedName>
    <definedName name="acondicionamientopozo" localSheetId="3">#REF!</definedName>
    <definedName name="acondicionamientopozo" localSheetId="0">#REF!</definedName>
    <definedName name="acondicionamientopozo">#REF!</definedName>
    <definedName name="ACOPLE_CANAL_AMAZONA_BAJANTE" localSheetId="2">#REF!</definedName>
    <definedName name="ACOPLE_CANAL_AMAZONA_BAJANTE" localSheetId="3">#REF!</definedName>
    <definedName name="ACOPLE_CANAL_AMAZONA_BAJANTE">#REF!</definedName>
    <definedName name="ACOPLE_LAVAMANOS" localSheetId="2">#REF!</definedName>
    <definedName name="ACOPLE_LAVAMANOS" localSheetId="3">#REF!</definedName>
    <definedName name="ACOPLE_LAVAMANOS">#REF!</definedName>
    <definedName name="ACOPLE_SANITARIO">#REF!</definedName>
    <definedName name="ACT">#REF!</definedName>
    <definedName name="ACTA1" localSheetId="2">#REF!</definedName>
    <definedName name="ACTA1" localSheetId="3">#REF!</definedName>
    <definedName name="ACTA1">#REF!</definedName>
    <definedName name="ACTA10" localSheetId="2">#REF!</definedName>
    <definedName name="ACTA10" localSheetId="3">#REF!</definedName>
    <definedName name="ACTA10">#REF!</definedName>
    <definedName name="ACTA11" localSheetId="2">#REF!</definedName>
    <definedName name="ACTA11" localSheetId="3">#REF!</definedName>
    <definedName name="ACTA11">#REF!</definedName>
    <definedName name="ACTA2" localSheetId="2">#REF!</definedName>
    <definedName name="ACTA2" localSheetId="3">#REF!</definedName>
    <definedName name="ACTA2">#REF!</definedName>
    <definedName name="ACTA3" localSheetId="2">#REF!</definedName>
    <definedName name="ACTA3" localSheetId="3">#REF!</definedName>
    <definedName name="ACTA3">#REF!</definedName>
    <definedName name="ACTAAJUSTE3" hidden="1">{"via1",#N/A,TRUE,"general";"via2",#N/A,TRUE,"general";"via3",#N/A,TRUE,"general"}</definedName>
    <definedName name="ACTF" localSheetId="2">#REF!</definedName>
    <definedName name="ACTF" localSheetId="3">#REF!</definedName>
    <definedName name="ACTF" localSheetId="0">#REF!</definedName>
    <definedName name="ACTF">#REF!</definedName>
    <definedName name="ACTIVIDAD">#REF!</definedName>
    <definedName name="ACTIVIDADES">[50]aactividad!$A$3:$B$15</definedName>
    <definedName name="ACwvu.TAB1." localSheetId="2" hidden="1">#REF!</definedName>
    <definedName name="ACwvu.TAB1." localSheetId="3" hidden="1">#REF!</definedName>
    <definedName name="ACwvu.TAB1." localSheetId="0" hidden="1">#REF!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2" hidden="1">{#N/A,#N/A,TRUE,"INGENIERIA";#N/A,#N/A,TRUE,"COMPRAS";#N/A,#N/A,TRUE,"DIRECCION";#N/A,#N/A,TRUE,"RESUMEN"}</definedName>
    <definedName name="AD" localSheetId="3" hidden="1">{#N/A,#N/A,TRUE,"INGENIERIA";#N/A,#N/A,TRUE,"COMPRAS";#N/A,#N/A,TRUE,"DIRECCION";#N/A,#N/A,TRUE,"RESUMEN"}</definedName>
    <definedName name="AD" localSheetId="0" hidden="1">{#N/A,#N/A,TRUE,"INGENIERIA";#N/A,#N/A,TRUE,"COMPRAS";#N/A,#N/A,TRUE,"DIRECCION";#N/A,#N/A,TRUE,"RESUMEN"}</definedName>
    <definedName name="AD" hidden="1">{#N/A,#N/A,TRUE,"INGENIERIA";#N/A,#N/A,TRUE,"COMPRAS";#N/A,#N/A,TRUE,"DIRECCION";#N/A,#N/A,TRUE,"RESUMEN"}</definedName>
    <definedName name="ADAPTADOR" localSheetId="2">#REF!</definedName>
    <definedName name="ADAPTADOR" localSheetId="3">#REF!</definedName>
    <definedName name="ADAPTADOR">#REF!</definedName>
    <definedName name="ADAPTADOR_HEMBRA_P.V.C_1_2" localSheetId="2">#REF!</definedName>
    <definedName name="ADAPTADOR_HEMBRA_P.V.C_1_2" localSheetId="3">#REF!</definedName>
    <definedName name="ADAPTADOR_HEMBRA_P.V.C_1_2">#REF!</definedName>
    <definedName name="ADAPTADOR_HEMBRA_PVC_1_2" localSheetId="2">#REF!</definedName>
    <definedName name="ADAPTADOR_HEMBRA_PVC_1_2" localSheetId="3">#REF!</definedName>
    <definedName name="ADAPTADOR_HEMBRA_PVC_1_2">#REF!</definedName>
    <definedName name="Adaptador_macho_1_2__pvc">#REF!</definedName>
    <definedName name="Adaptador_macho_3_4__pvc">#REF!</definedName>
    <definedName name="ADAPTADOR_MACHO_P.V.C_1_2">#REF!</definedName>
    <definedName name="ADAPTADOR_MACHO_PVC_1_2">#REF!</definedName>
    <definedName name="ADAPTADOR_PVC_3">#REF!</definedName>
    <definedName name="ADAPTADOR_PVC_3_4">#REF!</definedName>
    <definedName name="ADAPTADORHEMBRA">#REF!</definedName>
    <definedName name="ADAPTADORMACHO">#REF!</definedName>
    <definedName name="ADECC" localSheetId="2" hidden="1">#REF!</definedName>
    <definedName name="ADECC" localSheetId="3" hidden="1">#REF!</definedName>
    <definedName name="ADECC" hidden="1">#REF!</definedName>
    <definedName name="ADECREJILLA">#REF!</definedName>
    <definedName name="ADF">#REF!</definedName>
    <definedName name="ADFBRYNTNR">#REF!</definedName>
    <definedName name="ADFBRYTMT">#REF!</definedName>
    <definedName name="ADFE">"[0]!err"</definedName>
    <definedName name="ADFE_1">"[0]!err"</definedName>
    <definedName name="ADFGSDB" localSheetId="2">#REF!</definedName>
    <definedName name="ADFGSDB" localSheetId="3">#REF!</definedName>
    <definedName name="ADFGSDB">#REF!</definedName>
    <definedName name="ADHERENTE_MORTERO_CONCRETO_SIKALATEX" localSheetId="2">#REF!</definedName>
    <definedName name="ADHERENTE_MORTERO_CONCRETO_SIKALATEX" localSheetId="3">#REF!</definedName>
    <definedName name="ADHERENTE_MORTERO_CONCRETO_SIKALATEX">#REF!</definedName>
    <definedName name="Adhesivo_310ml" localSheetId="2">#REF!</definedName>
    <definedName name="Adhesivo_310ml" localSheetId="3">#REF!</definedName>
    <definedName name="Adhesivo_310ml">#REF!</definedName>
    <definedName name="ADHESIVO_PARA_SILLA_Y">[46]Materiales!#REF!</definedName>
    <definedName name="ADI">#REF!</definedName>
    <definedName name="ADIC" localSheetId="2" hidden="1">#REF!</definedName>
    <definedName name="ADIC" localSheetId="3" hidden="1">#REF!</definedName>
    <definedName name="ADIC" localSheetId="0" hidden="1">#REF!</definedName>
    <definedName name="ADIC" hidden="1">#REF!</definedName>
    <definedName name="ADICONALG" hidden="1">#REF!</definedName>
    <definedName name="ADIFLEX" localSheetId="2">[46]Materiales!#REF!</definedName>
    <definedName name="ADIFLEX" localSheetId="3">[46]Materiales!#REF!</definedName>
    <definedName name="ADIFLEX">[46]Materiales!#REF!</definedName>
    <definedName name="ADITIVO_CONTRA_FISURAS" localSheetId="2">#REF!</definedName>
    <definedName name="ADITIVO_CONTRA_FISURAS" localSheetId="3">#REF!</definedName>
    <definedName name="ADITIVO_CONTRA_FISURAS" localSheetId="0">#REF!</definedName>
    <definedName name="ADITIVO_CONTRA_FISURAS">#REF!</definedName>
    <definedName name="adm">[12]Datos!$B$19</definedName>
    <definedName name="AdminDetail" localSheetId="0">#REF!</definedName>
    <definedName name="AdminDetail">#REF!</definedName>
    <definedName name="AdminHeading" localSheetId="0">#REF!</definedName>
    <definedName name="AdminHeading">#REF!</definedName>
    <definedName name="ADMINISTRACION">#REF!</definedName>
    <definedName name="Administración">#REF!</definedName>
    <definedName name="ADMINISTRADOR">[51]CUMPLIMIENTO!$C$5</definedName>
    <definedName name="ADMINISTRADOR_VIAL__ARMANDO_SANCHEZ_SANCHEZ">[52]INDICMICROEMP!$A$20</definedName>
    <definedName name="Adminitración" localSheetId="2">#REF!</definedName>
    <definedName name="Adminitración" localSheetId="3">#REF!</definedName>
    <definedName name="Adminitración" localSheetId="0">#REF!</definedName>
    <definedName name="Adminitración">#REF!</definedName>
    <definedName name="AdminSumDetail">#REF!</definedName>
    <definedName name="AdminSumHeading">#REF!</definedName>
    <definedName name="AdminTotalDetail">#REF!</definedName>
    <definedName name="AdminTotalHeading">#REF!</definedName>
    <definedName name="ADMON">[53]MATERIALES!$D$75</definedName>
    <definedName name="admon1">[54]DATOS!$B$16</definedName>
    <definedName name="adoc1">[44]!absc</definedName>
    <definedName name="ADOC125">[44]!absc</definedName>
    <definedName name="adoq">[39]!absc</definedName>
    <definedName name="ADOQUIN">'[47]PRECIO. MAT'!$C$26</definedName>
    <definedName name="ADOQUIN_DE_CONCRETO">[46]Materiales!#REF!</definedName>
    <definedName name="ADOQUIN_PEATONAL_VEHICULAR_LIVIANO_TIPO_I" localSheetId="2">#REF!</definedName>
    <definedName name="ADOQUIN_PEATONAL_VEHICULAR_LIVIANO_TIPO_I" localSheetId="3">#REF!</definedName>
    <definedName name="ADOQUIN_PEATONAL_VEHICULAR_LIVIANO_TIPO_I" localSheetId="0">#REF!</definedName>
    <definedName name="ADOQUIN_PEATONAL_VEHICULAR_LIVIANO_TIPO_I">#REF!</definedName>
    <definedName name="ads">#REF!</definedName>
    <definedName name="ADSAD" localSheetId="2">#REF!</definedName>
    <definedName name="ADSAD" localSheetId="3">#REF!</definedName>
    <definedName name="ADSAD">#REF!</definedName>
    <definedName name="AE" localSheetId="2" hidden="1">{#N/A,#N/A,TRUE,"INGENIERIA";#N/A,#N/A,TRUE,"COMPRAS";#N/A,#N/A,TRUE,"DIRECCION";#N/A,#N/A,TRUE,"RESUMEN"}</definedName>
    <definedName name="AE" localSheetId="3" hidden="1">{#N/A,#N/A,TRUE,"INGENIERIA";#N/A,#N/A,TRUE,"COMPRAS";#N/A,#N/A,TRUE,"DIRECCION";#N/A,#N/A,TRUE,"RESUMEN"}</definedName>
    <definedName name="AE" localSheetId="0" hidden="1">{#N/A,#N/A,TRUE,"INGENIERIA";#N/A,#N/A,TRUE,"COMPRAS";#N/A,#N/A,TRUE,"DIRECCION";#N/A,#N/A,TRUE,"RESUMEN"}</definedName>
    <definedName name="AE" hidden="1">{#N/A,#N/A,TRUE,"INGENIERIA";#N/A,#N/A,TRUE,"COMPRAS";#N/A,#N/A,TRUE,"DIRECCION";#N/A,#N/A,TRUE,"RESUMEN"}</definedName>
    <definedName name="AE_1">"#REF!"</definedName>
    <definedName name="aefa" localSheetId="2">#REF!</definedName>
    <definedName name="aefa" localSheetId="3">#REF!</definedName>
    <definedName name="aefa">#REF!</definedName>
    <definedName name="AER">"[0]!err"</definedName>
    <definedName name="AER_1">"[0]!err"</definedName>
    <definedName name="AF" localSheetId="2" hidden="1">{#N/A,#N/A,TRUE,"INGENIERIA";#N/A,#N/A,TRUE,"COMPRAS";#N/A,#N/A,TRUE,"DIRECCION";#N/A,#N/A,TRUE,"RESUMEN"}</definedName>
    <definedName name="AF" localSheetId="3" hidden="1">{#N/A,#N/A,TRUE,"INGENIERIA";#N/A,#N/A,TRUE,"COMPRAS";#N/A,#N/A,TRUE,"DIRECCION";#N/A,#N/A,TRUE,"RESUMEN"}</definedName>
    <definedName name="AF" localSheetId="0" hidden="1">{#N/A,#N/A,TRUE,"INGENIERIA";#N/A,#N/A,TRUE,"COMPRAS";#N/A,#N/A,TRUE,"DIRECCION";#N/A,#N/A,TRUE,"RESUMEN"}</definedName>
    <definedName name="AF" hidden="1">{#N/A,#N/A,TRUE,"INGENIERIA";#N/A,#N/A,TRUE,"COMPRAS";#N/A,#N/A,TRUE,"DIRECCION";#N/A,#N/A,TRUE,"RESUMEN"}</definedName>
    <definedName name="afdsw" localSheetId="2">#REF!</definedName>
    <definedName name="afdsw" localSheetId="3">#REF!</definedName>
    <definedName name="afdsw">#REF!</definedName>
    <definedName name="AG"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 localSheetId="2">#REF!</definedName>
    <definedName name="aga" localSheetId="3">#REF!</definedName>
    <definedName name="aga">#REF!</definedName>
    <definedName name="agdsgg">#REF!</definedName>
    <definedName name="AGETHYT">#REF!</definedName>
    <definedName name="AGG" localSheetId="2">#REF!</definedName>
    <definedName name="AGG" localSheetId="3">#REF!</definedName>
    <definedName name="AGG">#REF!</definedName>
    <definedName name="AGO">#REF!</definedName>
    <definedName name="AGUA">[55]Materiales!$F$7</definedName>
    <definedName name="Agua_Lt" localSheetId="2">#REF!</definedName>
    <definedName name="Agua_Lt" localSheetId="3">#REF!</definedName>
    <definedName name="Agua_Lt" localSheetId="0">#REF!</definedName>
    <definedName name="Agua_Lt">#REF!</definedName>
    <definedName name="AH" localSheetId="2" hidden="1">{#N/A,#N/A,TRUE,"INGENIERIA";#N/A,#N/A,TRUE,"COMPRAS";#N/A,#N/A,TRUE,"DIRECCION";#N/A,#N/A,TRUE,"RESUMEN"}</definedName>
    <definedName name="AH" localSheetId="3" hidden="1">{#N/A,#N/A,TRUE,"INGENIERIA";#N/A,#N/A,TRUE,"COMPRAS";#N/A,#N/A,TRUE,"DIRECCION";#N/A,#N/A,TRUE,"RESUMEN"}</definedName>
    <definedName name="AH" localSheetId="0" hidden="1">{#N/A,#N/A,TRUE,"INGENIERIA";#N/A,#N/A,TRUE,"COMPRAS";#N/A,#N/A,TRUE,"DIRECCION";#N/A,#N/A,TRUE,"RESUMEN"}</definedName>
    <definedName name="AH" hidden="1">{#N/A,#N/A,TRUE,"INGENIERIA";#N/A,#N/A,TRUE,"COMPRAS";#N/A,#N/A,TRUE,"DIRECCION";#N/A,#N/A,TRUE,"RESUMEN"}</definedName>
    <definedName name="ahe">#REF!</definedName>
    <definedName name="Ai">#REF!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U">#REF!</definedName>
    <definedName name="AIU_ADMON">[56]DATOS!$D$8</definedName>
    <definedName name="AIU_IMP">[56]DATOS!$D$9</definedName>
    <definedName name="AIU_UTIL">[56]DATOS!$D$10</definedName>
    <definedName name="aj" localSheetId="0">#REF!</definedName>
    <definedName name="aj">#REF!</definedName>
    <definedName name="AjustDelAIU" localSheetId="0">#REF!</definedName>
    <definedName name="AjustDelAIU">#REF!</definedName>
    <definedName name="AjustDelAIU2" localSheetId="0">#REF!</definedName>
    <definedName name="AjustDelAIU2">#REF!</definedName>
    <definedName name="Ajuste">[57]Datos!$B$11</definedName>
    <definedName name="Ak" localSheetId="2">#REF!</definedName>
    <definedName name="Ak" localSheetId="3">#REF!</definedName>
    <definedName name="Ak" localSheetId="0">#REF!</definedName>
    <definedName name="Ak">#REF!</definedName>
    <definedName name="ALAMBRE">'[47]PRECIO. MAT'!$C$21</definedName>
    <definedName name="ALAMBRE_" localSheetId="2">#REF!</definedName>
    <definedName name="ALAMBRE_" localSheetId="3">#REF!</definedName>
    <definedName name="ALAMBRE_" localSheetId="0">#REF!</definedName>
    <definedName name="ALAMBRE_">#REF!</definedName>
    <definedName name="ALAMBRE_DE_ALUMINIO__8" localSheetId="2">#REF!</definedName>
    <definedName name="ALAMBRE_DE_ALUMINIO__8" localSheetId="3">#REF!</definedName>
    <definedName name="ALAMBRE_DE_ALUMINIO__8">#REF!</definedName>
    <definedName name="ALAMBRE_DE_ALUMINIO_AISLADO_THHW_NO_6" localSheetId="2">#REF!</definedName>
    <definedName name="ALAMBRE_DE_ALUMINIO_AISLADO_THHW_NO_6" localSheetId="3">#REF!</definedName>
    <definedName name="ALAMBRE_DE_ALUMINIO_AISLADO_THHW_NO_6">#REF!</definedName>
    <definedName name="ALAMBRE_DE_ALUMINIO_No_8">#REF!</definedName>
    <definedName name="ALAMBRE_DE_COBRE_N_10_AWG_THHN">#REF!</definedName>
    <definedName name="Alambre_de_Pua">#REF!</definedName>
    <definedName name="ALAMBRE_GALVANIZADO">[46]Materiales!#REF!</definedName>
    <definedName name="ALAMBRE_GALVANIZADO_CALIBRE_12" localSheetId="2">#REF!</definedName>
    <definedName name="ALAMBRE_GALVANIZADO_CALIBRE_12" localSheetId="3">#REF!</definedName>
    <definedName name="ALAMBRE_GALVANIZADO_CALIBRE_12" localSheetId="0">#REF!</definedName>
    <definedName name="ALAMBRE_GALVANIZADO_CALIBRE_12">#REF!</definedName>
    <definedName name="ALAMBRE_GALVANIZADO_CALIBRE_14" localSheetId="2">#REF!</definedName>
    <definedName name="ALAMBRE_GALVANIZADO_CALIBRE_14" localSheetId="3">#REF!</definedName>
    <definedName name="ALAMBRE_GALVANIZADO_CALIBRE_14">#REF!</definedName>
    <definedName name="ALAMBRE_GALVANIZADO_No._12" localSheetId="2">#REF!</definedName>
    <definedName name="ALAMBRE_GALVANIZADO_No._12" localSheetId="3">#REF!</definedName>
    <definedName name="ALAMBRE_GALVANIZADO_No._12">#REF!</definedName>
    <definedName name="Alambre_negro_Cal._18">#REF!</definedName>
    <definedName name="ALAMBRE10">'[47]PRECIO. MAT'!#REF!</definedName>
    <definedName name="ALAMBRE12">'[47]PRECIO. MAT'!#REF!</definedName>
    <definedName name="alambre14">#REF!</definedName>
    <definedName name="ALAMBRE14D">'[47]PRECIO. MAT'!#REF!</definedName>
    <definedName name="ALAMBRE15">'[47]PRECIO. MAT'!#REF!</definedName>
    <definedName name="ALAMBRE8">'[47]PRECIO. MAT'!#REF!</definedName>
    <definedName name="alambrecal14">#REF!</definedName>
    <definedName name="ALAMBRETW10" localSheetId="2">#REF!</definedName>
    <definedName name="ALAMBRETW10" localSheetId="3">#REF!</definedName>
    <definedName name="ALAMBRETW10" localSheetId="0">#REF!</definedName>
    <definedName name="ALAMBRETW10">#REF!</definedName>
    <definedName name="alampuas">#REF!</definedName>
    <definedName name="ALAMRE12" localSheetId="2">'[47]PRECIO. MAT'!#REF!</definedName>
    <definedName name="ALAMRE12" localSheetId="3">'[47]PRECIO. MAT'!#REF!</definedName>
    <definedName name="ALAMRE12">'[47]PRECIO. MAT'!#REF!</definedName>
    <definedName name="alc">[58]!absc</definedName>
    <definedName name="ale" localSheetId="2">#REF!</definedName>
    <definedName name="ale" localSheetId="3">#REF!</definedName>
    <definedName name="ale" localSheetId="0">#REF!</definedName>
    <definedName name="ale">#REF!</definedName>
    <definedName name="ALICIA" localSheetId="2">#REF!</definedName>
    <definedName name="ALICIA" localSheetId="3">#REF!</definedName>
    <definedName name="ALICIA">#REF!</definedName>
    <definedName name="Alternativas">[59]Hoja1!$C$4:$C$7</definedName>
    <definedName name="altura" localSheetId="2">#REF!</definedName>
    <definedName name="altura" localSheetId="3">#REF!</definedName>
    <definedName name="altura" localSheetId="0">#REF!</definedName>
    <definedName name="altura">#REF!</definedName>
    <definedName name="ALUMOL" localSheetId="2">#REF!</definedName>
    <definedName name="ALUMOL" localSheetId="3">#REF!</definedName>
    <definedName name="ALUMOL">#REF!</definedName>
    <definedName name="ALUMTE">#REF!</definedName>
    <definedName name="Am">#REF!</definedName>
    <definedName name="AMARRA">#REF!</definedName>
    <definedName name="AMARRE" localSheetId="2">'[47]PRECIO. MAT'!#REF!</definedName>
    <definedName name="AMARRE" localSheetId="3">'[47]PRECIO. MAT'!#REF!</definedName>
    <definedName name="AMARRE">'[47]PRECIO. MAT'!#REF!</definedName>
    <definedName name="AMARRES" localSheetId="2">#REF!</definedName>
    <definedName name="AMARRES" localSheetId="3">#REF!</definedName>
    <definedName name="AMARRES" localSheetId="0">#REF!</definedName>
    <definedName name="AMARRES">#REF!</definedName>
    <definedName name="AMARRES_X_100_UND" localSheetId="2">#REF!</definedName>
    <definedName name="AMARRES_X_100_UND" localSheetId="3">#REF!</definedName>
    <definedName name="AMARRES_X_100_UND">#REF!</definedName>
    <definedName name="Ambi" localSheetId="2">'[60]FF-01'!#REF!</definedName>
    <definedName name="Ambi" localSheetId="3">'[60]FF-01'!#REF!</definedName>
    <definedName name="Ambi">'[60]FF-01'!#REF!</definedName>
    <definedName name="AMBIENTAL" localSheetId="0">#REF!</definedName>
    <definedName name="AMBIENTAL">#REF!</definedName>
    <definedName name="AME" localSheetId="0">#REF!</definedName>
    <definedName name="AME">#REF!</definedName>
    <definedName name="An" localSheetId="0">#REF!</definedName>
    <definedName name="An">#REF!</definedName>
    <definedName name="ANA">#REF!</definedName>
    <definedName name="ANCLAJE">'[61]MC SF GAVIONES'!#REF!</definedName>
    <definedName name="ANDAMIO" localSheetId="0">#REF!</definedName>
    <definedName name="ANDAMIO">#REF!</definedName>
    <definedName name="ANDENES" localSheetId="0">#REF!</definedName>
    <definedName name="ANDENES">#REF!</definedName>
    <definedName name="ANE" localSheetId="0">'[62]ANEXO 7'!#REF!</definedName>
    <definedName name="ANE">'[62]ANEXO 7'!#REF!</definedName>
    <definedName name="ANGULO" localSheetId="2">#REF!</definedName>
    <definedName name="ANGULO" localSheetId="3">#REF!</definedName>
    <definedName name="ANGULO" localSheetId="0">#REF!</definedName>
    <definedName name="ANGULO">#REF!</definedName>
    <definedName name="ANGULO_1_8_X_2" localSheetId="2">#REF!</definedName>
    <definedName name="ANGULO_1_8_X_2" localSheetId="3">#REF!</definedName>
    <definedName name="ANGULO_1_8_X_2">#REF!</definedName>
    <definedName name="ANGULO_11_2_X_11_2_X_1_4" localSheetId="2">#REF!</definedName>
    <definedName name="ANGULO_11_2_X_11_2_X_1_4" localSheetId="3">#REF!</definedName>
    <definedName name="ANGULO_11_2_X_11_2_X_1_4">#REF!</definedName>
    <definedName name="ANGULO_2_1_2_X_2_1_2_X_1_4">#REF!</definedName>
    <definedName name="ANGULO_2_X_2_X_1_4">#REF!</definedName>
    <definedName name="ANGULO1">'[47]PRECIO. MAT'!$C$20</definedName>
    <definedName name="ANGULO1.5" localSheetId="2">[48]PRECIO.MAT!#REF!</definedName>
    <definedName name="ANGULO1.5" localSheetId="3">[48]PRECIO.MAT!#REF!</definedName>
    <definedName name="ANGULO1.5">[48]PRECIO.MAT!#REF!</definedName>
    <definedName name="ANGULO114">'[63]PRECIO. MAT'!$C$16</definedName>
    <definedName name="ANGULO15" localSheetId="2">[48]PRECIO.MAT!#REF!</definedName>
    <definedName name="ANGULO15" localSheetId="3">[48]PRECIO.MAT!#REF!</definedName>
    <definedName name="ANGULO15">[48]PRECIO.MAT!#REF!</definedName>
    <definedName name="ANGULO2" localSheetId="2">[48]PRECIO.MAT!#REF!</definedName>
    <definedName name="ANGULO2" localSheetId="3">[48]PRECIO.MAT!#REF!</definedName>
    <definedName name="ANGULO2">[48]PRECIO.MAT!#REF!</definedName>
    <definedName name="ANGULO2316">[48]PRECIO.MAT!$C$19</definedName>
    <definedName name="ANGULOMEDIA316" localSheetId="2">[48]PRECIO.MAT!#REF!</definedName>
    <definedName name="ANGULOMEDIA316" localSheetId="3">[48]PRECIO.MAT!#REF!</definedName>
    <definedName name="ANGULOMEDIA316">[48]PRECIO.MAT!#REF!</definedName>
    <definedName name="ANGULOMETALICO" localSheetId="2">#REF!</definedName>
    <definedName name="ANGULOMETALICO" localSheetId="3">#REF!</definedName>
    <definedName name="ANGULOMETALICO" localSheetId="0">#REF!</definedName>
    <definedName name="ANGULOMETALICO">#REF!</definedName>
    <definedName name="ANIL" localSheetId="2">#REF!</definedName>
    <definedName name="ANIL" localSheetId="3">#REF!</definedName>
    <definedName name="ANIL">#REF!</definedName>
    <definedName name="anillo">#REF!</definedName>
    <definedName name="ANJEO">'[47]PRECIO. MAT'!#REF!</definedName>
    <definedName name="anscount" hidden="1">1</definedName>
    <definedName name="ANTECHO_EN_VARILLA_CUADRADA_3_8" localSheetId="2">#REF!</definedName>
    <definedName name="ANTECHO_EN_VARILLA_CUADRADA_3_8" localSheetId="3">#REF!</definedName>
    <definedName name="ANTECHO_EN_VARILLA_CUADRADA_3_8" localSheetId="0">#REF!</definedName>
    <definedName name="ANTECHO_EN_VARILLA_CUADRADA_3_8">#REF!</definedName>
    <definedName name="ANTEPISO" localSheetId="2">#REF!</definedName>
    <definedName name="ANTEPISO" localSheetId="3">#REF!</definedName>
    <definedName name="ANTEPISO">#REF!</definedName>
    <definedName name="ANTI">#REF!</definedName>
    <definedName name="ANTIC">'[64]1'!#REF!</definedName>
    <definedName name="ANTICIPO">"[0]!err"</definedName>
    <definedName name="ANTICIPO_1">"[0]!err"</definedName>
    <definedName name="anticorrosiva" localSheetId="2">#REF!</definedName>
    <definedName name="anticorrosiva" localSheetId="3">#REF!</definedName>
    <definedName name="anticorrosiva">#REF!</definedName>
    <definedName name="ANTICORROSIVO" localSheetId="2">#REF!</definedName>
    <definedName name="ANTICORROSIVO" localSheetId="3">#REF!</definedName>
    <definedName name="ANTICORROSIVO">#REF!</definedName>
    <definedName name="antisol">6000</definedName>
    <definedName name="Antisol_blanco" localSheetId="2">#REF!</definedName>
    <definedName name="Antisol_blanco" localSheetId="3">#REF!</definedName>
    <definedName name="Antisol_blanco">#REF!</definedName>
    <definedName name="ANTONIA">#N/A</definedName>
    <definedName name="Añ" localSheetId="2">#REF!</definedName>
    <definedName name="Añ" localSheetId="3">#REF!</definedName>
    <definedName name="Añ">#REF!</definedName>
    <definedName name="AÑO">[65]PRESUPUESTO!$D$13</definedName>
    <definedName name="año1" localSheetId="2">'[66]ESTADO RED'!#REF!</definedName>
    <definedName name="año1" localSheetId="3">'[66]ESTADO RED'!#REF!</definedName>
    <definedName name="año1" localSheetId="0">'[66]ESTADO RED'!#REF!</definedName>
    <definedName name="año1">'[66]ESTADO RED'!#REF!</definedName>
    <definedName name="AÑOWUIE">'[67]Res-Accide-10'!$R$2:$R$7</definedName>
    <definedName name="ao" localSheetId="0">#REF!</definedName>
    <definedName name="ao">#REF!</definedName>
    <definedName name="APLIQUE_T4_26_WATS_CON_BASE_SOPORTE_PARA_PARED" localSheetId="0">#REF!</definedName>
    <definedName name="APLIQUE_T4_26_WATS_CON_BASE_SOPORTE_PARA_PARED">#REF!</definedName>
    <definedName name="APU">[68]!absc</definedName>
    <definedName name="APU_directos">#REF!</definedName>
    <definedName name="APU221.1" localSheetId="0">#REF!</definedName>
    <definedName name="APU221.1">#REF!</definedName>
    <definedName name="APU221.2" localSheetId="0">#REF!</definedName>
    <definedName name="APU221.2">#REF!</definedName>
    <definedName name="APU5P">[4]!absc</definedName>
    <definedName name="APUs" localSheetId="0">#REF!</definedName>
    <definedName name="APUs">#REF!</definedName>
    <definedName name="aq" localSheetId="2">[0]!ERR</definedName>
    <definedName name="aq" localSheetId="3">[0]!ERR</definedName>
    <definedName name="aq">[2]!ERR</definedName>
    <definedName name="aq_1">"[0]!err"</definedName>
    <definedName name="aqaq" localSheetId="2">#REF!</definedName>
    <definedName name="aqaq" localSheetId="3">#REF!</definedName>
    <definedName name="aqaq">#REF!</definedName>
    <definedName name="Ar" localSheetId="2">#REF!</definedName>
    <definedName name="Ar" localSheetId="3">#REF!</definedName>
    <definedName name="Ar">#REF!</definedName>
    <definedName name="ARA" localSheetId="2">#REF!</definedName>
    <definedName name="ARA" localSheetId="3">#REF!</definedName>
    <definedName name="ARA">#REF!</definedName>
    <definedName name="ARBOL" localSheetId="2">[48]PRECIO.MAT!#REF!</definedName>
    <definedName name="ARBOL" localSheetId="3">[48]PRECIO.MAT!#REF!</definedName>
    <definedName name="ARBOL">[48]PRECIO.MAT!#REF!</definedName>
    <definedName name="Arbol_para_sanitario" localSheetId="2">#REF!</definedName>
    <definedName name="Arbol_para_sanitario" localSheetId="3">#REF!</definedName>
    <definedName name="Arbol_para_sanitario" localSheetId="0">#REF!</definedName>
    <definedName name="Arbol_para_sanitario">#REF!</definedName>
    <definedName name="ARBUSTO">'[47]PRECIO. MAT'!$C$22</definedName>
    <definedName name="AREA" localSheetId="0">#REF!</definedName>
    <definedName name="AREA">#REF!</definedName>
    <definedName name="AREA__M2" localSheetId="0">#REF!</definedName>
    <definedName name="AREA__M2">#REF!</definedName>
    <definedName name="Area_canal">[32]Dimensiones!$B$36</definedName>
    <definedName name="Área_de_Cantidades" localSheetId="0">#REF!</definedName>
    <definedName name="Área_de_Cantidades">#REF!</definedName>
    <definedName name="_xlnm.Extract">'[69]AC2-AG96'!#REF!</definedName>
    <definedName name="_xlnm.Print_Area" localSheetId="2">'11.4 CRONOGRAMA'!$B$2:$Q$25</definedName>
    <definedName name="_xlnm.Print_Area" localSheetId="3">'11.5 FLUJO FONDOS'!$B$2:$I$22</definedName>
    <definedName name="_xlnm.Print_Area" localSheetId="0">'Discrimin Factor Multiplica (2)'!$B$1:$I$57</definedName>
    <definedName name="_xlnm.Print_Area" localSheetId="1">'Presupuesto Interv.'!$B$1:$H$41</definedName>
    <definedName name="_xlnm.Print_Area">#N/A</definedName>
    <definedName name="Area_de_impresion1" localSheetId="2">#REF!,#REF!</definedName>
    <definedName name="Area_de_impresion1" localSheetId="3">#REF!,#REF!</definedName>
    <definedName name="Area_de_impresion1">#REF!,#REF!</definedName>
    <definedName name="AREAN" localSheetId="0">[11]MATERIALES!$C$18</definedName>
    <definedName name="AREAN">[11]MATERIALES!$C$18</definedName>
    <definedName name="ARENA">'[47]PRECIO. MAT'!$C$15</definedName>
    <definedName name="ARENA_BLANCA">[55]Materiales!$F$19</definedName>
    <definedName name="Arena_de_Peña" localSheetId="2">#REF!</definedName>
    <definedName name="Arena_de_Peña" localSheetId="3">#REF!</definedName>
    <definedName name="Arena_de_Peña" localSheetId="0">#REF!</definedName>
    <definedName name="Arena_de_Peña">#REF!</definedName>
    <definedName name="Arena_de_Rio" localSheetId="2">#REF!</definedName>
    <definedName name="Arena_de_Rio" localSheetId="3">#REF!</definedName>
    <definedName name="Arena_de_Rio">#REF!</definedName>
    <definedName name="Arena_lavada_de_Peña" localSheetId="2">#REF!</definedName>
    <definedName name="Arena_lavada_de_Peña" localSheetId="3">#REF!</definedName>
    <definedName name="Arena_lavada_de_Peña">#REF!</definedName>
    <definedName name="ARENA_NEGRA">#REF!</definedName>
    <definedName name="ARENAARCILLA">#REF!</definedName>
    <definedName name="ARENAARCILLOSA">[48]PRECIO.MAT!#REF!</definedName>
    <definedName name="ARENABLANCA" localSheetId="2">#REF!</definedName>
    <definedName name="ARENABLANCA" localSheetId="3">#REF!</definedName>
    <definedName name="ARENABLANCA" localSheetId="0">#REF!</definedName>
    <definedName name="ARENABLANCA">#REF!</definedName>
    <definedName name="Arenag">#REF!</definedName>
    <definedName name="ARENANEGRA" localSheetId="2">#REF!</definedName>
    <definedName name="ARENANEGRA" localSheetId="3">#REF!</definedName>
    <definedName name="ARENANEGRA">#REF!</definedName>
    <definedName name="ARENILLA" localSheetId="2">[30]APU!$G$1141</definedName>
    <definedName name="ARENILLA" localSheetId="3">[30]APU!$G$1141</definedName>
    <definedName name="ARENILLA">[31]APU!$G$1141</definedName>
    <definedName name="ARGWERTHT" localSheetId="2">#REF!</definedName>
    <definedName name="ARGWERTHT" localSheetId="3">#REF!</definedName>
    <definedName name="ARGWERTHT" localSheetId="0">#REF!</definedName>
    <definedName name="ARGWERTHT">#REF!</definedName>
    <definedName name="ARMANDO" localSheetId="2">'[47]PRECIO. MAT'!#REF!</definedName>
    <definedName name="ARMANDO" localSheetId="3">'[47]PRECIO. MAT'!#REF!</definedName>
    <definedName name="ARMANDO" localSheetId="0">'[47]PRECIO. MAT'!#REF!</definedName>
    <definedName name="ARMANDO">'[47]PRECIO. MAT'!#REF!</definedName>
    <definedName name="armuve" localSheetId="2">[0]!ERR</definedName>
    <definedName name="armuve" localSheetId="3">[0]!ERR</definedName>
    <definedName name="armuve">[2]!ERR</definedName>
    <definedName name="ARP">#REF!</definedName>
    <definedName name="articulos">[70]articulos!$A$2:$E$65536</definedName>
    <definedName name="ARTURO">#REF!</definedName>
    <definedName name="as" localSheetId="0">#REF!</definedName>
    <definedName name="as">#REF!</definedName>
    <definedName name="asasdasd">#N/A</definedName>
    <definedName name="ASB">[3]AASHTO!$A$8:$F$11</definedName>
    <definedName name="ASD" localSheetId="2">#REF!</definedName>
    <definedName name="ASD" localSheetId="3">#REF!</definedName>
    <definedName name="ASD" localSheetId="0">#REF!</definedName>
    <definedName name="ASD">#REF!</definedName>
    <definedName name="ASDA" localSheetId="2">#REF!</definedName>
    <definedName name="ASDA" localSheetId="3">#REF!</definedName>
    <definedName name="ASDA">#REF!</definedName>
    <definedName name="asdasd" localSheetId="2">#REF!</definedName>
    <definedName name="asdasd" localSheetId="3">#REF!</definedName>
    <definedName name="asdasd">#REF!</definedName>
    <definedName name="ASDDA" localSheetId="2">#REF!,#REF!</definedName>
    <definedName name="ASDDA" localSheetId="3">#REF!,#REF!</definedName>
    <definedName name="ASDDA">#REF!,#REF!</definedName>
    <definedName name="ASDDSF" localSheetId="2">#REF!</definedName>
    <definedName name="ASDDSF" localSheetId="3">#REF!</definedName>
    <definedName name="ASDDSF">#REF!</definedName>
    <definedName name="asdf" localSheetId="2">#REF!</definedName>
    <definedName name="asdf" localSheetId="3">#REF!</definedName>
    <definedName name="asdf">#REF!</definedName>
    <definedName name="asdfa" localSheetId="2">#REF!</definedName>
    <definedName name="asdfa" localSheetId="3">#REF!</definedName>
    <definedName name="asdfa">#REF!</definedName>
    <definedName name="ASDFGHJKLÑ" localSheetId="2">[0]!ERR</definedName>
    <definedName name="ASDFGHJKLÑ" localSheetId="3">[0]!ERR</definedName>
    <definedName name="ASDFGHJKLÑ">[2]!ERR</definedName>
    <definedName name="asdfñk">[71]!absc</definedName>
    <definedName name="ASDVEBRY" localSheetId="2">#REF!</definedName>
    <definedName name="ASDVEBRY" localSheetId="3">#REF!</definedName>
    <definedName name="ASDVEBRY" localSheetId="0">#REF!</definedName>
    <definedName name="ASDVEBRY">#REF!</definedName>
    <definedName name="ASDVRWGNYT" localSheetId="2">#REF!</definedName>
    <definedName name="ASDVRWGNYT" localSheetId="3">#REF!</definedName>
    <definedName name="ASDVRWGNYT">#REF!</definedName>
    <definedName name="ASF" localSheetId="2">#REF!</definedName>
    <definedName name="ASF" localSheetId="3">#REF!</definedName>
    <definedName name="ASF">#REF!</definedName>
    <definedName name="asfaltica">150000</definedName>
    <definedName name="ASFALTO">'[72]5.2'!$D$21</definedName>
    <definedName name="ASFALTOSOLIDO">[48]PRECIO.MAT!$C$18</definedName>
    <definedName name="asfasd" localSheetId="2">#REF!</definedName>
    <definedName name="asfasd" localSheetId="3">#REF!</definedName>
    <definedName name="asfasd" localSheetId="0">#REF!</definedName>
    <definedName name="asfasd">#REF!</definedName>
    <definedName name="asfasdl" localSheetId="2">#REF!</definedName>
    <definedName name="asfasdl" localSheetId="3">#REF!</definedName>
    <definedName name="asfasdl">#REF!</definedName>
    <definedName name="asff" localSheetId="2">#REF!</definedName>
    <definedName name="asff" localSheetId="3">#REF!</definedName>
    <definedName name="asff">#REF!</definedName>
    <definedName name="asfghjoi">#REF!</definedName>
    <definedName name="ASFVBYNU">#REF!</definedName>
    <definedName name="ASFVTRNYTNRVBEBYT">#REF!</definedName>
    <definedName name="asojkdr">#REF!</definedName>
    <definedName name="At">#REF!</definedName>
    <definedName name="ATenerEnCuenta">#REF!</definedName>
    <definedName name="ATRAQUE" localSheetId="2">[30]APU!$G$1033</definedName>
    <definedName name="ATRAQUE" localSheetId="3">[30]APU!$G$1033</definedName>
    <definedName name="ATRAQUE">[31]APU!$G$1033</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123">#REF!</definedName>
    <definedName name="auto2">#REF!</definedName>
    <definedName name="AUTO22">#REF!</definedName>
    <definedName name="AUTOPISTA">'[73]CIRCUITOS CODENSA'!#REF!</definedName>
    <definedName name="av" localSheetId="0">#REF!</definedName>
    <definedName name="av">#REF!</definedName>
    <definedName name="AW">#REF!</definedName>
    <definedName name="ax" localSheetId="0">#REF!</definedName>
    <definedName name="ax">#REF!</definedName>
    <definedName name="Ay" localSheetId="0">#REF!</definedName>
    <definedName name="Ay">#REF!</definedName>
    <definedName name="AYUDANTE" localSheetId="2">#REF!</definedName>
    <definedName name="AYUDANTE" localSheetId="3">#REF!</definedName>
    <definedName name="AYUDANTE">#REF!</definedName>
    <definedName name="AYUDATE" localSheetId="2">#REF!</definedName>
    <definedName name="AYUDATE" localSheetId="3">#REF!</definedName>
    <definedName name="AYUDATE">#REF!</definedName>
    <definedName name="azaz">#REF!</definedName>
    <definedName name="Azulejo_Corona_11X11">#REF!</definedName>
    <definedName name="b">#REF!</definedName>
    <definedName name="b_IMPRESION_IM">#REF!</definedName>
    <definedName name="B_impresión_IM">#REF!</definedName>
    <definedName name="b_MAMPOSTERIA">#REF!</definedName>
    <definedName name="Ba">#REF!</definedName>
    <definedName name="Bacinete_con_tapa_HF">#REF!</definedName>
    <definedName name="BALASTO">#REF!</definedName>
    <definedName name="BALDOCINGRESS">#REF!</definedName>
    <definedName name="baldosa">#REF!</definedName>
    <definedName name="BALDOSIN">#REF!</definedName>
    <definedName name="Baldosin_Cemento">#REF!</definedName>
    <definedName name="Baldosin_corrugado_Corona">#REF!</definedName>
    <definedName name="BANCA_EN_CONCRETO">#REF!</definedName>
    <definedName name="BANCASCONCRETO">#REF!</definedName>
    <definedName name="BANCO">#REF!</definedName>
    <definedName name="BARA">[42]General!#REF!</definedName>
    <definedName name="BARANDA_EN_LAMINA_Y_PLATINA_INCLUYE_PERNOS_ANCLAJE" localSheetId="0">#REF!</definedName>
    <definedName name="BARANDA_EN_LAMINA_Y_PLATINA_INCLUYE_PERNOS_ANCLAJE">#REF!</definedName>
    <definedName name="BARANDA_METALICA_SEGÚN_DISEÑO" localSheetId="0">#REF!</definedName>
    <definedName name="BARANDA_METALICA_SEGÚN_DISEÑO">#REF!</definedName>
    <definedName name="Barras_de_transferencia_de_carga_1_1_4" localSheetId="0">#REF!</definedName>
    <definedName name="Barras_de_transferencia_de_carga_1_1_4">#REF!</definedName>
    <definedName name="Barras_de_union_de_5_8">#REF!</definedName>
    <definedName name="BASAITEMS1">'[74]ITEMS Nuevos'!$A$1:$C$137</definedName>
    <definedName name="BASE" localSheetId="0">#REF!</definedName>
    <definedName name="BASE">#REF!</definedName>
    <definedName name="BASE.MATERIALES2">[74]MAT!$A$1:$C$2962</definedName>
    <definedName name="BASE_CON_RECEBO_COMPACTADO" localSheetId="2">#REF!</definedName>
    <definedName name="BASE_CON_RECEBO_COMPACTADO" localSheetId="3">#REF!</definedName>
    <definedName name="BASE_CON_RECEBO_COMPACTADO" localSheetId="0">#REF!</definedName>
    <definedName name="BASE_CON_RECEBO_COMPACTADO">#REF!</definedName>
    <definedName name="BASE_RECEBOCOMPACTADO" localSheetId="2">#REF!</definedName>
    <definedName name="BASE_RECEBOCOMPACTADO" localSheetId="3">#REF!</definedName>
    <definedName name="BASE_RECEBOCOMPACTADO">#REF!</definedName>
    <definedName name="base_VaR">#REF!</definedName>
    <definedName name="BASE1" localSheetId="0">'[11]INSUMOS  DEL PROYECTO'!$A$15:$C$10357</definedName>
    <definedName name="BASE1">'[11]INSUMOS  DEL PROYECTO'!$A$15:$C$10357</definedName>
    <definedName name="BASE2" localSheetId="0">#REF!</definedName>
    <definedName name="BASE2">#REF!</definedName>
    <definedName name="BASE22" localSheetId="0">#REF!</definedName>
    <definedName name="BASE22">#REF!</definedName>
    <definedName name="BaseDatos" localSheetId="2">'[75]Base Datos'!$B:$F</definedName>
    <definedName name="BaseDatos" localSheetId="3">'[75]Base Datos'!$B:$F</definedName>
    <definedName name="BaseDatos">'[76]Base Datos'!$B:$F</definedName>
    <definedName name="_xlnm.Database" localSheetId="0">#REF!</definedName>
    <definedName name="_xlnm.Database">#REF!</definedName>
    <definedName name="BASEDEDATOS1" localSheetId="0">#REF!</definedName>
    <definedName name="BASEDEDATOS1">#REF!</definedName>
    <definedName name="Basededatos2" localSheetId="0">#REF!</definedName>
    <definedName name="Basededatos2">#REF!</definedName>
    <definedName name="BASEEQUIP">[74]MAT!$E$1:$G$1000</definedName>
    <definedName name="BASEGRANULAR" localSheetId="0">#REF!</definedName>
    <definedName name="BASEGRANULAR">#REF!</definedName>
    <definedName name="BASEM.OBRA">[74]MAT!$I$1:$K$1000</definedName>
    <definedName name="BASEMAT">[74]MAT!$A$1:$C$1000</definedName>
    <definedName name="BASICO" localSheetId="0">#REF!</definedName>
    <definedName name="BASICO">#REF!</definedName>
    <definedName name="BASICOS" localSheetId="0">#REF!</definedName>
    <definedName name="BASICOS">#REF!</definedName>
    <definedName name="BASURERO_METALICO" localSheetId="0">#REF!</definedName>
    <definedName name="BASURERO_METALICO">#REF!</definedName>
    <definedName name="BASUREROS">#REF!</definedName>
    <definedName name="bb" localSheetId="2">#REF!</definedName>
    <definedName name="bb" localSheetId="3">#REF!</definedName>
    <definedName name="bb">#REF!</definedName>
    <definedName name="BBA">'[24]Base Datos'!$B:$F</definedName>
    <definedName name="bbbbbb" localSheetId="2">#REF!</definedName>
    <definedName name="bbbbbb" localSheetId="3">#REF!</definedName>
    <definedName name="bbbbbb" localSheetId="0">#REF!</definedName>
    <definedName name="bbbbbb">#REF!</definedName>
    <definedName name="bbbbbh" localSheetId="2">#REF!</definedName>
    <definedName name="bbbbbh" localSheetId="3">#REF!</definedName>
    <definedName name="bbbbbh">#REF!</definedName>
    <definedName name="bbd" localSheetId="2">#REF!</definedName>
    <definedName name="bbd" localSheetId="3">#REF!</definedName>
    <definedName name="bbd">#REF!</definedName>
    <definedName name="Bc">#REF!</definedName>
    <definedName name="BCXBDFG">#REF!</definedName>
    <definedName name="Bd">#REF!</definedName>
    <definedName name="BDFB">#REF!</definedName>
    <definedName name="BDFGDG">#REF!</definedName>
    <definedName name="bdfgdgd" localSheetId="2" hidden="1">#REF!</definedName>
    <definedName name="bdfgdgd" localSheetId="3" hidden="1">#REF!</definedName>
    <definedName name="bdfgdgd" hidden="1">#REF!</definedName>
    <definedName name="be">#REF!</definedName>
    <definedName name="Beg_Bal">#REF!</definedName>
    <definedName name="BENTONITA">#REF!</definedName>
    <definedName name="Bf">#REF!</definedName>
    <definedName name="bfnfv">#REF!</definedName>
    <definedName name="Bg">#REF!</definedName>
    <definedName name="bgb">#REF!</definedName>
    <definedName name="BGDGFRT">#REF!</definedName>
    <definedName name="BGFBFH">#REF!</definedName>
    <definedName name="bgh">#REF!</definedName>
    <definedName name="bgvfcdx">#REF!</definedName>
    <definedName name="Bh">#REF!</definedName>
    <definedName name="BHT">#REF!</definedName>
    <definedName name="Bi">#REF!</definedName>
    <definedName name="bimestre">'[77]ESTADO RED'!$E$8</definedName>
    <definedName name="BISAGRA_3" localSheetId="2">#REF!</definedName>
    <definedName name="BISAGRA_3" localSheetId="3">#REF!</definedName>
    <definedName name="BISAGRA_3" localSheetId="0">#REF!</definedName>
    <definedName name="BISAGRA_3">#REF!</definedName>
    <definedName name="BISAGRAS_PARA_REJILLA_DESAGUE_ANDENES" localSheetId="2">#REF!</definedName>
    <definedName name="BISAGRAS_PARA_REJILLA_DESAGUE_ANDENES" localSheetId="3">#REF!</definedName>
    <definedName name="BISAGRAS_PARA_REJILLA_DESAGUE_ANDENES">#REF!</definedName>
    <definedName name="BJHVVHGH">#N/A</definedName>
    <definedName name="Bk" localSheetId="2">#REF!</definedName>
    <definedName name="Bk" localSheetId="3">#REF!</definedName>
    <definedName name="Bk">#REF!</definedName>
    <definedName name="bl">#REF!</definedName>
    <definedName name="blanco">#REF!</definedName>
    <definedName name="BLOQUE">#REF!</definedName>
    <definedName name="BLOQUE_DE_ARCILLA_H5">#REF!</definedName>
    <definedName name="Bloque_No._4">#REF!</definedName>
    <definedName name="Bloque_No._5">#REF!</definedName>
    <definedName name="BLOQUECEMENTO">'[47]PRECIO. MAT'!#REF!</definedName>
    <definedName name="Bm" localSheetId="2">#REF!</definedName>
    <definedName name="Bm" localSheetId="3">#REF!</definedName>
    <definedName name="Bm" localSheetId="0">#REF!</definedName>
    <definedName name="Bm">#REF!</definedName>
    <definedName name="bn">#REF!</definedName>
    <definedName name="BNB">#REF!</definedName>
    <definedName name="bnm">#REF!</definedName>
    <definedName name="BO">'[73]CIRCUITOS CODENSA'!#REF!</definedName>
    <definedName name="BOBCAT">#REF!</definedName>
    <definedName name="BOMBILLO_AHORRADOR_DE_ENEGIA_110_V_100W" localSheetId="2">#REF!</definedName>
    <definedName name="BOMBILLO_AHORRADOR_DE_ENEGIA_110_V_100W" localSheetId="3">#REF!</definedName>
    <definedName name="BOMBILLO_AHORRADOR_DE_ENEGIA_110_V_100W" localSheetId="0">#REF!</definedName>
    <definedName name="BOMBILLO_AHORRADOR_DE_ENEGIA_110_V_100W">#REF!</definedName>
    <definedName name="BOQUILLA12" localSheetId="0">'[47]PRECIO. MAT'!#REF!</definedName>
    <definedName name="BOQUILLA12">'[47]PRECIO. MAT'!#REF!</definedName>
    <definedName name="BOQUILLA34" localSheetId="0">'[47]PRECIO. MAT'!#REF!</definedName>
    <definedName name="BOQUILLA34">'[47]PRECIO. MAT'!#REF!</definedName>
    <definedName name="BORDE_O_FILO_PARA_GRADAS_ANTIDEZLIZANTE" localSheetId="2">#REF!</definedName>
    <definedName name="BORDE_O_FILO_PARA_GRADAS_ANTIDEZLIZANTE" localSheetId="3">#REF!</definedName>
    <definedName name="BORDE_O_FILO_PARA_GRADAS_ANTIDEZLIZANTE" localSheetId="0">#REF!</definedName>
    <definedName name="BORDE_O_FILO_PARA_GRADAS_ANTIDEZLIZANTE">#REF!</definedName>
    <definedName name="BORDE1" localSheetId="2">#REF!</definedName>
    <definedName name="BORDE1" localSheetId="3">#REF!</definedName>
    <definedName name="BORDE1">#REF!</definedName>
    <definedName name="bordillo" localSheetId="2">#REF!</definedName>
    <definedName name="bordillo" localSheetId="3">#REF!</definedName>
    <definedName name="bordillo">#REF!</definedName>
    <definedName name="BORNERA_PARA_CONEXIONES_CABLE_No_6_X_9_SECCIONES">#REF!</definedName>
    <definedName name="br">#REF!</definedName>
    <definedName name="BREAKER">#REF!</definedName>
    <definedName name="BREAKER_ENCHUFABLE_MONOPOLAR_DE_1X15">#REF!</definedName>
    <definedName name="BREAKER_ENCHUFABLE_MONOPOLAR_DE_1X20">#REF!</definedName>
    <definedName name="BREAKER_ENCHUFABLE_MONOPOLAR_DE_1X40">#REF!</definedName>
    <definedName name="BREAKER150" localSheetId="2">#REF!</definedName>
    <definedName name="BREAKER150" localSheetId="3">#REF!</definedName>
    <definedName name="BREAKER150">#REF!</definedName>
    <definedName name="BREAKER20" localSheetId="2">'[47]PRECIO. MAT'!#REF!</definedName>
    <definedName name="BREAKER20" localSheetId="3">'[47]PRECIO. MAT'!#REF!</definedName>
    <definedName name="BREAKER20">'[47]PRECIO. MAT'!#REF!</definedName>
    <definedName name="BROCHAS" localSheetId="2">#REF!</definedName>
    <definedName name="BROCHAS" localSheetId="3">#REF!</definedName>
    <definedName name="BROCHAS" localSheetId="0">#REF!</definedName>
    <definedName name="BROCHAS">#REF!</definedName>
    <definedName name="bsb">#REF!</definedName>
    <definedName name="bspoi">#REF!</definedName>
    <definedName name="bt">#REF!</definedName>
    <definedName name="BTYJHTR">#REF!</definedName>
    <definedName name="BUENO">'[78]ESTADO VÍA-CRIT.TECNICO'!#REF!&lt;2.5</definedName>
    <definedName name="BUENO4006" localSheetId="0">#REF!</definedName>
    <definedName name="BUENO4006">#REF!</definedName>
    <definedName name="BUENO4006A" localSheetId="0">#REF!</definedName>
    <definedName name="BUENO4006A">#REF!</definedName>
    <definedName name="BUENO40CN01" localSheetId="0">#REF!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je_1__1_2">#REF!</definedName>
    <definedName name="Buje_1__3_4">#REF!</definedName>
    <definedName name="bul">100000</definedName>
    <definedName name="BULL">#REF!</definedName>
    <definedName name="Bulld50">#REF!</definedName>
    <definedName name="Bulld65e">#REF!</definedName>
    <definedName name="bulld65er">#REF!</definedName>
    <definedName name="BULLDOZER" localSheetId="2">#REF!</definedName>
    <definedName name="BULLDOZER" localSheetId="3">#REF!</definedName>
    <definedName name="BULLDOZER">#REF!</definedName>
    <definedName name="BURRO">#REF!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#REF!</definedName>
    <definedName name="BuscHSeguim2">#REF!</definedName>
    <definedName name="bvbc">#REF!</definedName>
    <definedName name="bvcb">#REF!</definedName>
    <definedName name="bvn">#REF!</definedName>
    <definedName name="bw">#REF!</definedName>
    <definedName name="by">#REF!</definedName>
    <definedName name="C.1">#REF!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 localSheetId="2">[79]UNIT.!#REF!</definedName>
    <definedName name="C.A" localSheetId="3">[79]UNIT.!#REF!</definedName>
    <definedName name="C.A" localSheetId="0">[79]UNIT.!#REF!</definedName>
    <definedName name="C.A">[79]UNIT.!#REF!</definedName>
    <definedName name="C_" localSheetId="0">#REF!</definedName>
    <definedName name="C_">#REF!</definedName>
    <definedName name="C_Apus" comment="Codigo Apus">'[80]1_Preliminares'!$A$26</definedName>
    <definedName name="c_ESTRUCTURA" localSheetId="0">#REF!</definedName>
    <definedName name="c_ESTRUCTURA">#REF!</definedName>
    <definedName name="c1.1.1.4" localSheetId="0">#REF!</definedName>
    <definedName name="c1.1.1.4">#REF!</definedName>
    <definedName name="C2.3" localSheetId="0">#REF!</definedName>
    <definedName name="C2.3">#REF!</definedName>
    <definedName name="C2.4">#REF!</definedName>
    <definedName name="C2.5">#REF!</definedName>
    <definedName name="C2.500">#REF!</definedName>
    <definedName name="C2.6">#REF!</definedName>
    <definedName name="C3.000">#REF!</definedName>
    <definedName name="C3.2">#REF!</definedName>
    <definedName name="C3.3">#REF!</definedName>
    <definedName name="C3.5">#REF!</definedName>
    <definedName name="C4.000">#REF!</definedName>
    <definedName name="Ca">#REF!</definedName>
    <definedName name="CAB">#REF!</definedName>
    <definedName name="CABALLETE">#REF!</definedName>
    <definedName name="CABALLETE_PARA_TEJA_TERMOACUSTICA">#REF!</definedName>
    <definedName name="CABALLETEETERNIT">#REF!</definedName>
    <definedName name="CABLE_COBRE_DESNUDO_AWG_NO._2">#REF!</definedName>
    <definedName name="CABLE_COBRE_DESNUDO_NO_4">#REF!</definedName>
    <definedName name="CABLE_COBRE_DESNUDO_NO_6">#REF!</definedName>
    <definedName name="CABLE_DE_ALUMINIO_NO_4">#REF!</definedName>
    <definedName name="CABLE_DE_ALUMINIO_NO_6">#REF!</definedName>
    <definedName name="CABLE_DE_COBRE_AISLADO_NO_8">#REF!</definedName>
    <definedName name="CABLE_DE_COBRE_AISLASDO_2_AWG">#REF!</definedName>
    <definedName name="CABLE_DE_COBRE_DESNUDO_SEMIDURO_No._4">#REF!</definedName>
    <definedName name="CABLE_DE_COBRE_FLEXIBLE">#REF!</definedName>
    <definedName name="CABLE_DE_CONTROL_VHICULAR">#REF!</definedName>
    <definedName name="CABLE_DESNUDO_1_0_AWG">#REF!</definedName>
    <definedName name="CABLE_ENCAUCHETADO">#REF!</definedName>
    <definedName name="CABLE_RETENIDA_1_4">#REF!</definedName>
    <definedName name="CABLE_RETENIDA_3_8">#REF!</definedName>
    <definedName name="CABLE_THW__No_1_0">#REF!</definedName>
    <definedName name="CABLECU4">#REF!</definedName>
    <definedName name="CABLETHW10">#REF!</definedName>
    <definedName name="CABLETHW20">#REF!</definedName>
    <definedName name="cade1">20000</definedName>
    <definedName name="cade2">17000</definedName>
    <definedName name="CADENERO" localSheetId="2">#REF!</definedName>
    <definedName name="CADENERO" localSheetId="3">#REF!</definedName>
    <definedName name="CADENERO">#REF!</definedName>
    <definedName name="cadenero1">[48]JORNALES!$C$26</definedName>
    <definedName name="cadenero2">[48]JORNALES!$C$27</definedName>
    <definedName name="CAJA" localSheetId="0">#REF!</definedName>
    <definedName name="CAJA">#REF!</definedName>
    <definedName name="CAJA_CONDUIT_PVC_DE_2__X_4" localSheetId="0">#REF!</definedName>
    <definedName name="CAJA_CONDUIT_PVC_DE_2__X_4">#REF!</definedName>
    <definedName name="CAJA_DE__CONCRETO_30_30_INSPECCION" localSheetId="0">#REF!</definedName>
    <definedName name="CAJA_DE__CONCRETO_30_30_INSPECCION">#REF!</definedName>
    <definedName name="CAJA_GALVANIZADA_DE_2__X_4">#REF!</definedName>
    <definedName name="CAJA_OCTOGONAL_GALVANIZADA">#REF!</definedName>
    <definedName name="CAJA4CIR">'[47]PRECIO. MAT'!#REF!</definedName>
    <definedName name="CAJA5400">'[47]PRECIO. MAT'!#REF!</definedName>
    <definedName name="CAJACONTADOR">'[47]PRECIO. MAT'!#REF!</definedName>
    <definedName name="CAJAI1">[81]APU!#REF!</definedName>
    <definedName name="CAJAINP6060" localSheetId="2">#REF!</definedName>
    <definedName name="CAJAINP6060" localSheetId="3">#REF!</definedName>
    <definedName name="CAJAINP6060" localSheetId="0">#REF!</definedName>
    <definedName name="CAJAINP6060">#REF!</definedName>
    <definedName name="cajainspeccion">#REF!</definedName>
    <definedName name="cajainspeccion6060">#REF!</definedName>
    <definedName name="cajainspeccion8080">#REF!</definedName>
    <definedName name="CAJAMET">#REF!</definedName>
    <definedName name="CAJAMET5400">#REF!</definedName>
    <definedName name="CAJAPURGA">#REF!</definedName>
    <definedName name="CAJAVAL" localSheetId="2">[30]APU!$G$709</definedName>
    <definedName name="CAJAVAL" localSheetId="3">[30]APU!$G$709</definedName>
    <definedName name="CAJAVAL">[31]APU!$G$709</definedName>
    <definedName name="cajaventosa" localSheetId="2">#REF!</definedName>
    <definedName name="cajaventosa" localSheetId="3">#REF!</definedName>
    <definedName name="cajaventosa" localSheetId="0">#REF!</definedName>
    <definedName name="cajaventosa">#REF!</definedName>
    <definedName name="CAJILLA_SOPORTE_GALVANIZADA_INCRUSTAR" localSheetId="2">#REF!</definedName>
    <definedName name="CAJILLA_SOPORTE_GALVANIZADA_INCRUSTAR" localSheetId="3">#REF!</definedName>
    <definedName name="CAJILLA_SOPORTE_GALVANIZADA_INCRUSTAR">#REF!</definedName>
    <definedName name="CAJPU" localSheetId="2">#REF!</definedName>
    <definedName name="CAJPU" localSheetId="3">#REF!</definedName>
    <definedName name="CAJPU">#REF!</definedName>
    <definedName name="CAJVEN">#REF!</definedName>
    <definedName name="Cal">#REF!</definedName>
    <definedName name="Calidad" localSheetId="2">#REF!</definedName>
    <definedName name="Calidad" localSheetId="3">#REF!</definedName>
    <definedName name="Calidad">#REF!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AARENA" localSheetId="2">[30]APU!$G$168</definedName>
    <definedName name="CAMAARENA" localSheetId="3">[30]APU!$G$168</definedName>
    <definedName name="CAMAARENA">[31]APU!$G$168</definedName>
    <definedName name="CAMABAJA" localSheetId="2">#REF!</definedName>
    <definedName name="CAMABAJA" localSheetId="3">#REF!</definedName>
    <definedName name="CAMABAJA" localSheetId="0">#REF!</definedName>
    <definedName name="CAMABAJA">#REF!</definedName>
    <definedName name="Camioneta_D_300" localSheetId="2">#REF!</definedName>
    <definedName name="Camioneta_D_300" localSheetId="3">#REF!</definedName>
    <definedName name="Camioneta_D_300">#REF!</definedName>
    <definedName name="Campamento">#REF!</definedName>
    <definedName name="CANAL_PVC_AMAZONAS">#REF!</definedName>
    <definedName name="CANALCONCRETO">#REF!</definedName>
    <definedName name="CANALIZACIONSUBTERRANEA">#REF!</definedName>
    <definedName name="CANCHAS_MULTIPLES_POLIDEPORTIVOS">#REF!</definedName>
    <definedName name="CANDADO">#REF!</definedName>
    <definedName name="CANGURO">#REF!</definedName>
    <definedName name="CANT">#REF!</definedName>
    <definedName name="CANT.MA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ObraDefinitiva" localSheetId="2" hidden="1">{"SUMINISTRO E INSTALACIÓN CANALETAS L=7.50"}</definedName>
    <definedName name="CantObraDefinitiva" localSheetId="3" hidden="1">{"SUMINISTRO E INSTALACIÓN CANALETAS L=7.50"}</definedName>
    <definedName name="CantObraDefinitiva" localSheetId="0" hidden="1">{"SUMINISTRO E INSTALACIÓN CANALETAS L=7.50"}</definedName>
    <definedName name="CantObraDefinitiva" hidden="1">{"SUMINISTRO E INSTALACIÓN CANALETAS L=7.50"}</definedName>
    <definedName name="CAOLIN">#REF!</definedName>
    <definedName name="cap">#REF!</definedName>
    <definedName name="CAPATAFARO">#REF!</definedName>
    <definedName name="CAPATAZ">#REF!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afaro">#REF!</definedName>
    <definedName name="CAPVI">#REF!</definedName>
    <definedName name="Car">[12]Datos!$B$11</definedName>
    <definedName name="CarbonDetail" localSheetId="0">#REF!</definedName>
    <definedName name="CarbonDetail">#REF!</definedName>
    <definedName name="CarbonFundsFlow" localSheetId="0">#REF!</definedName>
    <definedName name="CarbonFundsFlow">#REF!</definedName>
    <definedName name="CarbonFundsFlowHeading" localSheetId="0">#REF!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ElimDetail">#REF!</definedName>
    <definedName name="CarElimHeading">#REF!</definedName>
    <definedName name="carg">60000</definedName>
    <definedName name="CARGADOR" localSheetId="2">#REF!</definedName>
    <definedName name="CARGADOR" localSheetId="3">#REF!</definedName>
    <definedName name="CARGADOR">#REF!</definedName>
    <definedName name="Cargador_930">#REF!</definedName>
    <definedName name="Cargador_930k">#REF!</definedName>
    <definedName name="CARGO">#REF!</definedName>
    <definedName name="CARLOS">'[25]Base Datos'!$B$46</definedName>
    <definedName name="carol1">'[54]precios-básicos2002'!$C$12:$C$56</definedName>
    <definedName name="CARPINTERO" localSheetId="2">#REF!</definedName>
    <definedName name="CARPINTERO" localSheetId="3">#REF!</definedName>
    <definedName name="CARPINTERO" localSheetId="0">#REF!</definedName>
    <definedName name="CARPINTERO">#REF!</definedName>
    <definedName name="CARRETERA">#REF!</definedName>
    <definedName name="CARRO">#REF!</definedName>
    <definedName name="CARROTANQUE">[48]ATHE!$G$224</definedName>
    <definedName name="Carrotanque_de_agua__1000_Galones" localSheetId="2">#REF!</definedName>
    <definedName name="Carrotanque_de_agua__1000_Galones" localSheetId="3">#REF!</definedName>
    <definedName name="Carrotanque_de_agua__1000_Galones" localSheetId="0">#REF!</definedName>
    <definedName name="Carrotanque_de_agua__1000_Galones">#REF!</definedName>
    <definedName name="CarSumDetail">#REF!</definedName>
    <definedName name="CarSumHeading">#REF!</definedName>
    <definedName name="CASA">[82]General!#REF!</definedName>
    <definedName name="CASITA">[42]General!#REF!</definedName>
    <definedName name="CATD8">#REF!</definedName>
    <definedName name="CATEGORIA">#REF!</definedName>
    <definedName name="CAUCHO_PARA_SILLA_Y_160x110" localSheetId="0">[46]Materiales!#REF!</definedName>
    <definedName name="CAUCHO_PARA_SILLA_Y_160x110">[46]Materiales!#REF!</definedName>
    <definedName name="CAUCHO_PARA_SILLA_Y_200x110" localSheetId="0">[46]Materiales!#REF!</definedName>
    <definedName name="CAUCHO_PARA_SILLA_Y_200x110">[46]Materiales!#REF!</definedName>
    <definedName name="CAUCHO_PARA_SILLA_Y_250x110">[46]Materiales!#REF!</definedName>
    <definedName name="CAUCHO_PARA_SILLA_Y_250x160">[46]Materiales!#REF!</definedName>
    <definedName name="CAUCHO_PARA_SILLA_Y_315x110">[46]Materiales!#REF!</definedName>
    <definedName name="causa" localSheetId="0">#REF!</definedName>
    <definedName name="causa">#REF!</definedName>
    <definedName name="CB" localSheetId="0">#REF!</definedName>
    <definedName name="CB">#REF!</definedName>
    <definedName name="CBWorkbookPriority" hidden="1">-1935235038</definedName>
    <definedName name="cc" localSheetId="2">#REF!</definedName>
    <definedName name="cc" localSheetId="3">#REF!</definedName>
    <definedName name="cc">#REF!</definedName>
    <definedName name="CCC" localSheetId="2">#REF!</definedName>
    <definedName name="CCC" localSheetId="3">#REF!</definedName>
    <definedName name="CCC">#REF!</definedName>
    <definedName name="cccc" localSheetId="2">#REF!</definedName>
    <definedName name="cccc" localSheetId="3">#REF!</definedName>
    <definedName name="cccc">#REF!</definedName>
    <definedName name="ccccc">#REF!</definedName>
    <definedName name="CCCCCC">'[83]A. P. U.'!#REF!</definedName>
    <definedName name="CCTO122" localSheetId="2">#REF!</definedName>
    <definedName name="CCTO122" localSheetId="3">#REF!</definedName>
    <definedName name="CCTO122" localSheetId="0">#REF!</definedName>
    <definedName name="CCTO122">#REF!</definedName>
    <definedName name="CCTO1225" localSheetId="2">#REF!</definedName>
    <definedName name="CCTO1225" localSheetId="3">#REF!</definedName>
    <definedName name="CCTO1225">#REF!</definedName>
    <definedName name="ccto123" localSheetId="2">#REF!</definedName>
    <definedName name="ccto123" localSheetId="3">#REF!</definedName>
    <definedName name="ccto123">#REF!</definedName>
    <definedName name="CCTO1235">#REF!</definedName>
    <definedName name="CCTO124">#REF!</definedName>
    <definedName name="CCTO1254">#REF!</definedName>
    <definedName name="CCTO12545">#REF!</definedName>
    <definedName name="CCTO133">#REF!</definedName>
    <definedName name="CCTO134">#REF!</definedName>
    <definedName name="CCTO135">#REF!</definedName>
    <definedName name="CCTO136">#REF!</definedName>
    <definedName name="CCTO147">#REF!</definedName>
    <definedName name="CCTO148">#REF!</definedName>
    <definedName name="ccto210">#REF!</definedName>
    <definedName name="CCTOP">#REF!</definedName>
    <definedName name="cctotapa">#REF!</definedName>
    <definedName name="ccuuaa" localSheetId="2">[84]Cuadro!$A$95:$A$618</definedName>
    <definedName name="ccuuaa" localSheetId="3">[84]Cuadro!$A$95:$A$618</definedName>
    <definedName name="ccuuaa">[85]PRESU!$A$13:$A$552</definedName>
    <definedName name="ccxcccc" localSheetId="0">#REF!</definedName>
    <definedName name="ccxcccc">#REF!</definedName>
    <definedName name="cd" localSheetId="0">#REF!</definedName>
    <definedName name="cd">#REF!</definedName>
    <definedName name="CdadCalidad" localSheetId="0">#REF!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#REF!</definedName>
    <definedName name="CDCT">#REF!</definedName>
    <definedName name="CDctrl">[86]CDItem!$G$8</definedName>
    <definedName name="CDIRECTO">'[87]I1,1'!$H$43</definedName>
    <definedName name="CDS_V_INDICES_CIRCUITO_CAUSA" localSheetId="0">#REF!</definedName>
    <definedName name="CDS_V_INDICES_CIRCUITO_CAUSA">#REF!</definedName>
    <definedName name="Ce" localSheetId="0">#REF!</definedName>
    <definedName name="Ce">#REF!</definedName>
    <definedName name="CEBLANCO" localSheetId="0">#REF!</definedName>
    <definedName name="CEBLANCO">#REF!</definedName>
    <definedName name="ceerf">#REF!</definedName>
    <definedName name="CEGUETA">'[47]PRECIO. MAT'!$C$64</definedName>
    <definedName name="CeldCanti" localSheetId="2">#REF!</definedName>
    <definedName name="CeldCanti" localSheetId="3">#REF!</definedName>
    <definedName name="CeldCanti" localSheetId="0">#REF!</definedName>
    <definedName name="CeldCanti">#REF!</definedName>
    <definedName name="CELDVRUNIT1" localSheetId="2">#REF!</definedName>
    <definedName name="CELDVRUNIT1" localSheetId="3">#REF!</definedName>
    <definedName name="CELDVRUNIT1">#REF!</definedName>
    <definedName name="CEMENTO">[55]Materiales!$F$27</definedName>
    <definedName name="CEMENTO_BLANCO" localSheetId="2">#REF!</definedName>
    <definedName name="CEMENTO_BLANCO" localSheetId="3">#REF!</definedName>
    <definedName name="CEMENTO_BLANCO" localSheetId="0">#REF!</definedName>
    <definedName name="CEMENTO_BLANCO">#REF!</definedName>
    <definedName name="CEMENTO_GRIS" localSheetId="2">#REF!</definedName>
    <definedName name="CEMENTO_GRIS" localSheetId="3">#REF!</definedName>
    <definedName name="CEMENTO_GRIS">#REF!</definedName>
    <definedName name="CEMENTO_GRIS_POR_KG" localSheetId="2">#REF!</definedName>
    <definedName name="CEMENTO_GRIS_POR_KG" localSheetId="3">#REF!</definedName>
    <definedName name="CEMENTO_GRIS_POR_KG">#REF!</definedName>
    <definedName name="CEMENTO_KG_M3">#REF!</definedName>
    <definedName name="Cemento_x_kg">#REF!</definedName>
    <definedName name="CEMENTO99" localSheetId="2">'[47]PRECIO. MAT'!#REF!</definedName>
    <definedName name="CEMENTO99" localSheetId="3">'[47]PRECIO. MAT'!#REF!</definedName>
    <definedName name="CEMENTO99">'[47]PRECIO. MAT'!#REF!</definedName>
    <definedName name="CEMENTOBLANCO" localSheetId="2">#REF!</definedName>
    <definedName name="CEMENTOBLANCO" localSheetId="3">#REF!</definedName>
    <definedName name="CEMENTOBLANCO" localSheetId="0">#REF!</definedName>
    <definedName name="CEMENTOBLANCO">#REF!</definedName>
    <definedName name="CEMENTOBLANCO99" localSheetId="2">'[47]PRECIO. MAT'!#REF!</definedName>
    <definedName name="CEMENTOBLANCO99" localSheetId="3">'[47]PRECIO. MAT'!#REF!</definedName>
    <definedName name="CEMENTOBLANCO99" localSheetId="0">'[47]PRECIO. MAT'!#REF!</definedName>
    <definedName name="CEMENTOBLANCO99">'[47]PRECIO. MAT'!#REF!</definedName>
    <definedName name="CEMENTOGRIS" localSheetId="2">#REF!</definedName>
    <definedName name="CEMENTOGRIS" localSheetId="3">#REF!</definedName>
    <definedName name="CEMENTOGRIS" localSheetId="0">#REF!</definedName>
    <definedName name="CEMENTOGRIS">#REF!</definedName>
    <definedName name="centros">[59]Hoja1!$J$4:$J$6</definedName>
    <definedName name="CERA" localSheetId="2">#REF!</definedName>
    <definedName name="CERA" localSheetId="3">#REF!</definedName>
    <definedName name="CERA" localSheetId="0">#REF!</definedName>
    <definedName name="CERA">#REF!</definedName>
    <definedName name="CERAMICA">#REF!</definedName>
    <definedName name="CERAMICA_PARA_BAÑOS_Y_MESONES">#REF!</definedName>
    <definedName name="CERAMICA_PARA_PISOS_TRAFICO_5_ANTIDESLIZANTE">#REF!</definedName>
    <definedName name="CERCHA" localSheetId="2">[81]APU!#REF!</definedName>
    <definedName name="CERCHA" localSheetId="3">[81]APU!#REF!</definedName>
    <definedName name="CERCHA">[81]APU!#REF!</definedName>
    <definedName name="CERCHA_METALICA_EN_ANGULO" localSheetId="2">#REF!</definedName>
    <definedName name="CERCHA_METALICA_EN_ANGULO" localSheetId="3">#REF!</definedName>
    <definedName name="CERCHA_METALICA_EN_ANGULO" localSheetId="0">#REF!</definedName>
    <definedName name="CERCHA_METALICA_EN_ANGULO">#REF!</definedName>
    <definedName name="CERCHA_METALICA_SEGÚN_DISEÑOS_INCLUYE_PLATINAS" localSheetId="2">#REF!</definedName>
    <definedName name="CERCHA_METALICA_SEGÚN_DISEÑOS_INCLUYE_PLATINAS" localSheetId="3">#REF!</definedName>
    <definedName name="CERCHA_METALICA_SEGÚN_DISEÑOS_INCLUYE_PLATINAS">#REF!</definedName>
    <definedName name="cerchametalica" localSheetId="2">#REF!</definedName>
    <definedName name="cerchametalica" localSheetId="3">#REF!</definedName>
    <definedName name="cerchametalica">#REF!</definedName>
    <definedName name="CERCHANUEVA" localSheetId="2">#REF!</definedName>
    <definedName name="CERCHANUEVA" localSheetId="3">#REF!</definedName>
    <definedName name="CERCHANUEVA">#REF!</definedName>
    <definedName name="ceroletra">#REF!</definedName>
    <definedName name="cerounid">#REF!</definedName>
    <definedName name="cerovr">#REF!</definedName>
    <definedName name="CERRADURA">#REF!</definedName>
    <definedName name="CERRADURA_DE_SOBREPONER">#REF!</definedName>
    <definedName name="CERRAJERO">#REF!</definedName>
    <definedName name="cesped">#REF!</definedName>
    <definedName name="CESPEDON">#REF!</definedName>
    <definedName name="Cf">#REF!</definedName>
    <definedName name="Cg">#REF!</definedName>
    <definedName name="Ch">#REF!</definedName>
    <definedName name="CHAPA">#REF!</definedName>
    <definedName name="CHAPAMET" localSheetId="2">'[47]PRECIO. MAT'!#REF!</definedName>
    <definedName name="CHAPAMET" localSheetId="3">'[47]PRECIO. MAT'!#REF!</definedName>
    <definedName name="CHAPAMET">'[47]PRECIO. MAT'!#REF!</definedName>
    <definedName name="CHAZO_METALICO_3_8" localSheetId="2">#REF!</definedName>
    <definedName name="CHAZO_METALICO_3_8" localSheetId="3">#REF!</definedName>
    <definedName name="CHAZO_METALICO_3_8" localSheetId="0">#REF!</definedName>
    <definedName name="CHAZO_METALICO_3_8">#REF!</definedName>
    <definedName name="CHAZOS_EXPANSIVO_5_8_X_2_1_2" localSheetId="2">#REF!</definedName>
    <definedName name="CHAZOS_EXPANSIVO_5_8_X_2_1_2" localSheetId="3">#REF!</definedName>
    <definedName name="CHAZOS_EXPANSIVO_5_8_X_2_1_2">#REF!</definedName>
    <definedName name="CHECK">IF(AND('[88]Ppto completo'!$D1='[88]Ppto completo'!$D1,'[88]Ppto completo'!$E1='[88]Ppto completo'!$E1,'[88]Ppto completo'!$F1='[88]Ppto completo'!$F1),"ok","ojo")</definedName>
    <definedName name="CHEQU" localSheetId="2">#REF!</definedName>
    <definedName name="CHEQU" localSheetId="3">#REF!</definedName>
    <definedName name="CHEQU" localSheetId="0">#REF!</definedName>
    <definedName name="CHEQU">#REF!</definedName>
    <definedName name="CHEQUE_CORTINA_1" localSheetId="2">#REF!</definedName>
    <definedName name="CHEQUE_CORTINA_1" localSheetId="3">#REF!</definedName>
    <definedName name="CHEQUE_CORTINA_1">#REF!</definedName>
    <definedName name="CHEQUE12" localSheetId="2">'[47]PRECIO. MAT'!#REF!</definedName>
    <definedName name="CHEQUE12" localSheetId="3">'[47]PRECIO. MAT'!#REF!</definedName>
    <definedName name="CHEQUE12">'[47]PRECIO. MAT'!#REF!</definedName>
    <definedName name="CHEQUE34" localSheetId="2">#REF!</definedName>
    <definedName name="CHEQUE34" localSheetId="3">#REF!</definedName>
    <definedName name="CHEQUE34" localSheetId="0">#REF!</definedName>
    <definedName name="CHEQUE34">#REF!</definedName>
    <definedName name="CHINA" localSheetId="2">#REF!</definedName>
    <definedName name="CHINA" localSheetId="3">#REF!</definedName>
    <definedName name="CHINA">#REF!</definedName>
    <definedName name="Ci">#REF!</definedName>
    <definedName name="CICLOPEO">#REF!</definedName>
    <definedName name="CIELO" localSheetId="2">[48]PRECIO.MAT!#REF!</definedName>
    <definedName name="CIELO" localSheetId="3">[48]PRECIO.MAT!#REF!</definedName>
    <definedName name="CIELO">[48]PRECIO.MAT!#REF!</definedName>
    <definedName name="CILINDROS" localSheetId="2">#REF!</definedName>
    <definedName name="CILINDROS" localSheetId="3">#REF!</definedName>
    <definedName name="CILINDROS" localSheetId="0">#REF!</definedName>
    <definedName name="CILINDROS">#REF!</definedName>
    <definedName name="cinco">#REF!</definedName>
    <definedName name="CIndPresup">#REF!</definedName>
    <definedName name="CINTA">#REF!</definedName>
    <definedName name="CINTA_AISLANTE">#REF!</definedName>
    <definedName name="CINTA_BAND_IT_3_4__x_70_cm._Y_HEBILLA_BAND_IT_3_4">#REF!</definedName>
    <definedName name="CINTA_BAND_IT_5_8__ROLLO">#REF!</definedName>
    <definedName name="CINTA_TEFLON">#REF!</definedName>
    <definedName name="CINTA_V_15">#REF!</definedName>
    <definedName name="CINTAAISLANTE" localSheetId="2">'[47]PRECIO. MAT'!#REF!</definedName>
    <definedName name="CINTAAISLANTE" localSheetId="3">'[47]PRECIO. MAT'!#REF!</definedName>
    <definedName name="CINTAAISLANTE">'[47]PRECIO. MAT'!#REF!</definedName>
    <definedName name="CINTAPVC" localSheetId="2">#REF!</definedName>
    <definedName name="CINTAPVC" localSheetId="3">#REF!</definedName>
    <definedName name="CINTAPVC" localSheetId="0">#REF!</definedName>
    <definedName name="CINTAPVC">#REF!</definedName>
    <definedName name="CINTAR">'[47]PRECIO. MAT'!$C$67</definedName>
    <definedName name="CINTAREFLECTIVA">'[63]PRECIO. MAT'!$C$67</definedName>
    <definedName name="CINTATEFLON" localSheetId="2">'[47]PRECIO. MAT'!#REF!</definedName>
    <definedName name="CINTATEFLON" localSheetId="3">'[47]PRECIO. MAT'!#REF!</definedName>
    <definedName name="CINTATEFLON">'[47]PRECIO. MAT'!#REF!</definedName>
    <definedName name="Cintilla_de_Poliuretano" localSheetId="2">#REF!</definedName>
    <definedName name="Cintilla_de_Poliuretano" localSheetId="3">#REF!</definedName>
    <definedName name="Cintilla_de_Poliuretano" localSheetId="0">#REF!</definedName>
    <definedName name="Cintilla_de_Poliuretano">#REF!</definedName>
    <definedName name="CIR" localSheetId="2">IF([0]!LG=9,IF(ISERROR([0]!PVT),"",[0]!PVT),"")</definedName>
    <definedName name="CIR" localSheetId="3">IF([0]!LG=9,IF(ISERROR([0]!PVT),"",[0]!PVT),"")</definedName>
    <definedName name="CIR">IF([2]!LG=9,IF(ISERROR([2]!PVT),"",[2]!PVT),"")</definedName>
    <definedName name="CIRCUITOS">[89]Circuitos!$C$2:$C$891</definedName>
    <definedName name="CIRCUNVALAR" localSheetId="0">#REF!</definedName>
    <definedName name="CIRCUNVALAR">#REF!</definedName>
    <definedName name="Ciudades">[90]Insumos!$B$1813:$B$1912</definedName>
    <definedName name="CIZALLA" localSheetId="2">#REF!</definedName>
    <definedName name="CIZALLA" localSheetId="3">#REF!</definedName>
    <definedName name="CIZALLA" localSheetId="0">#REF!</definedName>
    <definedName name="CIZALLA">#REF!</definedName>
    <definedName name="Cj">#REF!</definedName>
    <definedName name="CJPZ">#REF!</definedName>
    <definedName name="Ck">#REF!</definedName>
    <definedName name="CL">'[73]CIRCUITOS CODENSA'!#REF!</definedName>
    <definedName name="clase" localSheetId="0">#REF!</definedName>
    <definedName name="clase">#REF!</definedName>
    <definedName name="clavo" localSheetId="0">#REF!</definedName>
    <definedName name="clavo">#REF!</definedName>
    <definedName name="Cll" localSheetId="0">#REF!</definedName>
    <definedName name="Cll">#REF!</definedName>
    <definedName name="Cm">#REF!</definedName>
    <definedName name="Cn">#REF!</definedName>
    <definedName name="Cñ">#REF!</definedName>
    <definedName name="co">#REF!</definedName>
    <definedName name="CODAPU">#REF!</definedName>
    <definedName name="Codigo" comment="Codigo Insumo">[80]Insumos!$A$4:$A$1772</definedName>
    <definedName name="codigo_actividad" localSheetId="2">IF(LEN([91]APU!#REF!)=7,[91]APU!#REF!,IF(LEN([91]APU!B1)=7,"",[91]APU!#REF!))</definedName>
    <definedName name="codigo_actividad" localSheetId="3">IF(LEN([91]APU!#REF!)=7,[91]APU!#REF!,IF(LEN([91]APU!B1)=7,"",[91]APU!#REF!))</definedName>
    <definedName name="codigo_actividad">IF(LEN([91]APU!#REF!)=7,[91]APU!#REF!,IF(LEN([91]APU!B1)=7,"",[91]APU!#REF!))</definedName>
    <definedName name="Codigo_M.Obra" comment="Mano de obra ">[80]M.Obra!$A$35:$A$43</definedName>
    <definedName name="codigos">[92]Banderas!$A:$A</definedName>
    <definedName name="CODO__PRESION_PVC_1" localSheetId="2">#REF!</definedName>
    <definedName name="CODO__PRESION_PVC_1" localSheetId="3">#REF!</definedName>
    <definedName name="CODO__PRESION_PVC_1" localSheetId="0">#REF!</definedName>
    <definedName name="CODO__PRESION_PVC_1">#REF!</definedName>
    <definedName name="CODO_45___3__GRAN_RADIO_C_x_E" localSheetId="2">#REF!</definedName>
    <definedName name="CODO_45___3__GRAN_RADIO_C_x_E" localSheetId="3">#REF!</definedName>
    <definedName name="CODO_45___3__GRAN_RADIO_C_x_E">#REF!</definedName>
    <definedName name="CODO_45___3__P.V.C" localSheetId="2">#REF!</definedName>
    <definedName name="CODO_45___3__P.V.C" localSheetId="3">#REF!</definedName>
    <definedName name="CODO_45___3__P.V.C">#REF!</definedName>
    <definedName name="CODO_45__2__P.V.C">#REF!</definedName>
    <definedName name="CODO_45_PVC_1">#REF!</definedName>
    <definedName name="CODO_45_PVC_1_2">#REF!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ION_PVC_1_2">#REF!</definedName>
    <definedName name="CODO_PRESION_PVC_11_2">#REF!</definedName>
    <definedName name="CODO_PRESION_PVC_3">#REF!</definedName>
    <definedName name="CODO_PRESION_PVC_3_4">#REF!</definedName>
    <definedName name="CODO_PVC_4" localSheetId="2">[46]Materiales!#REF!</definedName>
    <definedName name="CODO_PVC_4" localSheetId="3">[46]Materiales!#REF!</definedName>
    <definedName name="CODO_PVC_4">[46]Materiales!#REF!</definedName>
    <definedName name="CODO_PVC_6">[46]Materiales!#REF!</definedName>
    <definedName name="CODO_PVC_AGUAS_LLUVIAS_3" localSheetId="2">#REF!</definedName>
    <definedName name="CODO_PVC_AGUAS_LLUVIAS_3" localSheetId="3">#REF!</definedName>
    <definedName name="CODO_PVC_AGUAS_LLUVIAS_3" localSheetId="0">#REF!</definedName>
    <definedName name="CODO_PVC_AGUAS_LLUVIAS_3">#REF!</definedName>
    <definedName name="CODO_PVC_AGUAS_LLUVIAS_4" localSheetId="2">#REF!</definedName>
    <definedName name="CODO_PVC_AGUAS_LLUVIAS_4" localSheetId="3">#REF!</definedName>
    <definedName name="CODO_PVC_AGUAS_LLUVIAS_4">#REF!</definedName>
    <definedName name="CODO_PVC_SANITARIO_2" localSheetId="2">#REF!</definedName>
    <definedName name="CODO_PVC_SANITARIO_2" localSheetId="3">#REF!</definedName>
    <definedName name="CODO_PVC_SANITARIO_2">#REF!</definedName>
    <definedName name="CODO_PVC_SANITARIO_3">#REF!</definedName>
    <definedName name="CODO_PVC_SANITARIO_4">#REF!</definedName>
    <definedName name="CODO_PVC_SANITARIO_6">#REF!</definedName>
    <definedName name="Codo_sanitario_pvc_10">#REF!</definedName>
    <definedName name="CODO_SANITARIO_PVC_45x110">[46]Materiales!#REF!</definedName>
    <definedName name="CODO_SANITARIO_PVC_45x160">[46]Materiales!#REF!</definedName>
    <definedName name="CODO10" localSheetId="2">#REF!</definedName>
    <definedName name="CODO10" localSheetId="3">#REF!</definedName>
    <definedName name="CODO10" localSheetId="0">#REF!</definedName>
    <definedName name="CODO10">#REF!</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32" localSheetId="2">[30]APU!$G$385</definedName>
    <definedName name="CODO3X32" localSheetId="3">[30]APU!$G$385</definedName>
    <definedName name="CODO3X32">[31]APU!$G$385</definedName>
    <definedName name="CODO3X45" localSheetId="2">[30]APU!$G$439</definedName>
    <definedName name="CODO3X45" localSheetId="3">[30]APU!$G$439</definedName>
    <definedName name="CODO3X45">[31]APU!$G$439</definedName>
    <definedName name="CODO3X90" localSheetId="0">#REF!</definedName>
    <definedName name="CODO3X90">#REF!</definedName>
    <definedName name="CODO4X45" localSheetId="2">[30]APU!$G$493</definedName>
    <definedName name="CODO4X45" localSheetId="3">[30]APU!$G$493</definedName>
    <definedName name="CODO4X45">[31]APU!$G$493</definedName>
    <definedName name="CODO4X90" localSheetId="0">#REF!</definedName>
    <definedName name="CODO4X90">#REF!</definedName>
    <definedName name="CODO6X22" localSheetId="0">#REF!</definedName>
    <definedName name="CODO6X22">#REF!</definedName>
    <definedName name="codo6x45nova" localSheetId="0">#REF!</definedName>
    <definedName name="codo6x45nova">#REF!</definedName>
    <definedName name="CODO8X22">#REF!</definedName>
    <definedName name="CODO8X45">#REF!</definedName>
    <definedName name="CODO8X90">#REF!</definedName>
    <definedName name="CODOPVC12">'[47]PRECIO. MAT'!#REF!</definedName>
    <definedName name="COL_A_APU">IF([88]apu!$B1="","",IF(LEN([88]apu!$B1)=9,[88]apu!$B1,[88]apu!$A1048576))</definedName>
    <definedName name="COL_A_AUX">IF([88]Auxiliares!$B1="","",IF([88]Auxiliares!$B1048576="",[88]Auxiliares!$B1,[88]Auxiliares!$A1048576))</definedName>
    <definedName name="COL_B">IF(LEFT('[88]Ppto completo'!$D1,5)='[88]Ppto completo'!$D1,"",(LEFT('[88]Ppto completo'!$D1,5)))</definedName>
    <definedName name="COL_C">LEFT('[88]Ppto completo'!$D1,2)</definedName>
    <definedName name="COL_G">IFERROR(VLOOKUP('[88]Ppto completo'!$D1,'[88]CO Teatro'!$A$1:$AB$65536,7,0),0)</definedName>
    <definedName name="COL_H">IF(LEN('[88]Ppto completo'!$D1)=9,ROUNDUP(SUM('[88]Ppto completo'!$G1:$G1),0),"")</definedName>
    <definedName name="COL_J">IF(LEN('[88]Ppto completo'!$D1)=9,'[88]Ppto completo'!$G1*'[88]Ppto completo'!$I1,"")</definedName>
    <definedName name="COL_J_APU">IF([88]apu!$B1="","",IF(VLOOKUP([88]apu!$B1,[88]Insumos!$D$1:$J$65536,7,FALSE)="",LEFT([88]apu!$B1,2),VLOOKUP([88]apu!$B1,[88]Insumos!$D$1:$J$65536,7,FALSE)))</definedName>
    <definedName name="COL_J_AUX">IF([88]Auxiliares!$B1="","",IF(VLOOKUP([88]Auxiliares!XEW1,[88]Insumos!XEY$1:A$65536,7,FALSE)="",LEFT([88]Auxiliares!$B1,2),VLOOKUP([88]Auxiliares!XEW1,[88]Insumos!XEY$1:A$65536,7,FALSE)))</definedName>
    <definedName name="COL_K_PPTO">IF(LEN('[88]Ppto completo'!XEX1)=5,SUMIF('[88]Ppto completo'!$B$1:$B$65536,'[88]Ppto completo'!$D1,'[88]Ppto completo'!$J$1:$J$65536),"")</definedName>
    <definedName name="COL_L">IF('[88]Ppto completo'!$K1="",SUMIF('[88]Ppto completo'!$C$1:$C$65536,'[88]Ppto completo'!$D1,'[88]Ppto completo'!$K$1:$K$65536),"")</definedName>
    <definedName name="COL_M">IF(LEN('[88]Ppto completo'!$D1)=2,'[88]Ppto completo'!$L1/SUMIF('[88]Ppto completo'!$C$1:$C$65536,"&gt;&lt;""",'[88]Ppto completo'!$L$1:$L$65536),"")</definedName>
    <definedName name="COL_M_APU">IF([88]apu!$B1="","",IF(VLOOKUP([88]apu!$B1,[88]Insumos!$D$1:$J$65536,7,FALSE)="",LEFT([88]apu!$B1,2),VLOOKUP([88]apu!$B1,[88]Insumos!$D$1:$J$65536,7,FALSE)))</definedName>
    <definedName name="COLLAR_DE_DERIVACION_2____1_2" localSheetId="2">#REF!</definedName>
    <definedName name="COLLAR_DE_DERIVACION_2____1_2" localSheetId="3">#REF!</definedName>
    <definedName name="COLLAR_DE_DERIVACION_2____1_2" localSheetId="0">#REF!</definedName>
    <definedName name="COLLAR_DE_DERIVACION_2____1_2">#REF!</definedName>
    <definedName name="COLLAR_DE_DERIVACION_2__X_1" localSheetId="2">#REF!</definedName>
    <definedName name="COLLAR_DE_DERIVACION_2__X_1" localSheetId="3">#REF!</definedName>
    <definedName name="COLLAR_DE_DERIVACION_2__X_1">#REF!</definedName>
    <definedName name="COLLAR_DE_DERIVACION_3____1_2" localSheetId="2">#REF!</definedName>
    <definedName name="COLLAR_DE_DERIVACION_3____1_2" localSheetId="3">#REF!</definedName>
    <definedName name="COLLAR_DE_DERIVACION_3____1_2">#REF!</definedName>
    <definedName name="Collar_de_derivación_4_x1_2__PVC">#REF!</definedName>
    <definedName name="Collar_de_derivación_4_x3_4__PVC">#REF!</definedName>
    <definedName name="Collar_de_derivación_8_x1_PVC">#REF!</definedName>
    <definedName name="COLLAR_DE_DERIVACION_DE_HF_DE_3____1_2__PARA_INSTALACION_DE_VENTOSA_EN_TUBERIA_DE_P.V.C">#REF!</definedName>
    <definedName name="COLLARIN" localSheetId="2">[48]PRECIO.MAT!#REF!</definedName>
    <definedName name="COLLARIN" localSheetId="3">[48]PRECIO.MAT!#REF!</definedName>
    <definedName name="COLLARIN">[48]PRECIO.MAT!#REF!</definedName>
    <definedName name="columna" localSheetId="2">#REF!</definedName>
    <definedName name="columna" localSheetId="3">#REF!</definedName>
    <definedName name="columna" localSheetId="0">#REF!</definedName>
    <definedName name="columna">#REF!</definedName>
    <definedName name="COLUMNA_METALICA_d_10_E_5MM" localSheetId="2">#REF!</definedName>
    <definedName name="COLUMNA_METALICA_d_10_E_5MM" localSheetId="3">#REF!</definedName>
    <definedName name="COLUMNA_METALICA_d_10_E_5MM">#REF!</definedName>
    <definedName name="COLUMNA2020" localSheetId="2">#REF!</definedName>
    <definedName name="COLUMNA2020" localSheetId="3">#REF!</definedName>
    <definedName name="COLUMNA2020">#REF!</definedName>
    <definedName name="COLUMNA3030">#REF!</definedName>
    <definedName name="COLUMNA4030" localSheetId="2">#REF!</definedName>
    <definedName name="COLUMNA4030" localSheetId="3">#REF!</definedName>
    <definedName name="COLUMNA4030">#REF!</definedName>
    <definedName name="COLUMNETA">#REF!</definedName>
    <definedName name="comp">25000</definedName>
    <definedName name="compactacion" localSheetId="2">#REF!</definedName>
    <definedName name="compactacion" localSheetId="3">#REF!</definedName>
    <definedName name="compactacion">#REF!</definedName>
    <definedName name="Compactador_Manual_Saltarín" localSheetId="2">#REF!</definedName>
    <definedName name="Compactador_Manual_Saltarín" localSheetId="3">#REF!</definedName>
    <definedName name="Compactador_Manual_Saltarín">#REF!</definedName>
    <definedName name="Compilado">#REF!</definedName>
    <definedName name="componentes">#REF!</definedName>
    <definedName name="COMPRE">#REF!</definedName>
    <definedName name="COMPRESOR">#REF!</definedName>
    <definedName name="Compresor__Barrido_y_soplado">#REF!</definedName>
    <definedName name="Compresor_120_HP__con_martillo.">#REF!</definedName>
    <definedName name="COMPROBANTE_DE_PAGO">#REF!</definedName>
    <definedName name="compuerta">#REF!</definedName>
    <definedName name="comun">10000</definedName>
    <definedName name="CON_3000" localSheetId="2">#REF!</definedName>
    <definedName name="CON_3000" localSheetId="3">#REF!</definedName>
    <definedName name="CON_3000">#REF!</definedName>
    <definedName name="CON_HTA">SUMIFS([88]Auxiliares!$G$1:$G$65536,[88]Auxiliares!$A$1:$A$65536,[88]Auxiliares!$A1,[88]Auxiliares!$J$1:$J$65536,"mo")</definedName>
    <definedName name="CON_HTA_APU">SUMIFS([88]apu!$G$1:$G$65536,[88]apu!$A$1:$A$65536,[88]apu!$A1048576,[88]apu!$M$1:$M$65536,"mo")</definedName>
    <definedName name="Concepto" localSheetId="2">'[93] AdoVh'!#REF!</definedName>
    <definedName name="Concepto" localSheetId="3">'[93] AdoVh'!#REF!</definedName>
    <definedName name="Concepto">'[93] AdoVh'!#REF!</definedName>
    <definedName name="CONCRE124" localSheetId="2">#REF!</definedName>
    <definedName name="CONCRE124" localSheetId="3">#REF!</definedName>
    <definedName name="CONCRE124" localSheetId="0">#REF!</definedName>
    <definedName name="CONCRE124">#REF!</definedName>
    <definedName name="concre15" localSheetId="2">#REF!</definedName>
    <definedName name="concre15" localSheetId="3">#REF!</definedName>
    <definedName name="concre15">#REF!</definedName>
    <definedName name="CONCRE25" localSheetId="2">#REF!</definedName>
    <definedName name="CONCRE25" localSheetId="3">#REF!</definedName>
    <definedName name="CONCRE25">#REF!</definedName>
    <definedName name="concre3000">#REF!</definedName>
    <definedName name="concre35">#REF!</definedName>
    <definedName name="concreto">#REF!</definedName>
    <definedName name="CONCRETO_2000">'[49]Concreto de 2000 psi'!$I$53</definedName>
    <definedName name="CONCRETO_2000_PSI" localSheetId="2">#REF!</definedName>
    <definedName name="CONCRETO_2000_PSI" localSheetId="3">#REF!</definedName>
    <definedName name="CONCRETO_2000_PSI" localSheetId="0">#REF!</definedName>
    <definedName name="CONCRETO_2000_PSI">#REF!</definedName>
    <definedName name="CONCRETO_3000_PSI" localSheetId="2">#REF!</definedName>
    <definedName name="CONCRETO_3000_PSI" localSheetId="3">#REF!</definedName>
    <definedName name="CONCRETO_3000_PSI">#REF!</definedName>
    <definedName name="CONCRETO_3500_PSI" localSheetId="2">#REF!</definedName>
    <definedName name="CONCRETO_3500_PSI" localSheetId="3">#REF!</definedName>
    <definedName name="CONCRETO_3500_PSI">#REF!</definedName>
    <definedName name="CONCRETO_CICLOPEO_2500_PSI">#REF!</definedName>
    <definedName name="CONCRETO_CICLOPEO_3000_PSI">#REF!</definedName>
    <definedName name="CONCRETO_MR___3_8">#REF!</definedName>
    <definedName name="Concreto_Premezclado_MR_42_Mpa">#REF!</definedName>
    <definedName name="Concreto1_m">[32]Dimensiones!$F$36</definedName>
    <definedName name="CONCRETO123">'[21]Base Datos'!$B$29</definedName>
    <definedName name="concreto14" localSheetId="2">#REF!</definedName>
    <definedName name="concreto14" localSheetId="3">#REF!</definedName>
    <definedName name="concreto14" localSheetId="0">#REF!</definedName>
    <definedName name="concreto14">#REF!</definedName>
    <definedName name="Concreto2_m">[32]Dimensiones!$F$38</definedName>
    <definedName name="CONCRETO20" localSheetId="2">#REF!</definedName>
    <definedName name="CONCRETO20" localSheetId="3">#REF!</definedName>
    <definedName name="CONCRETO20" localSheetId="0">#REF!</definedName>
    <definedName name="CONCRETO20">#REF!</definedName>
    <definedName name="CONCRETO2000" localSheetId="2">#REF!</definedName>
    <definedName name="CONCRETO2000" localSheetId="3">#REF!</definedName>
    <definedName name="CONCRETO2000">#REF!</definedName>
    <definedName name="concreto25">#REF!</definedName>
    <definedName name="CONCRETO2500" localSheetId="2">#REF!</definedName>
    <definedName name="CONCRETO2500" localSheetId="3">#REF!</definedName>
    <definedName name="CONCRETO2500">#REF!</definedName>
    <definedName name="Concreto3_m">[32]Dimensiones!$F$40</definedName>
    <definedName name="CONCRETO30" localSheetId="0">#REF!</definedName>
    <definedName name="CONCRETO30">#REF!</definedName>
    <definedName name="CONCRETO3000" localSheetId="0">#REF!</definedName>
    <definedName name="CONCRETO3000">#REF!</definedName>
    <definedName name="concreto35" localSheetId="0">#REF!</definedName>
    <definedName name="concreto35">#REF!</definedName>
    <definedName name="Concreto4_m">[32]Dimensiones!$F$42</definedName>
    <definedName name="Concreto5_m">[32]Dimensiones!$F$44</definedName>
    <definedName name="CONCRETOATRAQUE" localSheetId="0">#REF!</definedName>
    <definedName name="CONCRETOATRAQUE">#REF!</definedName>
    <definedName name="CONCRETOATRAQUE_2" localSheetId="0">#REF!</definedName>
    <definedName name="CONCRETOATRAQUE_2">#REF!</definedName>
    <definedName name="CONCRETOF" localSheetId="0">#REF!</definedName>
    <definedName name="CONCRETOF">#REF!</definedName>
    <definedName name="concretoplaca">#REF!</definedName>
    <definedName name="CONDI1">#REF!</definedName>
    <definedName name="conductor">#REF!</definedName>
    <definedName name="CONDUIT12">#REF!</definedName>
    <definedName name="CONDUIT2">#REF!</definedName>
    <definedName name="CONDUIT34">#REF!</definedName>
    <definedName name="CONECTOR38">#REF!</definedName>
    <definedName name="CONECTORES_BIMETALICOSno4">#REF!</definedName>
    <definedName name="CONECTORES_DE_CORTANTE">#REF!</definedName>
    <definedName name="conexiondomiciliaria">#REF!</definedName>
    <definedName name="Consultor">[94]Datos!$B$3</definedName>
    <definedName name="CONTACTOR_TRIPOLAR_30_AMP_ABB" localSheetId="2">#REF!</definedName>
    <definedName name="CONTACTOR_TRIPOLAR_30_AMP_ABB" localSheetId="3">#REF!</definedName>
    <definedName name="CONTACTOR_TRIPOLAR_30_AMP_ABB" localSheetId="0">#REF!</definedName>
    <definedName name="CONTACTOR_TRIPOLAR_30_AMP_ABB">#REF!</definedName>
    <definedName name="CONTENEDOR_DE_RAICES" localSheetId="2">#REF!</definedName>
    <definedName name="CONTENEDOR_DE_RAICES" localSheetId="3">#REF!</definedName>
    <definedName name="CONTENEDOR_DE_RAICES">#REF!</definedName>
    <definedName name="contra">#REF!</definedName>
    <definedName name="Contratante" localSheetId="2">#REF!</definedName>
    <definedName name="Contratante" localSheetId="3">#REF!</definedName>
    <definedName name="Contratante">#REF!</definedName>
    <definedName name="contratista">[12]Datos!$B$13</definedName>
    <definedName name="Contrato">[94]Datos!$B$2</definedName>
    <definedName name="Coordinador">[94]Datos!$B$6</definedName>
    <definedName name="COPIA" localSheetId="2">[79]UNIT.!#REF!</definedName>
    <definedName name="COPIA" localSheetId="3">[79]UNIT.!#REF!</definedName>
    <definedName name="COPIA">[79]UNIT.!#REF!</definedName>
    <definedName name="copiao4" localSheetId="2">[0]!ERR</definedName>
    <definedName name="copiao4" localSheetId="3">[0]!ERR</definedName>
    <definedName name="copiao4">[2]!ERR</definedName>
    <definedName name="CORRALES_PORCINOS" localSheetId="2">#REF!</definedName>
    <definedName name="CORRALES_PORCINOS" localSheetId="3">#REF!</definedName>
    <definedName name="CORRALES_PORCINOS">#REF!</definedName>
    <definedName name="CORRALES_VACUNOS" localSheetId="2">#REF!</definedName>
    <definedName name="CORRALES_VACUNOS" localSheetId="3">#REF!</definedName>
    <definedName name="CORRALES_VACUNOS">#REF!</definedName>
    <definedName name="CORREA" localSheetId="2">#REF!</definedName>
    <definedName name="CORREA" localSheetId="3">#REF!</definedName>
    <definedName name="CORREA">#REF!</definedName>
    <definedName name="CORREA31.5" localSheetId="2">[81]APU!#REF!</definedName>
    <definedName name="CORREA31.5" localSheetId="3">[81]APU!#REF!</definedName>
    <definedName name="CORREA31.5">[81]APU!#REF!</definedName>
    <definedName name="CORREAMET" localSheetId="2">#REF!</definedName>
    <definedName name="CORREAMET" localSheetId="3">#REF!</definedName>
    <definedName name="CORREAMET" localSheetId="0">#REF!</definedName>
    <definedName name="CORREAMET">#REF!</definedName>
    <definedName name="correametalica">#REF!</definedName>
    <definedName name="corri" localSheetId="2">[0]!ERR</definedName>
    <definedName name="corri" localSheetId="3">[0]!ERR</definedName>
    <definedName name="corri">[2]!ERR</definedName>
    <definedName name="cort">30000</definedName>
    <definedName name="CORTACIRCUITOS_MONOPOLARES" localSheetId="2">#REF!</definedName>
    <definedName name="CORTACIRCUITOS_MONOPOLARES" localSheetId="3">#REF!</definedName>
    <definedName name="CORTACIRCUITOS_MONOPOLARES">#REF!</definedName>
    <definedName name="CORTADORA_DE_PAVIMENTO" localSheetId="2">#REF!</definedName>
    <definedName name="CORTADORA_DE_PAVIMENTO" localSheetId="3">#REF!</definedName>
    <definedName name="CORTADORA_DE_PAVIMENTO">#REF!</definedName>
    <definedName name="CORTASOL_METALICO_SEGÚN_PLANOS" localSheetId="2">#REF!</definedName>
    <definedName name="CORTASOL_METALICO_SEGÚN_PLANOS" localSheetId="3">#REF!</definedName>
    <definedName name="CORTASOL_METALICO_SEGÚN_PLANOS">#REF!</definedName>
    <definedName name="CORTE" localSheetId="2">#REF!</definedName>
    <definedName name="CORTE" localSheetId="3">#REF!</definedName>
    <definedName name="CORTE">#REF!</definedName>
    <definedName name="CORTE_Y_SELLO_DE_JUNTAS" localSheetId="2">[46]Materiales!#REF!</definedName>
    <definedName name="CORTE_Y_SELLO_DE_JUNTAS" localSheetId="3">[46]Materiales!#REF!</definedName>
    <definedName name="CORTE_Y_SELLO_DE_JUNTAS">[46]Materiales!#REF!</definedName>
    <definedName name="corterocoso" localSheetId="2">#REF!</definedName>
    <definedName name="corterocoso" localSheetId="3">#REF!</definedName>
    <definedName name="corterocoso" localSheetId="0">#REF!</definedName>
    <definedName name="corterocoso">#REF!</definedName>
    <definedName name="CORTINA_METALICA_ENROLLABLE" localSheetId="2">#REF!</definedName>
    <definedName name="CORTINA_METALICA_ENROLLABLE" localSheetId="3">#REF!</definedName>
    <definedName name="CORTINA_METALICA_ENROLLABLE">#REF!</definedName>
    <definedName name="CosteoConsultoria">#REF!</definedName>
    <definedName name="COSTIND">#REF!</definedName>
    <definedName name="COSTO_EQUIPO">[95]Equipo!$B$9:$H$517</definedName>
    <definedName name="COSTO_MATERIAL">[95]materiales!$A$8:$C$1305</definedName>
    <definedName name="COSTO_PERSONAL">[95]ManoObra!$A$45:$H$206</definedName>
    <definedName name="COSTO_TRANSPORTE">[95]Distanc!$A$5:$D$20</definedName>
    <definedName name="COSTODIRECTO" localSheetId="2">#REF!</definedName>
    <definedName name="COSTODIRECTO" localSheetId="3">#REF!</definedName>
    <definedName name="COSTODIRECTO" localSheetId="0">#REF!</definedName>
    <definedName name="COSTODIRECTO">#REF!</definedName>
    <definedName name="COSTODIRECTO_1">"#REF!"</definedName>
    <definedName name="CostoDirectoObra">'[96]COSTEO TOTAL OBRA'!$D$7</definedName>
    <definedName name="Costopérdidas" localSheetId="2">[97]Modelo!#REF!</definedName>
    <definedName name="Costopérdidas" localSheetId="3">[97]Modelo!#REF!</definedName>
    <definedName name="Costopérdidas">[97]Modelo!#REF!</definedName>
    <definedName name="COSTOS">[98]TARIFAS!$A$1:$F$52</definedName>
    <definedName name="COSTOS_DIRECTOS" localSheetId="2">#REF!</definedName>
    <definedName name="COSTOS_DIRECTOS" localSheetId="3">#REF!</definedName>
    <definedName name="COSTOS_DIRECTOS" localSheetId="0">#REF!</definedName>
    <definedName name="COSTOS_DIRECTOS">#REF!</definedName>
    <definedName name="COTAS">[99]Hoja3!$A$5:$B$154</definedName>
    <definedName name="COTIZACION" localSheetId="2">#REF!</definedName>
    <definedName name="COTIZACION" localSheetId="3">#REF!</definedName>
    <definedName name="COTIZACION" localSheetId="0">#REF!</definedName>
    <definedName name="COTIZACION">#REF!</definedName>
    <definedName name="CotizacionARP">#REF!</definedName>
    <definedName name="cp">#REF!</definedName>
    <definedName name="CPDO8X11">#REF!</definedName>
    <definedName name="CPF">#REF!</definedName>
    <definedName name="CPR">#REF!</definedName>
    <definedName name="Cq">#REF!</definedName>
    <definedName name="Cr">#REF!</definedName>
    <definedName name="credito_completa">#REF!</definedName>
    <definedName name="_xlnm.Criteria">'[69]AC2-AG96'!#REF!</definedName>
    <definedName name="Criterios_IM" localSheetId="0">#REF!</definedName>
    <definedName name="Criterios_IM">#REF!</definedName>
    <definedName name="Criticos" localSheetId="0">#REF!</definedName>
    <definedName name="Criticos">#REF!</definedName>
    <definedName name="CRP">[100]variables_formulación!$D$22</definedName>
    <definedName name="CRUCE_200_CANAL_S1" localSheetId="2">#REF!</definedName>
    <definedName name="CRUCE_200_CANAL_S1" localSheetId="3">#REF!</definedName>
    <definedName name="CRUCE_200_CANAL_S1" localSheetId="0">#REF!</definedName>
    <definedName name="CRUCE_200_CANAL_S1">#REF!</definedName>
    <definedName name="CRUCE_200_CANAL_S2" localSheetId="2">#REF!</definedName>
    <definedName name="CRUCE_200_CANAL_S2" localSheetId="3">#REF!</definedName>
    <definedName name="CRUCE_200_CANAL_S2">#REF!</definedName>
    <definedName name="CRUCE_200_CANAL_S3" localSheetId="2">#REF!</definedName>
    <definedName name="CRUCE_200_CANAL_S3" localSheetId="3">#REF!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_HIERRO_GALVANIZADO_DE_2mts">#REF!</definedName>
    <definedName name="CRUDO">[48]PRECIO.MAT!#REF!</definedName>
    <definedName name="CRUZ3" localSheetId="0">#REF!</definedName>
    <definedName name="CRUZ3">#REF!</definedName>
    <definedName name="CRUZ4" localSheetId="0">#REF!</definedName>
    <definedName name="CRUZ4">#REF!</definedName>
    <definedName name="CRUZ4X3" localSheetId="0">#REF!</definedName>
    <definedName name="CRUZ4X3">#REF!</definedName>
    <definedName name="Cs">#REF!</definedName>
    <definedName name="CSDFFD">#REF!</definedName>
    <definedName name="CT">'[73]CIRCUITOS CODENSA'!#REF!</definedName>
    <definedName name="CTA">#REF!</definedName>
    <definedName name="ctoin">[12]Datos!$B$1</definedName>
    <definedName name="CU" localSheetId="0">'[73]CIRCUITOS CODENSA'!#REF!</definedName>
    <definedName name="CU">'[73]CIRCUITOS CODENSA'!#REF!</definedName>
    <definedName name="CUAD_011" localSheetId="2">#REF!</definedName>
    <definedName name="CUAD_011" localSheetId="3">#REF!</definedName>
    <definedName name="CUAD_011" localSheetId="0">#REF!</definedName>
    <definedName name="CUAD_011">#REF!</definedName>
    <definedName name="CUAD_014" localSheetId="2">#REF!</definedName>
    <definedName name="CUAD_014" localSheetId="3">#REF!</definedName>
    <definedName name="CUAD_014">#REF!</definedName>
    <definedName name="CUAD_102" localSheetId="2">#REF!</definedName>
    <definedName name="CUAD_102" localSheetId="3">#REF!</definedName>
    <definedName name="CUAD_102">#REF!</definedName>
    <definedName name="CUAD_104">#REF!</definedName>
    <definedName name="CUAD_112">#REF!</definedName>
    <definedName name="CUAD_114">#REF!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____1E__1E_1E_0">#REF!</definedName>
    <definedName name="CUADRILLA_____A____1_1_8">#REF!</definedName>
    <definedName name="CUADRILLA_____B____1_1_2">#REF!</definedName>
    <definedName name="CUADRILLA_____C___0_1_2">#REF!</definedName>
    <definedName name="CUADRILLA_____D__0_1_1">#REF!</definedName>
    <definedName name="CUADRILLA_____E___1_0_2">#REF!</definedName>
    <definedName name="CUADRILLA_____F__0_0_2">#REF!</definedName>
    <definedName name="CUADRILLA_011">[55]Cuadrillas!$H$12</definedName>
    <definedName name="CUADRILLA_014">[55]Cuadrillas!$H$21</definedName>
    <definedName name="CUADRILLA_102">[55]Cuadrillas!$H$30</definedName>
    <definedName name="CUADRILLA_104">[55]Cuadrillas!$H$39</definedName>
    <definedName name="CUADRILLA_112">[55]Cuadrillas!$H$57</definedName>
    <definedName name="CUADRILLA_114">[55]Cuadrillas!$H$66</definedName>
    <definedName name="CUADRILLA_1212">[55]Cuadrillas!$H$48</definedName>
    <definedName name="CUADRILLA_A__1_2_8__CONCRETOS" localSheetId="2">#REF!</definedName>
    <definedName name="CUADRILLA_A__1_2_8__CONCRETOS" localSheetId="3">#REF!</definedName>
    <definedName name="CUADRILLA_A__1_2_8__CONCRETOS" localSheetId="0">#REF!</definedName>
    <definedName name="CUADRILLA_A__1_2_8__CONCRETOS">#REF!</definedName>
    <definedName name="CUADRILLA_B__0_1_8__EXCAVACIONES_Y_RELLENOS" localSheetId="2">#REF!</definedName>
    <definedName name="CUADRILLA_B__0_1_8__EXCAVACIONES_Y_RELLENOS" localSheetId="3">#REF!</definedName>
    <definedName name="CUADRILLA_B__0_1_8__EXCAVACIONES_Y_RELLENOS">#REF!</definedName>
    <definedName name="CUADRILLA_C__1_1_2__INSTALACIÓN_DE_TUBERIA_Y_ACCESORIOS" localSheetId="2">#REF!</definedName>
    <definedName name="CUADRILLA_C__1_1_2__INSTALACIÓN_DE_TUBERIA_Y_ACCESORIOS" localSheetId="3">#REF!</definedName>
    <definedName name="CUADRILLA_C__1_1_2__INSTALACIÓN_DE_TUBERIA_Y_ACCESORIOS">#REF!</definedName>
    <definedName name="CUADRILLA_D__1_1_2__FIGURACIÓN_DE_HIERRO">#REF!</definedName>
    <definedName name="CUADRILLA_E__1_1_2__MAMPOSTERIA">#REF!</definedName>
    <definedName name="CUADRILLA_F__1_2_1__FORMALETAS">#REF!</definedName>
    <definedName name="CUADRILLA_G__0_0_4">#REF!</definedName>
    <definedName name="CUADRILLA_G__1_2_1__ACABADOS">#REF!</definedName>
    <definedName name="CUADRILLA_H__0_1_2__CERRAMIENTO">#REF!</definedName>
    <definedName name="CUADRILLA_I__1_2_0__TOPOGRAFICA">#REF!</definedName>
    <definedName name="CUADRILLA_J__1_0_8">#REF!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T__1T_2C">#REF!</definedName>
    <definedName name="cuadrilla1">#REF!</definedName>
    <definedName name="cuadrillaa4">#REF!</definedName>
    <definedName name="Cuadrillas">[101]Cuadrillas!$A$11:$I$77</definedName>
    <definedName name="cuadrillas2" localSheetId="2">#REF!</definedName>
    <definedName name="cuadrillas2" localSheetId="3">#REF!</definedName>
    <definedName name="cuadrillas2" localSheetId="0">#REF!</definedName>
    <definedName name="cuadrillas2">#REF!</definedName>
    <definedName name="CUADRITO" localSheetId="2">#REF!</definedName>
    <definedName name="CUADRITO" localSheetId="3">#REF!</definedName>
    <definedName name="CUADRITO">#REF!</definedName>
    <definedName name="CUADRO">#REF!</definedName>
    <definedName name="CUAL" localSheetId="2">[0]!ERR</definedName>
    <definedName name="CUAL" localSheetId="3">[0]!ERR</definedName>
    <definedName name="CUAL">[2]!ERR</definedName>
    <definedName name="CUAL_1">"[0]!err"</definedName>
    <definedName name="CUAL_10" localSheetId="2">#REF!</definedName>
    <definedName name="CUAL_10" localSheetId="3">#REF!</definedName>
    <definedName name="CUAL_10">#REF!</definedName>
    <definedName name="CUAL_3" localSheetId="2">#REF!</definedName>
    <definedName name="CUAL_3" localSheetId="3">#REF!</definedName>
    <definedName name="CUAL_3">#REF!</definedName>
    <definedName name="CUAL_9" localSheetId="2">#REF!</definedName>
    <definedName name="CUAL_9" localSheetId="3">#REF!</definedName>
    <definedName name="CUAL_9">#REF!</definedName>
    <definedName name="CUAPLO">#REF!</definedName>
    <definedName name="CUATOP">#REF!</definedName>
    <definedName name="CUBIERTAAC" localSheetId="2">[81]APU!#REF!</definedName>
    <definedName name="CUBIERTAAC" localSheetId="3">[81]APU!#REF!</definedName>
    <definedName name="CUBIERTAAC">[81]APU!#REF!</definedName>
    <definedName name="cubiertaeternit" localSheetId="2">#REF!</definedName>
    <definedName name="cubiertaeternit" localSheetId="3">#REF!</definedName>
    <definedName name="cubiertaeternit" localSheetId="0">#REF!</definedName>
    <definedName name="cubiertaeternit">#REF!</definedName>
    <definedName name="CUBIERTAZ" localSheetId="2">#REF!</definedName>
    <definedName name="CUBIERTAZ" localSheetId="3">#REF!</definedName>
    <definedName name="CUBIERTAZ">#REF!</definedName>
    <definedName name="CUBS">[102]Hoja1!$A$1:$IV$65536</definedName>
    <definedName name="CUCON" localSheetId="0">#REF!</definedName>
    <definedName name="CUCON">#REF!</definedName>
    <definedName name="CUENTA">#REF!</definedName>
    <definedName name="CUEXC" localSheetId="0">#REF!</definedName>
    <definedName name="CUEXC">#REF!</definedName>
    <definedName name="CUEZCO" localSheetId="2">'[47]PRECIO. MAT'!#REF!</definedName>
    <definedName name="CUEZCO" localSheetId="3">'[47]PRECIO. MAT'!#REF!</definedName>
    <definedName name="CUEZCO" localSheetId="0">'[47]PRECIO. MAT'!#REF!</definedName>
    <definedName name="CUEZCO">'[47]PRECIO. MAT'!#REF!</definedName>
    <definedName name="CUNET" localSheetId="2">#REF!</definedName>
    <definedName name="CUNET" localSheetId="3">#REF!</definedName>
    <definedName name="CUNET" localSheetId="0">#REF!</definedName>
    <definedName name="CUNET">#REF!</definedName>
    <definedName name="cuneta" localSheetId="2">#REF!</definedName>
    <definedName name="cuneta" localSheetId="3">#REF!</definedName>
    <definedName name="cuneta">#REF!</definedName>
    <definedName name="CUNETA1" localSheetId="2">#REF!</definedName>
    <definedName name="CUNETA1" localSheetId="3">#REF!</definedName>
    <definedName name="CUNETA1">#REF!</definedName>
    <definedName name="CUNETA2">#REF!</definedName>
    <definedName name="CUNETAV">#REF!</definedName>
    <definedName name="CUPLOM">#REF!</definedName>
    <definedName name="CURVAPVC12" localSheetId="0">'[47]PRECIO. MAT'!#REF!</definedName>
    <definedName name="CURVAPVC12">'[47]PRECIO. MAT'!#REF!</definedName>
    <definedName name="CURVAS_CONDUIT_PVC_1" localSheetId="2">#REF!</definedName>
    <definedName name="CURVAS_CONDUIT_PVC_1" localSheetId="3">#REF!</definedName>
    <definedName name="CURVAS_CONDUIT_PVC_1" localSheetId="0">#REF!</definedName>
    <definedName name="CURVAS_CONDUIT_PVC_1">#REF!</definedName>
    <definedName name="CURVAS_CONDUIT_PVC_1_1_2" localSheetId="2">#REF!</definedName>
    <definedName name="CURVAS_CONDUIT_PVC_1_1_2" localSheetId="3">#REF!</definedName>
    <definedName name="CURVAS_CONDUIT_PVC_1_1_2">#REF!</definedName>
    <definedName name="Curvas_conduit_pvc_3_4" localSheetId="2">#REF!</definedName>
    <definedName name="Curvas_conduit_pvc_3_4" localSheetId="3">#REF!</definedName>
    <definedName name="Curvas_conduit_pvc_3_4">#REF!</definedName>
    <definedName name="CURVAS12" localSheetId="2">#REF!</definedName>
    <definedName name="CURVAS12" localSheetId="3">#REF!</definedName>
    <definedName name="CURVAS12">#REF!</definedName>
    <definedName name="CURVAS34">#REF!</definedName>
    <definedName name="CURVASPVC34" localSheetId="0">'[47]PRECIO. MAT'!#REF!</definedName>
    <definedName name="CURVASPVC34">'[47]PRECIO. MAT'!#REF!</definedName>
    <definedName name="CUTOP" localSheetId="2">#REF!</definedName>
    <definedName name="CUTOP" localSheetId="3">#REF!</definedName>
    <definedName name="CUTOP" localSheetId="0">#REF!</definedName>
    <definedName name="CUTOP">#REF!</definedName>
    <definedName name="cv">#REF!</definedName>
    <definedName name="cv_51">#REF!</definedName>
    <definedName name="cvb">#REF!</definedName>
    <definedName name="cvfvd">#REF!</definedName>
    <definedName name="cvn">#REF!</definedName>
    <definedName name="CVXC">#REF!</definedName>
    <definedName name="Cw">#REF!</definedName>
    <definedName name="cx">#REF!</definedName>
    <definedName name="Cy">#REF!</definedName>
    <definedName name="czz" localSheetId="2" hidden="1">'[20]ETAPA 50 SMMLV'!#REF!</definedName>
    <definedName name="czz" localSheetId="3" hidden="1">'[20]ETAPA 50 SMMLV'!#REF!</definedName>
    <definedName name="czz" localSheetId="0" hidden="1">'[20]ETAPA 50 SMMLV'!#REF!</definedName>
    <definedName name="czz" hidden="1">'[20]ETAPA 50 SMMLV'!#REF!</definedName>
    <definedName name="D" localSheetId="2">#REF!</definedName>
    <definedName name="D" localSheetId="3">#REF!</definedName>
    <definedName name="d" localSheetId="0">#REF!</definedName>
    <definedName name="d">#REF!</definedName>
    <definedName name="D.31">#REF!</definedName>
    <definedName name="D.32">#REF!</definedName>
    <definedName name="D.41">#REF!</definedName>
    <definedName name="D.42">#REF!</definedName>
    <definedName name="D.61">#REF!</definedName>
    <definedName name="D.62">#REF!</definedName>
    <definedName name="d_CUBIERTA">#REF!</definedName>
    <definedName name="d_percápita">#REF!</definedName>
    <definedName name="DADADAD" localSheetId="2" hidden="1">{#N/A,#N/A,TRUE,"CODIGO DEPENDENCIA"}</definedName>
    <definedName name="DADADAD" localSheetId="3" hidden="1">{#N/A,#N/A,TRUE,"CODIGO DEPENDENCIA"}</definedName>
    <definedName name="DADADAD" localSheetId="0" hidden="1">{#N/A,#N/A,TRUE,"CODIGO DEPENDENCIA"}</definedName>
    <definedName name="DADADAD" hidden="1">{#N/A,#N/A,TRUE,"CODIGO DEPENDENCIA"}</definedName>
    <definedName name="DAFBYNM" localSheetId="2">#REF!</definedName>
    <definedName name="DAFBYNM" localSheetId="3">#REF!</definedName>
    <definedName name="DAFBYNM">#REF!</definedName>
    <definedName name="dario">'[103]GPI 526'!#REF!</definedName>
    <definedName name="DASD" localSheetId="2">#REF!</definedName>
    <definedName name="DASD" localSheetId="3">#REF!</definedName>
    <definedName name="DASD" localSheetId="0">#REF!</definedName>
    <definedName name="DASD">#REF!</definedName>
    <definedName name="DAT">#REF!</definedName>
    <definedName name="Data">#REF!</definedName>
    <definedName name="Database">#REF!</definedName>
    <definedName name="Datos" localSheetId="2">#REF!</definedName>
    <definedName name="Datos" localSheetId="3">#REF!</definedName>
    <definedName name="Datos">#REF!</definedName>
    <definedName name="DATOS_1" localSheetId="2">#REF!</definedName>
    <definedName name="DATOS_1" localSheetId="3">#REF!</definedName>
    <definedName name="DATOS_1">#REF!</definedName>
    <definedName name="DATOS_CONTRATO" localSheetId="2">#REF!</definedName>
    <definedName name="DATOS_CONTRATO" localSheetId="3">#REF!</definedName>
    <definedName name="DATOS_CONTRATO">#REF!</definedName>
    <definedName name="Datos_SW_G1">#REF!</definedName>
    <definedName name="Datos_SW_G2">#REF!</definedName>
    <definedName name="datosx">#REF!</definedName>
    <definedName name="dbfdfbi">#REF!</definedName>
    <definedName name="DBFRGJTU">#REF!</definedName>
    <definedName name="DBGBSD">#REF!</definedName>
    <definedName name="Dbgcm">#REF!</definedName>
    <definedName name="dc">#REF!</definedName>
    <definedName name="Dcacm">#REF!</definedName>
    <definedName name="DCF">#REF!</definedName>
    <definedName name="DCSDCTV">#REF!</definedName>
    <definedName name="DD">#REF!</definedName>
    <definedName name="dd_1">"[0]!err"</definedName>
    <definedName name="dd_10" localSheetId="2">#REF!</definedName>
    <definedName name="dd_10" localSheetId="3">#REF!</definedName>
    <definedName name="dd_10">#REF!</definedName>
    <definedName name="dd_3" localSheetId="2">#REF!</definedName>
    <definedName name="dd_3" localSheetId="3">#REF!</definedName>
    <definedName name="dd_3">#REF!</definedName>
    <definedName name="dd_9" localSheetId="2">#REF!</definedName>
    <definedName name="dd_9" localSheetId="3">#REF!</definedName>
    <definedName name="dd_9">#REF!</definedName>
    <definedName name="ddd">#REF!</definedName>
    <definedName name="dddd" localSheetId="2">#REF!</definedName>
    <definedName name="dddd" localSheetId="3">#REF!</definedName>
    <definedName name="dddd">#REF!</definedName>
    <definedName name="ddddd" localSheetId="2">#REF!</definedName>
    <definedName name="ddddd" localSheetId="3">#REF!</definedName>
    <definedName name="ddddd">#REF!</definedName>
    <definedName name="ddddt" localSheetId="2">#REF!</definedName>
    <definedName name="ddddt" localSheetId="3">#REF!</definedName>
    <definedName name="ddddt">#REF!</definedName>
    <definedName name="ddee">#REF!</definedName>
    <definedName name="ddewdw">#REF!</definedName>
    <definedName name="DDF">#REF!</definedName>
    <definedName name="ddfdh">#REF!</definedName>
    <definedName name="DDGSDP">#REF!</definedName>
    <definedName name="de">#REF!</definedName>
    <definedName name="Decision">#REF!</definedName>
    <definedName name="DECORPISOB">#REF!</definedName>
    <definedName name="deded">#REF!</definedName>
    <definedName name="DEDRR">#REF!</definedName>
    <definedName name="DEF">#REF!</definedName>
    <definedName name="defd">#REF!</definedName>
    <definedName name="DEFLEXION_GG">TRUNC(ABS(#REF!))</definedName>
    <definedName name="DEFLEXION_ID">IF(#REF!&lt;0,"I","D")</definedName>
    <definedName name="DEFLEXION_MM">TRUNC(60*(ABS(#REF!)-DEFLEXION_GG))</definedName>
    <definedName name="DEFLEXION_SS">ROUND(3600*(ABS(#REF!)-DEFLEXION_GG-DEFLEXION_MM/60),0)</definedName>
    <definedName name="dek" localSheetId="0">#REF!</definedName>
    <definedName name="dek">#REF!</definedName>
    <definedName name="demanto" localSheetId="0">#REF!</definedName>
    <definedName name="demanto">#REF!</definedName>
    <definedName name="demanto_51">#REF!</definedName>
    <definedName name="DEMO">#REF!</definedName>
    <definedName name="DEMOLICION" localSheetId="2">[104]UNITARIOS!#REF!</definedName>
    <definedName name="DEMOLICION" localSheetId="3">[104]UNITARIOS!#REF!</definedName>
    <definedName name="DEMOLICION" localSheetId="0">[105]UNITARIOS!#REF!</definedName>
    <definedName name="DEMOLICION">[105]UNITARIOS!#REF!</definedName>
    <definedName name="DEMOLICION_2" localSheetId="2">#REF!</definedName>
    <definedName name="DEMOLICION_2" localSheetId="3">#REF!</definedName>
    <definedName name="DEMOLICION_2" localSheetId="0">#REF!</definedName>
    <definedName name="DEMOLICION_2">#REF!</definedName>
    <definedName name="DEMOLICIONASFALTO">#REF!</definedName>
    <definedName name="DEMOLICIONCOLUMNA">#REF!</definedName>
    <definedName name="DEMOLICIONCONCRETO">#REF!</definedName>
    <definedName name="demolicioncuneta">#REF!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partamento">#REF!</definedName>
    <definedName name="DER">#N/A</definedName>
    <definedName name="DERF" localSheetId="2" hidden="1">{#N/A,#N/A,FALSE,"310.1";#N/A,#N/A,FALSE,"321.1";#N/A,#N/A,FALSE,"320.3";#N/A,#N/A,FALSE,"330.1"}</definedName>
    <definedName name="DERF" localSheetId="3" hidden="1">{#N/A,#N/A,FALSE,"310.1";#N/A,#N/A,FALSE,"321.1";#N/A,#N/A,FALSE,"320.3";#N/A,#N/A,FALSE,"330.1"}</definedName>
    <definedName name="DERF" localSheetId="0" hidden="1">{#N/A,#N/A,FALSE,"310.1";#N/A,#N/A,FALSE,"321.1";#N/A,#N/A,FALSE,"320.3";#N/A,#N/A,FALSE,"330.1"}</definedName>
    <definedName name="DERF" hidden="1">{#N/A,#N/A,FALSE,"310.1";#N/A,#N/A,FALSE,"321.1";#N/A,#N/A,FALSE,"320.3";#N/A,#N/A,FALSE,"330.1"}</definedName>
    <definedName name="DERRUMBES111">[106]CONT_ADI!#REF!</definedName>
    <definedName name="DESALOJO__KM_M3" localSheetId="2">#REF!</definedName>
    <definedName name="DESALOJO__KM_M3" localSheetId="3">#REF!</definedName>
    <definedName name="DESALOJO__KM_M3" localSheetId="0">#REF!</definedName>
    <definedName name="DESALOJO__KM_M3">#REF!</definedName>
    <definedName name="DESC_APU">#N/A</definedName>
    <definedName name="DESC_AUX">IF([88]Auxiliares!$A1="",IF([88]Auxiliares!$A1048576="","","DIRECTO:  "&amp;TEXT(ROUNDUP(SUMIF([88]Auxiliares!$A$1:$A$65536,[88]Auxiliares!$A1048576,[88]Auxiliares!$G$1:$G$65536)/2,0),"#,##0")&amp;" / "&amp;VLOOKUP([88]Auxiliares!$A1048576,[88]Insumos!$D$1:$F$65536,3,FALSE)),IF([88]Auxiliares!$A1="","",VLOOKUP([88]Auxiliares!$B1,[88]Insumos!$D$1:$E$65536,2,FALSE)))</definedName>
    <definedName name="DESC1">[107]ITEMS!$B$2</definedName>
    <definedName name="DESC521">[108]ITEMS!$B$522</definedName>
    <definedName name="descriminado" localSheetId="2">IF([0]!Loan_Amount*[0]!Interest_Rate*[0]!Loan_Years*[0]!Loan_Start&gt;0,1,0)</definedName>
    <definedName name="descriminado" localSheetId="3">IF([0]!Loan_Amount*[0]!Interest_Rate*[0]!Loan_Years*[0]!Loan_Start&gt;0,1,0)</definedName>
    <definedName name="descriminado">IF([2]!Loan_Amount*[2]!Interest_Rate*[2]!Loan_Years*[2]!Loan_Start&gt;0,1,0)</definedName>
    <definedName name="Descrip_cuadrillas">[101]Cuadrillas!$A$15:$A$77</definedName>
    <definedName name="Descrip_equipos">[101]Equ!$A$15:$A$102</definedName>
    <definedName name="Descrip_transporte">[101]Trans!$A$18:$A$65</definedName>
    <definedName name="DESCRIPC">[109]Hoja1!$B$13:$E$36</definedName>
    <definedName name="Descripcion" localSheetId="0">#REF!</definedName>
    <definedName name="Descripcion">#REF!</definedName>
    <definedName name="Descripción" localSheetId="2">[110]Mat!$A$11:$A$1039</definedName>
    <definedName name="Descripción" localSheetId="3">[110]Mat!$A$11:$A$1039</definedName>
    <definedName name="Descripción">[111]Mat!$A$11:$A$1039</definedName>
    <definedName name="DESCRIPCION_APU">#N/A</definedName>
    <definedName name="DescripPpto" localSheetId="2">#REF!</definedName>
    <definedName name="DescripPpto" localSheetId="3">#REF!</definedName>
    <definedName name="DescripPpto">#REF!</definedName>
    <definedName name="DESCRP1">[56]DATOS!$D$2</definedName>
    <definedName name="DESCRP2">[56]DATOS!$D$3</definedName>
    <definedName name="DESCUENTOS">'[87]I1,1'!$H$54</definedName>
    <definedName name="dESMONTE" localSheetId="2">[0]!ERR</definedName>
    <definedName name="dESMONTE" localSheetId="3">[0]!ERR</definedName>
    <definedName name="dESMONTE">[2]!ERR</definedName>
    <definedName name="DESMONTE_DE_ESTRUCTURA_TIPO_ICEL_561__INCLUYE_RETIRO_MÁX._5_KM" localSheetId="2">#REF!</definedName>
    <definedName name="DESMONTE_DE_ESTRUCTURA_TIPO_ICEL_561__INCLUYE_RETIRO_MÁX._5_KM" localSheetId="3">#REF!</definedName>
    <definedName name="DESMONTE_DE_ESTRUCTURA_TIPO_ICEL_561__INCLUYE_RETIRO_MÁX._5_KM">#REF!</definedName>
    <definedName name="DESMONTECIELORAZO" localSheetId="2">#REF!</definedName>
    <definedName name="DESMONTECIELORAZO" localSheetId="3">#REF!</definedName>
    <definedName name="DESMONTECIELORAZO">#REF!</definedName>
    <definedName name="DESMONTEPARARRAYO">#REF!</definedName>
    <definedName name="DESMONTEPUERTASV">#REF!</definedName>
    <definedName name="DESMONTESANITARIOS">#REF!</definedName>
    <definedName name="DESMONTETANQUE">#REF!</definedName>
    <definedName name="DESPERDICIO">[81]APU!#REF!</definedName>
    <definedName name="DESPOSTE" localSheetId="2">#REF!</definedName>
    <definedName name="DESPOSTE" localSheetId="3">#REF!</definedName>
    <definedName name="DESPOSTE" localSheetId="0">#REF!</definedName>
    <definedName name="DESPOSTE">#REF!</definedName>
    <definedName name="DestinoConsultoria">#REF!</definedName>
    <definedName name="DestinoObra">#REF!</definedName>
    <definedName name="DEX">#REF!</definedName>
    <definedName name="df">#REF!</definedName>
    <definedName name="dfa">#REF!</definedName>
    <definedName name="dfasd">#REF!</definedName>
    <definedName name="DFBGBTRG">#REF!</definedName>
    <definedName name="DFBNJ">#REF!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FZSDERGTERGTRETERTERTE">#REF!</definedName>
    <definedName name="DFGG">#REF!</definedName>
    <definedName name="DFGV">#REF!</definedName>
    <definedName name="DFGVB" hidden="1">#REF!</definedName>
    <definedName name="dfgypuj">#REF!</definedName>
    <definedName name="dfh">#REF!</definedName>
    <definedName name="dfhdr">#REF!</definedName>
    <definedName name="dfhgh">#REF!</definedName>
    <definedName name="dfj">#REF!</definedName>
    <definedName name="dflt2" localSheetId="2">[112]Personalizar!$G$21</definedName>
    <definedName name="dflt2" localSheetId="3">[112]Personalizar!$G$21</definedName>
    <definedName name="dflt2">[113]Personalizar!$G$21</definedName>
    <definedName name="DFRFRF" localSheetId="2">#REF!</definedName>
    <definedName name="DFRFRF" localSheetId="3">#REF!</definedName>
    <definedName name="DFRFRF" localSheetId="0">#REF!</definedName>
    <definedName name="DFRFRF">#REF!</definedName>
    <definedName name="DFSF">#REF!</definedName>
    <definedName name="DFVB">#REF!</definedName>
    <definedName name="DFVBNFGN">#REF!</definedName>
    <definedName name="DFVUI">#REF!</definedName>
    <definedName name="DFWEREG">#REF!</definedName>
    <definedName name="dg">#REF!</definedName>
    <definedName name="dgdgr">#REF!</definedName>
    <definedName name="dgfd">#REF!</definedName>
    <definedName name="dgfdf">#REF!</definedName>
    <definedName name="DGFDFVSDF">#REF!</definedName>
    <definedName name="dgfdg">#REF!</definedName>
    <definedName name="DGFG">#REF!</definedName>
    <definedName name="dgfsado">#REF!</definedName>
    <definedName name="dgrdeb">#REF!</definedName>
    <definedName name="dgreg">#REF!</definedName>
    <definedName name="dgsdggh">#REF!</definedName>
    <definedName name="DH">#REF!</definedName>
    <definedName name="dhdth">#REF!</definedName>
    <definedName name="dhgh">#REF!</definedName>
    <definedName name="di">#REF!</definedName>
    <definedName name="DIA">[65]PRESUPUESTO!$B$13</definedName>
    <definedName name="DIAGONALES" localSheetId="0">#REF!</definedName>
    <definedName name="DIAGONALES">#REF!</definedName>
    <definedName name="DIAS" localSheetId="0">#REF!</definedName>
    <definedName name="DIAS">#REF!</definedName>
    <definedName name="DIC" localSheetId="0">#REF!</definedName>
    <definedName name="DIC">#REF!</definedName>
    <definedName name="diego">#REF!</definedName>
    <definedName name="diego1">#REF!</definedName>
    <definedName name="DifConsultoriaFM">#REF!</definedName>
    <definedName name="DIFERENCIAL">#REF!</definedName>
    <definedName name="DILATACION">[114]APU!$G$410</definedName>
    <definedName name="DILATACIONES" localSheetId="2">#REF!</definedName>
    <definedName name="DILATACIONES" localSheetId="3">#REF!</definedName>
    <definedName name="DILATACIONES" localSheetId="0">#REF!</definedName>
    <definedName name="DILATACIONES">#REF!</definedName>
    <definedName name="DINAMITERO">#REF!</definedName>
    <definedName name="DINTEL">#REF!</definedName>
    <definedName name="DINTELES">'[115]Base Datos'!$B$228</definedName>
    <definedName name="DIOGE">'[25]Base Datos'!$B:$F</definedName>
    <definedName name="DIRECTO">"DIRECTO:  "&amp;TEXT(ROUNDUP(SUMIF([88]apu!$A$1:$A$65536,[88]apu!$A1048576,[88]apu!$G$1:$G$65536)/2,0),"#,##0")&amp;" / "&amp;VLOOKUP([88]apu!$A1048576,'[88]Ppto completo'!$D$1:$F$65536,3,FALSE)</definedName>
    <definedName name="DIRECTO1">[116]APU!$U$132</definedName>
    <definedName name="DIRECTO10">[116]APU!$U$681</definedName>
    <definedName name="DIRECTO100">[116]APU!$U$6171</definedName>
    <definedName name="DIRECTO101">[116]APU!$U$6232</definedName>
    <definedName name="DIRECTO102">[116]APU!$U$6293</definedName>
    <definedName name="DIRECTO103">[116]APU!$U$6354</definedName>
    <definedName name="DIRECTO104">[116]APU!$U$6415</definedName>
    <definedName name="DIRECTO105">[116]APU!$U$6476</definedName>
    <definedName name="DIRECTO11">[116]APU!$U$742</definedName>
    <definedName name="DIRECTO12">[116]APU!$U$803</definedName>
    <definedName name="DIRECTO124">[116]APU!$U$7635</definedName>
    <definedName name="DIRECTO125">[116]APU!$U$7696</definedName>
    <definedName name="DIRECTO126">[116]APU!$U$7757</definedName>
    <definedName name="DIRECTO127">[116]APU!$U$7818</definedName>
    <definedName name="DIRECTO128">[116]APU!$U$7879</definedName>
    <definedName name="DIRECTO129">[116]APU!$U$7940</definedName>
    <definedName name="DIRECTO13">[116]APU!$U$864</definedName>
    <definedName name="DIRECTO130">[116]APU!$U$8001</definedName>
    <definedName name="DIRECTO131">[116]APU!$U$8062</definedName>
    <definedName name="DIRECTO132">[116]APU!$U$8123</definedName>
    <definedName name="DIRECTO133">[116]APU!$U$8184</definedName>
    <definedName name="DIRECTO134">[116]APU!$U$8245</definedName>
    <definedName name="DIRECTO14">[116]APU!$U$925</definedName>
    <definedName name="DIRECTO15">[116]APU!$U$986</definedName>
    <definedName name="DIRECTO16">[116]APU!$U$1047</definedName>
    <definedName name="DIRECTO17">[116]APU!$U$1108</definedName>
    <definedName name="DIRECTO18">[116]APU!$U$1169</definedName>
    <definedName name="DIRECTO2">[116]APU!$U$193</definedName>
    <definedName name="DIRECTO2.10">[116]APU!$U$14889</definedName>
    <definedName name="DIRECTO2.11">[116]APU!$U$14950</definedName>
    <definedName name="DIRECTO2.12">[116]APU!$U$15011</definedName>
    <definedName name="DIRECTO2.9">[116]APU!$U$11839</definedName>
    <definedName name="DIRECTO21">[116]APU!$U$1352</definedName>
    <definedName name="DIRECTO22">[116]APU!$U$1413</definedName>
    <definedName name="DIRECTO23">[116]APU!$U$1474</definedName>
    <definedName name="DIRECTO24">[116]APU!$U$1535</definedName>
    <definedName name="DIRECTO25">[116]APU!$U$1596</definedName>
    <definedName name="DIRECTO26">[116]APU!$U$1657</definedName>
    <definedName name="DIRECTO27">[116]APU!$U$1718</definedName>
    <definedName name="DIRECTO28">[116]APU!$U$1779</definedName>
    <definedName name="DIRECTO29">[116]APU!$U$1840</definedName>
    <definedName name="DIRECTO3">[116]APU!$U$254</definedName>
    <definedName name="DIRECTO3.15">[116]APU!$U$8667</definedName>
    <definedName name="DIRECTO3.16">[116]APU!$U$8728</definedName>
    <definedName name="DIRECTO3.17">[116]APU!$U$8789</definedName>
    <definedName name="DIRECTO3.18">[116]APU!$U$8850</definedName>
    <definedName name="DIRECTO3.19">[116]APU!$U$8911</definedName>
    <definedName name="DIRECTO3.20">[116]APU!$U$8972</definedName>
    <definedName name="DIRECTO3.21">[116]APU!$U$11961</definedName>
    <definedName name="DIRECTO3.22">[116]APU!$U$14523</definedName>
    <definedName name="DIRECTO3.23">[116]APU!$U$15133</definedName>
    <definedName name="DIRECTO3.24">[116]APU!$U$16292</definedName>
    <definedName name="DIRECTO3.25">[116]APU!$U$16353</definedName>
    <definedName name="DIRECTO3.26">[116]APU!$U$16414</definedName>
    <definedName name="DIRECTO3.27">[116]APU!$U$16475</definedName>
    <definedName name="DIRECTO3.28">[116]APU!$U$16536</definedName>
    <definedName name="DIRECTO30">[116]APU!$U$1901</definedName>
    <definedName name="DIRECTO31">[116]APU!$U$1962</definedName>
    <definedName name="DIRECTO32">[116]APU!$U$2023</definedName>
    <definedName name="DIRECTO33">[116]APU!$U$2084</definedName>
    <definedName name="DIRECTO34">[116]APU!$U$2145</definedName>
    <definedName name="DIRECTO35">[116]APU!$U$2206</definedName>
    <definedName name="DIRECTO36">[116]APU!$U$2267</definedName>
    <definedName name="DIRECTO37">[116]APU!$U$2328</definedName>
    <definedName name="DIRECTO38">[116]APU!$U$2389</definedName>
    <definedName name="DIRECTO39">[116]APU!$U$2450</definedName>
    <definedName name="DIRECTO4">[116]APU!$U$315</definedName>
    <definedName name="DIRECTO4.20">[116]APU!$U$9216</definedName>
    <definedName name="DIRECTO4.21">[116]APU!$U$9277</definedName>
    <definedName name="DIRECTO4.22">[116]APU!$U$9338</definedName>
    <definedName name="DIRECTO4.23">[116]APU!$U$9399</definedName>
    <definedName name="DIRECTO4.24">[116]APU!$U$9460</definedName>
    <definedName name="DIRECTO4.25">[116]APU!$U$9521</definedName>
    <definedName name="DIRECTO4.26">[116]APU!$U$9582</definedName>
    <definedName name="DIRECTO4.27">[116]APU!$U$9643</definedName>
    <definedName name="DIRECTO4.28">[116]APU!$U$9704</definedName>
    <definedName name="DIRECTO4.29">[116]APU!$U$9765</definedName>
    <definedName name="DIRECTO4.30">[116]APU!$U$9826</definedName>
    <definedName name="DIRECTO4.31">[116]APU!$U$9887</definedName>
    <definedName name="DIRECTO4.32">[116]APU!$U$9948</definedName>
    <definedName name="DIRECTO4.33">[116]APU!$U$10009</definedName>
    <definedName name="DIRECTO4.34">[116]APU!$U$10070</definedName>
    <definedName name="DIRECTO4.35">[116]APU!$U$11595</definedName>
    <definedName name="DIRECTO4.36">[116]APU!$U$11656</definedName>
    <definedName name="DIRECTO4.37">[116]APU!$U$15987</definedName>
    <definedName name="DIRECTO4.38">[116]APU!$U$15194</definedName>
    <definedName name="DIRECTO4.39">[116]APU!$U$14279</definedName>
    <definedName name="DIRECTO4.40">[116]APU!$U$14340</definedName>
    <definedName name="DIRECTO4.41">[116]APU!$U$14401</definedName>
    <definedName name="DIRECTO4.42">[116]APU!$U$14462</definedName>
    <definedName name="DIRECTO4.43">[116]APU!$U$14584</definedName>
    <definedName name="DIRECTO4.44">[116]APU!$U$16048</definedName>
    <definedName name="DIRECTO4.45">[116]APU!$U$16109</definedName>
    <definedName name="DIRECTO4.46">[116]APU!$U$14706</definedName>
    <definedName name="DIRECTO4.47">[116]APU!$U$15926</definedName>
    <definedName name="DIRECTO4.48">[116]APU!$U$16170</definedName>
    <definedName name="DIRECTO4.49">[116]APU!$U$16231</definedName>
    <definedName name="DIRECTO4.50">[116]APU!$U$16902</definedName>
    <definedName name="DIRECTO4.51">[116]APU!$U$17634</definedName>
    <definedName name="DIRECTO4.52">[116]APU!$U$17695</definedName>
    <definedName name="DIRECTO40">[116]APU!$U$2511</definedName>
    <definedName name="DIRECTO41">[116]APU!$U$2572</definedName>
    <definedName name="DIRECTO42">[116]APU!$U$2633</definedName>
    <definedName name="DIRECTO43">[116]APU!$U$2694</definedName>
    <definedName name="DIRECTO44">[116]APU!$U$2755</definedName>
    <definedName name="DIRECTO45">[116]APU!$U$2816</definedName>
    <definedName name="DIRECTO46">[116]APU!$U$2877</definedName>
    <definedName name="DIRECTO47">[116]APU!$U$2938</definedName>
    <definedName name="DIRECTO48">[116]APU!$U$2999</definedName>
    <definedName name="DIRECTO49">[116]APU!$U$3060</definedName>
    <definedName name="DIRECTO5">[116]APU!$U$376</definedName>
    <definedName name="DIRECTO5.100">[116]APU!$U$12449</definedName>
    <definedName name="DIRECTO5.101">[116]APU!$U$12510</definedName>
    <definedName name="DIRECTO5.104">[116]APU!$U$12571</definedName>
    <definedName name="DIRECTO5.105">[116]APU!$U$12632</definedName>
    <definedName name="DIRECTO5.106">[116]APU!$U$12693</definedName>
    <definedName name="DIRECTO5.107">[116]APU!$U$12754</definedName>
    <definedName name="DIRECTO5.108">[116]APU!$U$12815</definedName>
    <definedName name="DIRECTO5.109">[116]APU!$U$12876</definedName>
    <definedName name="DIRECTO5.111">[116]APU!$U$12937</definedName>
    <definedName name="DIRECTO5.112">[116]APU!$U$12998</definedName>
    <definedName name="DIRECTO5.113">[116]APU!$U$14767</definedName>
    <definedName name="DIRECTO5.114">[116]APU!$U$14828</definedName>
    <definedName name="DIRECTO5.115">[116]APU!$U$15072</definedName>
    <definedName name="DIRECTO5.53">[116]APU!$U$10131</definedName>
    <definedName name="DIRECTO5.54">[116]APU!$U$10192</definedName>
    <definedName name="DIRECTO5.55">[116]APU!$U$10253</definedName>
    <definedName name="DIRECTO5.56">[116]APU!$U$10314</definedName>
    <definedName name="DIRECTO5.57">[116]APU!$U$10375</definedName>
    <definedName name="DIRECTO5.58">[116]APU!$U$10436</definedName>
    <definedName name="DIRECTO5.59">[116]APU!$U$10497</definedName>
    <definedName name="DIRECTO5.60">[116]APU!$U$10558</definedName>
    <definedName name="DIRECTO5.61">[116]APU!$U$10619</definedName>
    <definedName name="DIRECTO5.62">[116]APU!$U$10680</definedName>
    <definedName name="DIRECTO5.63">[116]APU!$U$10741</definedName>
    <definedName name="DIRECTO5.64">[116]APU!$U$10802</definedName>
    <definedName name="DIRECTO5.65">[116]APU!$U$10863</definedName>
    <definedName name="DIRECTO5.66">[116]APU!$U$10924</definedName>
    <definedName name="DIRECTO5.67">[116]APU!$U$10985</definedName>
    <definedName name="DIRECTO5.68">[116]APU!$U$11046</definedName>
    <definedName name="DIRECTO5.69">[116]APU!$U$11107</definedName>
    <definedName name="DIRECTO5.70">[116]APU!$U$11168</definedName>
    <definedName name="DIRECTO5.71">[116]APU!$U$11229</definedName>
    <definedName name="DIRECTO5.72">[116]APU!$U$12022</definedName>
    <definedName name="DIRECTO5.73">[116]APU!$U$12083</definedName>
    <definedName name="DIRECTO5.74">[116]APU!$U$12144</definedName>
    <definedName name="DIRECTO5.77">[116]APU!$U$12205</definedName>
    <definedName name="DIRECTO5.78">[116]APU!$U$12327</definedName>
    <definedName name="DIRECTO5.79">[116]APU!$U$12388</definedName>
    <definedName name="DIRECTO5.80">[116]APU!$U$12266</definedName>
    <definedName name="DIRECTO5.82">[116]APU!$U$14035</definedName>
    <definedName name="DIRECTO5.83">[116]APU!$U$14096</definedName>
    <definedName name="DIRECTO5.84">[116]APU!$U$13364</definedName>
    <definedName name="DIRECTO5.85">[116]APU!$U$13425</definedName>
    <definedName name="DIRECTO5.86">[116]APU!$U$13486</definedName>
    <definedName name="DIRECTO5.87">[116]APU!$U$13547</definedName>
    <definedName name="DIRECTO5.88">[116]APU!$U$13608</definedName>
    <definedName name="DIRECTO5.89">[116]APU!$U$13669</definedName>
    <definedName name="DIRECTO5.90">[116]APU!$U$13730</definedName>
    <definedName name="DIRECTO5.91">[116]APU!$U$13791</definedName>
    <definedName name="DIRECTO5.92">[116]APU!$U$13852</definedName>
    <definedName name="DIRECTO5.93">[116]APU!$U$13913</definedName>
    <definedName name="DIRECTO5.94">[116]APU!$U$13974</definedName>
    <definedName name="DIRECTO5.95">[116]APU!$U$13059</definedName>
    <definedName name="DIRECTO5.96">[116]APU!$U$13120</definedName>
    <definedName name="DIRECTO5.97">[116]APU!$U$13181</definedName>
    <definedName name="DIRECTO5.98">[116]APU!$U$13242</definedName>
    <definedName name="DIRECTO5.99">[116]APU!$U$13303</definedName>
    <definedName name="DIRECTO50">[116]APU!$U$3121</definedName>
    <definedName name="DIRECTO51">[116]APU!$U$3182</definedName>
    <definedName name="DIRECTO52">[116]APU!$U$3243</definedName>
    <definedName name="DIRECTO53">[116]APU!$U$3304</definedName>
    <definedName name="DIRECTO54">[116]APU!$U$3365</definedName>
    <definedName name="DIRECTO55">[116]APU!$U$3426</definedName>
    <definedName name="DIRECTO56">[116]APU!$U$3487</definedName>
    <definedName name="DIRECTO57">[116]APU!$U$3548</definedName>
    <definedName name="DIRECTO58">[116]APU!$U$3609</definedName>
    <definedName name="DIRECTO59">[116]APU!$U$3670</definedName>
    <definedName name="DIRECTO6">[116]APU!$U$437</definedName>
    <definedName name="DIRECTO60">[116]APU!$U$3731</definedName>
    <definedName name="DIRECTO61">[116]APU!$U$3792</definedName>
    <definedName name="DIRECTO62">[116]APU!$U$3853</definedName>
    <definedName name="DIRECTO63">[116]APU!$U$3914</definedName>
    <definedName name="DIRECTO64">[116]APU!$U$3975</definedName>
    <definedName name="DIRECTO65">[116]APU!$U$4036</definedName>
    <definedName name="DIRECTO66">[116]APU!$U$4097</definedName>
    <definedName name="DIRECTO67">[116]APU!$U$4158</definedName>
    <definedName name="DIRECTO68">[116]APU!$U$4219</definedName>
    <definedName name="DIRECTO69">[116]APU!$U$4280</definedName>
    <definedName name="DIRECTO7">[116]APU!$U$498</definedName>
    <definedName name="DIRECTO7.12">[116]APU!$U$8305</definedName>
    <definedName name="DIRECTO7.13">[116]APU!$U$8366</definedName>
    <definedName name="DIRECTO7.14">[116]APU!$U$8427</definedName>
    <definedName name="DIRECTO7.15">[116]APU!$U$8488</definedName>
    <definedName name="DIRECTO7.16">[116]APU!$U$8606</definedName>
    <definedName name="DIRECTO7.17">[116]APU!$U$11290</definedName>
    <definedName name="DIRECTO7.18">[116]APU!$U$11351</definedName>
    <definedName name="DIRECTO7.19">[116]APU!$U$11412</definedName>
    <definedName name="DIRECTO7.20">[116]APU!$U$11473</definedName>
    <definedName name="DIRECTO7.21">[116]APU!$U$11534</definedName>
    <definedName name="DIRECTO7.22">[116]APU!$U$11717</definedName>
    <definedName name="DIRECTO7.23">[116]APU!$U$11778</definedName>
    <definedName name="DIRECTO7.24">[116]APU!$U$14645</definedName>
    <definedName name="DIRECTO7.25">[116]APU!$U$15255</definedName>
    <definedName name="DIRECTO7.26">[116]APU!$U$15316</definedName>
    <definedName name="DIRECTO7.27">[116]APU!$U$15377</definedName>
    <definedName name="DIRECTO7.28">[116]APU!$U$15438</definedName>
    <definedName name="DIRECTO7.29">[116]APU!$U$15499</definedName>
    <definedName name="DIRECTO7.30">[116]APU!$U$15560</definedName>
    <definedName name="DIRECTO7.31">[116]APU!$U$15621</definedName>
    <definedName name="DIRECTO7.32">[116]APU!$U$15682</definedName>
    <definedName name="DIRECTO7.33">[116]APU!$U$15743</definedName>
    <definedName name="DIRECTO7.34">[116]APU!$U$15804</definedName>
    <definedName name="DIRECTO7.35">[116]APU!$U$15865</definedName>
    <definedName name="DIRECTO7.36">[116]APU!$U$17085</definedName>
    <definedName name="DIRECTO7.37">[116]APU!$U$17268</definedName>
    <definedName name="DIRECTO7.38">[116]APU!$U$17207</definedName>
    <definedName name="DIRECTO7.39">[116]APU!$U$17390</definedName>
    <definedName name="DIRECTO7.40">[116]APU!$U$17451</definedName>
    <definedName name="DIRECTO7.41">[116]APU!$U$17512</definedName>
    <definedName name="DIRECTO7.42">[116]APU!$U$17146</definedName>
    <definedName name="DIRECTO7.43">[116]APU!$U$17573</definedName>
    <definedName name="DIRECTO7.44">[116]APU!$U$17329</definedName>
    <definedName name="DIRECTO70">[116]APU!$U$4341</definedName>
    <definedName name="DIRECTO71">[116]APU!$U$4402</definedName>
    <definedName name="DIRECTO72">[116]APU!$U$4463</definedName>
    <definedName name="DIRECTO73">[116]APU!$U$4524</definedName>
    <definedName name="DIRECTO74">[116]APU!$U$4585</definedName>
    <definedName name="DIRECTO75">[116]APU!$U$4646</definedName>
    <definedName name="DIRECTO76">[116]APU!$U$4707</definedName>
    <definedName name="DIRECTO77">[116]APU!$U$4768</definedName>
    <definedName name="DIRECTO78">[116]APU!$U$4829</definedName>
    <definedName name="DIRECTO79">[116]APU!$U$4890</definedName>
    <definedName name="DIRECTO8">[116]APU!$U$559</definedName>
    <definedName name="DIRECTO80">[116]APU!$U$4951</definedName>
    <definedName name="DIRECTO81">[116]APU!$U$5012</definedName>
    <definedName name="DIRECTO82">[116]APU!$U$5073</definedName>
    <definedName name="DIRECTO83">[116]APU!$U$5134</definedName>
    <definedName name="DIRECTO84">[116]APU!$U$5195</definedName>
    <definedName name="DIRECTO85">[116]APU!$U$5256</definedName>
    <definedName name="DIRECTO86">[116]APU!$U$5317</definedName>
    <definedName name="DIRECTO87">[116]APU!$U$5378</definedName>
    <definedName name="DIRECTO88">[116]APU!$U$5439</definedName>
    <definedName name="DIRECTO89">[116]APU!$U$5500</definedName>
    <definedName name="DIRECTO9">[116]APU!$U$620</definedName>
    <definedName name="DIRECTO9.1">[116]APU!$U$16597</definedName>
    <definedName name="DIRECTO9.2">[116]APU!$U$16658</definedName>
    <definedName name="DIRECTO9.3">[116]APU!$U$16719</definedName>
    <definedName name="DIRECTO9.4">[116]APU!$U$16780</definedName>
    <definedName name="DIRECTO9.5">[116]APU!$U$16841</definedName>
    <definedName name="DIRECTO90">[116]APU!$U$5561</definedName>
    <definedName name="DIRECTO91">[116]APU!$U$5622</definedName>
    <definedName name="DIRECTO92">[116]APU!$U$5683</definedName>
    <definedName name="DIRECTO93">[116]APU!$U$5744</definedName>
    <definedName name="DIRECTO94">[116]APU!$U$5805</definedName>
    <definedName name="DIRECTO95">[116]APU!$U$5866</definedName>
    <definedName name="DIRECTO96">[116]APU!$U$5927</definedName>
    <definedName name="DIRECTO97">[116]APU!$U$5988</definedName>
    <definedName name="DIRECTO98">[116]APU!$U$6049</definedName>
    <definedName name="DIRECTO99">[116]APU!$U$6110</definedName>
    <definedName name="DIRECTOS">'[117]PPTO REDUCIDO'!$N$206</definedName>
    <definedName name="DISEÑOS" localSheetId="2">[118]UNIT.!#REF!</definedName>
    <definedName name="DISEÑOS" localSheetId="3">[118]UNIT.!#REF!</definedName>
    <definedName name="DISEÑOS">[118]UNIT.!#REF!</definedName>
    <definedName name="Disolvente_para_pintura_Trafico__acrílico" localSheetId="2">#REF!</definedName>
    <definedName name="Disolvente_para_pintura_Trafico__acrílico" localSheetId="3">#REF!</definedName>
    <definedName name="Disolvente_para_pintura_Trafico__acrílico" localSheetId="0">#REF!</definedName>
    <definedName name="Disolvente_para_pintura_Trafico__acrílico">#REF!</definedName>
    <definedName name="DISTANCIA_ARENA">'[55]Concretos y morteros'!$J$12</definedName>
    <definedName name="DISTANCIA_CEMENTO">'[55]Concretos y morteros'!$L$12</definedName>
    <definedName name="DISTANCIA_TRITURADO">'[55]Concretos y morteros'!$K$12</definedName>
    <definedName name="DistanciasPRS7801">[119]Hoja1!$K$3:$L$55</definedName>
    <definedName name="DistanciasPRS9003">[119]Hoja1!$A$3:$B$52</definedName>
    <definedName name="DistanciasPRS9004">[119]Hoja1!$F$3:$G$33</definedName>
    <definedName name="dj" localSheetId="0">#REF!</definedName>
    <definedName name="dj">#REF!</definedName>
    <definedName name="djdytj" localSheetId="0">#REF!</definedName>
    <definedName name="djdytj">#REF!</definedName>
    <definedName name="dl" localSheetId="0">#REF!</definedName>
    <definedName name="dl">#REF!</definedName>
    <definedName name="dm">#REF!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p">#REF!</definedName>
    <definedName name="DPF">#REF!</definedName>
    <definedName name="DPM">'[120]Base Datos'!$B:$F</definedName>
    <definedName name="DPR" localSheetId="2">#REF!</definedName>
    <definedName name="DPR" localSheetId="3">#REF!</definedName>
    <definedName name="DPR" localSheetId="0">#REF!</definedName>
    <definedName name="DPR">#REF!</definedName>
    <definedName name="drf">#REF!</definedName>
    <definedName name="DRH">#REF!</definedName>
    <definedName name="dry">#REF!</definedName>
    <definedName name="DS">#REF!</definedName>
    <definedName name="DSA">#REF!</definedName>
    <definedName name="DSAD">#REF!</definedName>
    <definedName name="dsadfp">#REF!</definedName>
    <definedName name="DSAFZDCXZCAWDAW">#REF!</definedName>
    <definedName name="DSAWE">#REF!</definedName>
    <definedName name="Dsbcm">#REF!</definedName>
    <definedName name="DSBYTEMU">#REF!</definedName>
    <definedName name="DSD">#REF!</definedName>
    <definedName name="dsdads4">#REF!</definedName>
    <definedName name="DSDG">#REF!</definedName>
    <definedName name="dsds">#REF!</definedName>
    <definedName name="dsdsd">#REF!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FW">#REF!</definedName>
    <definedName name="dt">#REF!</definedName>
    <definedName name="DTOLUM">#REF!</definedName>
    <definedName name="dtrhj">#REF!</definedName>
    <definedName name="DTS">#REF!</definedName>
    <definedName name="DUCHA" localSheetId="2">'[47]PRECIO. MAT'!#REF!</definedName>
    <definedName name="DUCHA" localSheetId="3">'[47]PRECIO. MAT'!#REF!</definedName>
    <definedName name="DUCHA">'[47]PRECIO. MAT'!#REF!</definedName>
    <definedName name="DUCTO_CONDUIT_PVC_3_4" localSheetId="2">#REF!</definedName>
    <definedName name="DUCTO_CONDUIT_PVC_3_4" localSheetId="3">#REF!</definedName>
    <definedName name="DUCTO_CONDUIT_PVC_3_4" localSheetId="0">#REF!</definedName>
    <definedName name="DUCTO_CONDUIT_PVC_3_4">#REF!</definedName>
    <definedName name="DUCTO_METALICO_GALVANIZADO_1" localSheetId="2">#REF!</definedName>
    <definedName name="DUCTO_METALICO_GALVANIZADO_1" localSheetId="3">#REF!</definedName>
    <definedName name="DUCTO_METALICO_GALVANIZADO_1">#REF!</definedName>
    <definedName name="Duitama">#REF!</definedName>
    <definedName name="DuracionMeses">#REF!</definedName>
    <definedName name="DuracionSemanas">#REF!</definedName>
    <definedName name="DURMIENTE" localSheetId="2">[48]PRECIO.MAT!#REF!</definedName>
    <definedName name="DURMIENTE" localSheetId="3">[48]PRECIO.MAT!#REF!</definedName>
    <definedName name="DURMIENTE">[48]PRECIO.MAT!#REF!</definedName>
    <definedName name="DURMIENTE510" localSheetId="2">[48]PRECIO.MAT!#REF!</definedName>
    <definedName name="DURMIENTE510" localSheetId="3">[48]PRECIO.MAT!#REF!</definedName>
    <definedName name="DURMIENTE510">[48]PRECIO.MAT!#REF!</definedName>
    <definedName name="dutr" localSheetId="2">#REF!</definedName>
    <definedName name="dutr" localSheetId="3">#REF!</definedName>
    <definedName name="dutr" localSheetId="0">#REF!</definedName>
    <definedName name="dutr">#REF!</definedName>
    <definedName name="Dv">#REF!</definedName>
    <definedName name="dxfgg">#REF!</definedName>
    <definedName name="e">#REF!</definedName>
    <definedName name="E_03">#REF!</definedName>
    <definedName name="e_INSTALACIONES_HIDRAULICAS">#REF!</definedName>
    <definedName name="e3e33">#REF!</definedName>
    <definedName name="ec">[32]Dimensiones!$B$11</definedName>
    <definedName name="ED_INDUSTRIAL" localSheetId="0">#REF!</definedName>
    <definedName name="ED_INDUSTRIAL">#REF!</definedName>
    <definedName name="ED_SUBPRODUCTOS" localSheetId="0">#REF!</definedName>
    <definedName name="ED_SUBPRODUCTOS">#REF!</definedName>
    <definedName name="EDEDWSWQA" localSheetId="0">#REF!</definedName>
    <definedName name="EDEDWSWQA">#REF!</definedName>
    <definedName name="EDFERFW">#REF!</definedName>
    <definedName name="edgfhmn">#REF!</definedName>
    <definedName name="EDIER">#REF!</definedName>
    <definedName name="EDIFICIO_PIELES">#REF!</definedName>
    <definedName name="edil">#REF!</definedName>
    <definedName name="ee" localSheetId="2">#REF!</definedName>
    <definedName name="ee" localSheetId="3">#REF!</definedName>
    <definedName name="ee">#REF!</definedName>
    <definedName name="EE_1">"[0]!err"</definedName>
    <definedName name="EE4E" localSheetId="2" hidden="1">{#N/A,#N/A,TRUE,"INGENIERIA";#N/A,#N/A,TRUE,"COMPRAS";#N/A,#N/A,TRUE,"DIRECCION";#N/A,#N/A,TRUE,"RESUMEN"}</definedName>
    <definedName name="EE4E" localSheetId="3" hidden="1">{#N/A,#N/A,TRUE,"INGENIERIA";#N/A,#N/A,TRUE,"COMPRAS";#N/A,#N/A,TRUE,"DIRECCION";#N/A,#N/A,TRUE,"RESUMEN"}</definedName>
    <definedName name="EE4E" localSheetId="0" hidden="1">{#N/A,#N/A,TRUE,"INGENIERIA";#N/A,#N/A,TRUE,"COMPRAS";#N/A,#N/A,TRUE,"DIRECCION";#N/A,#N/A,TRUE,"RESUMEN"}</definedName>
    <definedName name="EE4E" hidden="1">{#N/A,#N/A,TRUE,"INGENIERIA";#N/A,#N/A,TRUE,"COMPRAS";#N/A,#N/A,TRUE,"DIRECCION";#N/A,#N/A,TRUE,"RESUMEN"}</definedName>
    <definedName name="EEE" localSheetId="2">#REF!</definedName>
    <definedName name="EEE" localSheetId="3">#REF!</definedName>
    <definedName name="EEE">#REF!</definedName>
    <definedName name="eeedfr" localSheetId="2">#REF!</definedName>
    <definedName name="eeedfr" localSheetId="3">#REF!</definedName>
    <definedName name="eeedfr">#REF!</definedName>
    <definedName name="EEEEEE" localSheetId="2">#REF!</definedName>
    <definedName name="EEEEEE" localSheetId="3">#REF!</definedName>
    <definedName name="EEEEEE">#REF!</definedName>
    <definedName name="eeeeer">#REF!</definedName>
    <definedName name="eeerfd">#REF!</definedName>
    <definedName name="ef">#REF!</definedName>
    <definedName name="EFEC">'[121]FLEXION EN X-X'!#REF!</definedName>
    <definedName name="efef" localSheetId="2">#REF!</definedName>
    <definedName name="efef" localSheetId="3">#REF!</definedName>
    <definedName name="efef" localSheetId="0">#REF!</definedName>
    <definedName name="efef">#REF!</definedName>
    <definedName name="efer" localSheetId="2">#REF!</definedName>
    <definedName name="efer" localSheetId="3">#REF!</definedName>
    <definedName name="efer">#REF!</definedName>
    <definedName name="efwef" localSheetId="2">#REF!</definedName>
    <definedName name="efwef" localSheetId="3">#REF!</definedName>
    <definedName name="efwef">#REF!</definedName>
    <definedName name="egeg">#REF!</definedName>
    <definedName name="egh">#REF!</definedName>
    <definedName name="egtrgthrt">#REF!</definedName>
    <definedName name="EJEC">[65]PRESUPUESTO!$E$7</definedName>
    <definedName name="el" localSheetId="0">#REF!</definedName>
    <definedName name="el">#REF!</definedName>
    <definedName name="elec">50000</definedName>
    <definedName name="ELECTRICISTA" localSheetId="2">#REF!</definedName>
    <definedName name="ELECTRICISTA" localSheetId="3">#REF!</definedName>
    <definedName name="ELECTRICISTA">#REF!</definedName>
    <definedName name="electrico">[122]!ERR</definedName>
    <definedName name="electrico2" localSheetId="2">#REF!</definedName>
    <definedName name="electrico2" localSheetId="3">#REF!</definedName>
    <definedName name="electrico2" localSheetId="0">#REF!</definedName>
    <definedName name="electrico2">#REF!</definedName>
    <definedName name="EM.2" localSheetId="2">#REF!</definedName>
    <definedName name="EM.2" localSheetId="3">#REF!</definedName>
    <definedName name="EM.2">#REF!</definedName>
    <definedName name="EM.4">#REF!</definedName>
    <definedName name="EM.5">#REF!</definedName>
    <definedName name="emanto">#REF!</definedName>
    <definedName name="emanto_51">#REF!</definedName>
    <definedName name="eme" localSheetId="2">[0]!ERR</definedName>
    <definedName name="eme" localSheetId="3">[0]!ERR</definedName>
    <definedName name="eme">[2]!ERR</definedName>
    <definedName name="EMPAQUE" localSheetId="2">#REF!</definedName>
    <definedName name="EMPAQUE" localSheetId="3">#REF!</definedName>
    <definedName name="EMPAQUE">#REF!</definedName>
    <definedName name="EMPRESA">#REF!</definedName>
    <definedName name="EMR" localSheetId="2">#REF!</definedName>
    <definedName name="EMR" localSheetId="3">#REF!</definedName>
    <definedName name="EMR">#REF!</definedName>
    <definedName name="EMRC">#REF!</definedName>
    <definedName name="ENBOQUILLADOR_PARA_CERAMICAS">#REF!</definedName>
    <definedName name="ENCHAPE">#REF!</definedName>
    <definedName name="ENCHAPECERAMICA">#REF!</definedName>
    <definedName name="ENCHAPELADRILLO">#REF!</definedName>
    <definedName name="encof">#REF!</definedName>
    <definedName name="End_Bal">#REF!</definedName>
    <definedName name="ENE">#REF!</definedName>
    <definedName name="ENERO">[123]General!#REF!</definedName>
    <definedName name="ENEROA">[124]General!#REF!</definedName>
    <definedName name="ENSAYO" localSheetId="0">#REF!</definedName>
    <definedName name="ENSAYO">#REF!</definedName>
    <definedName name="ensayo2" localSheetId="2">[0]!ERR</definedName>
    <definedName name="ensayo2" localSheetId="3">[0]!ERR</definedName>
    <definedName name="ensayo2">[2]!ERR</definedName>
    <definedName name="Ensayos">#REF!</definedName>
    <definedName name="ENT">#REF!</definedName>
    <definedName name="entibado">#REF!</definedName>
    <definedName name="ENTRADA">#REF!</definedName>
    <definedName name="ENTRADASP">#REF!</definedName>
    <definedName name="ENTREPISO">[81]APU!#REF!</definedName>
    <definedName name="EOPJKNCKNCX" localSheetId="2">#REF!</definedName>
    <definedName name="EOPJKNCKNCX" localSheetId="3">#REF!</definedName>
    <definedName name="EOPJKNCKNCX" localSheetId="0">#REF!</definedName>
    <definedName name="EOPJKNCKNCX">#REF!</definedName>
    <definedName name="EPS">#REF!</definedName>
    <definedName name="EQ">[125]EQUIPOS!$C$13:$C$290</definedName>
    <definedName name="EQP" localSheetId="2">#REF!</definedName>
    <definedName name="EQP" localSheetId="3">#REF!</definedName>
    <definedName name="EQP" localSheetId="0">#REF!</definedName>
    <definedName name="EQP">#REF!</definedName>
    <definedName name="EQTOP" localSheetId="2">#REF!</definedName>
    <definedName name="EQTOP" localSheetId="3">#REF!</definedName>
    <definedName name="EQTOP">#REF!</definedName>
    <definedName name="EQUI">[126]EQUIPO!$B$2:$B$36</definedName>
    <definedName name="EQUIPO" localSheetId="0">#REF!</definedName>
    <definedName name="EQUIPO">#REF!</definedName>
    <definedName name="EQUIPO_1">[126]EQUIPO!$B$2:$D$36</definedName>
    <definedName name="Equipo_de_computo_con_software_o_licencia" localSheetId="2">#REF!</definedName>
    <definedName name="Equipo_de_computo_con_software_o_licencia" localSheetId="3">#REF!</definedName>
    <definedName name="Equipo_de_computo_con_software_o_licencia" localSheetId="0">#REF!</definedName>
    <definedName name="Equipo_de_computo_con_software_o_licencia">#REF!</definedName>
    <definedName name="EQUIPO_DE_SOLDADURA" localSheetId="2">#REF!</definedName>
    <definedName name="EQUIPO_DE_SOLDADURA" localSheetId="3">#REF!</definedName>
    <definedName name="EQUIPO_DE_SOLDADURA">#REF!</definedName>
    <definedName name="EQUIPO_DE_TOPOGRAFIA" localSheetId="2">#REF!</definedName>
    <definedName name="EQUIPO_DE_TOPOGRAFIA" localSheetId="3">#REF!</definedName>
    <definedName name="EQUIPO_DE_TOPOGRAFIA">#REF!</definedName>
    <definedName name="EQUIPO_DE_TOPOGRAFÍA">#REF!</definedName>
    <definedName name="EQUIPO_PARA_PINTURA_DE_TRAFICO">#REF!</definedName>
    <definedName name="EQUIPOS" localSheetId="2">[84]equip!$A$6:$A$54</definedName>
    <definedName name="EQUIPOS" localSheetId="3">[84]equip!$A$6:$A$54</definedName>
    <definedName name="EQUIPOS">[85]EQUI!$A$6:$A$52</definedName>
    <definedName name="EQUIPOSOLDADURA">[47]ATHE!$G$162</definedName>
    <definedName name="EQUISOLDADURA" localSheetId="0">[11]ATHE!$G$255</definedName>
    <definedName name="EQUISOLDADURA">[11]ATHE!$G$255</definedName>
    <definedName name="eqw" localSheetId="2">#REF!</definedName>
    <definedName name="eqw" localSheetId="3">#REF!</definedName>
    <definedName name="eqw" localSheetId="0">#REF!</definedName>
    <definedName name="eqw">#REF!</definedName>
    <definedName name="er">#REF!</definedName>
    <definedName name="EREE">#REF!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OR">#REF!</definedName>
    <definedName name="ERROR1">#REF!</definedName>
    <definedName name="ERROR2">#REF!</definedName>
    <definedName name="ERROR3">[127]TARIF2002!#REF!</definedName>
    <definedName name="ERROR5">[127]TARIF2002!#REF!</definedName>
    <definedName name="ert" localSheetId="0">#REF!</definedName>
    <definedName name="ert">#REF!</definedName>
    <definedName name="erte" localSheetId="0">#REF!</definedName>
    <definedName name="erte">#REF!</definedName>
    <definedName name="erter" localSheetId="0">#REF!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 localSheetId="2">[0]!ERR</definedName>
    <definedName name="ES" localSheetId="3">[0]!ERR</definedName>
    <definedName name="ES">[2]!ERR</definedName>
    <definedName name="ES1_1" localSheetId="2">#REF!</definedName>
    <definedName name="ES1_1" localSheetId="3">#REF!</definedName>
    <definedName name="ES1_1">#REF!</definedName>
    <definedName name="ES1_10" localSheetId="2">#REF!</definedName>
    <definedName name="ES1_10" localSheetId="3">#REF!</definedName>
    <definedName name="ES1_10">#REF!</definedName>
    <definedName name="ES1_11" localSheetId="2">#REF!</definedName>
    <definedName name="ES1_11" localSheetId="3">#REF!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 localSheetId="2">IF([0]!LG=9,[0]!FES,"")</definedName>
    <definedName name="ESC" localSheetId="3">IF([0]!LG=9,[0]!FES,"")</definedName>
    <definedName name="ESC">IF([2]!LG=9,[2]!FES,"")</definedName>
    <definedName name="escalones" localSheetId="2">#REF!</definedName>
    <definedName name="escalones" localSheetId="3">#REF!</definedName>
    <definedName name="escalones">#REF!</definedName>
    <definedName name="Escalones_3_4__con_anticorrosivo" localSheetId="2">#REF!</definedName>
    <definedName name="Escalones_3_4__con_anticorrosivo" localSheetId="3">#REF!</definedName>
    <definedName name="Escalones_3_4__con_anticorrosivo">#REF!</definedName>
    <definedName name="ESCOMBRERA" localSheetId="2">#REF!</definedName>
    <definedName name="ESCOMBRERA" localSheetId="3">#REF!</definedName>
    <definedName name="ESCOMBRERA">#REF!</definedName>
    <definedName name="ESCOMBROS" localSheetId="2">[30]APU!$G$979</definedName>
    <definedName name="ESCOMBROS" localSheetId="3">[30]APU!$G$979</definedName>
    <definedName name="ESCOMBROS">[31]APU!$G$979</definedName>
    <definedName name="Esferas_reflectivas" localSheetId="2">#REF!</definedName>
    <definedName name="Esferas_reflectivas" localSheetId="3">#REF!</definedName>
    <definedName name="Esferas_reflectivas" localSheetId="0">#REF!</definedName>
    <definedName name="Esferas_reflectivas">#REF!</definedName>
    <definedName name="esmaltadoi" localSheetId="2">#REF!</definedName>
    <definedName name="esmaltadoi" localSheetId="3">#REF!</definedName>
    <definedName name="esmaltadoi">#REF!</definedName>
    <definedName name="ESMALTE" localSheetId="2">'[47]PRECIO. MAT'!#REF!</definedName>
    <definedName name="ESMALTE" localSheetId="3">'[47]PRECIO. MAT'!#REF!</definedName>
    <definedName name="ESMALTE">'[47]PRECIO. MAT'!#REF!</definedName>
    <definedName name="Esmalte_Pintuco" localSheetId="2">#REF!</definedName>
    <definedName name="Esmalte_Pintuco" localSheetId="3">#REF!</definedName>
    <definedName name="Esmalte_Pintuco" localSheetId="0">#REF!</definedName>
    <definedName name="Esmalte_Pintuco">#REF!</definedName>
    <definedName name="ESP220.1">'[128]220.1'!$H$52</definedName>
    <definedName name="ESP320.1">'[129]320.1'!$H$52</definedName>
    <definedName name="ESP330.1">'[128]330.1'!$H$52</definedName>
    <definedName name="ESP330.2">'[129]330.2'!$H$52</definedName>
    <definedName name="ESP640.1.2">'[128]640.1.2'!$H$50</definedName>
    <definedName name="ESP673.1">'[128]673.1'!$H$49</definedName>
    <definedName name="ESP673.2">'[128]673.2'!$H$53</definedName>
    <definedName name="ESP700.1">'[129]700.1'!$H$52</definedName>
    <definedName name="ESPECIFICACION" localSheetId="2">#REF!</definedName>
    <definedName name="ESPECIFICACION" localSheetId="3">#REF!</definedName>
    <definedName name="ESPECIFICACION" localSheetId="0">#REF!</definedName>
    <definedName name="ESPECIFICACION">#REF!</definedName>
    <definedName name="Especificación" localSheetId="2">#REF!</definedName>
    <definedName name="Especificación" localSheetId="3">#REF!</definedName>
    <definedName name="Especificación">#REF!</definedName>
    <definedName name="ESPEJO">#REF!</definedName>
    <definedName name="ESPEJO_4_MM">#REF!</definedName>
    <definedName name="ESPEJO3MM">#REF!</definedName>
    <definedName name="ESRFDG" localSheetId="2">#REF!</definedName>
    <definedName name="ESRFDG" localSheetId="3">#REF!</definedName>
    <definedName name="ESRFDG">#REF!</definedName>
    <definedName name="EST10A">#REF!</definedName>
    <definedName name="EST10V1">#REF!</definedName>
    <definedName name="EST11A">#REF!</definedName>
    <definedName name="ESTACA">#REF!</definedName>
    <definedName name="Estaca_2_x2_x0.50m">#REF!</definedName>
    <definedName name="ESTACAS">[130]PRECIO.MAT!$C$10</definedName>
    <definedName name="ESTACAS_80_cm" localSheetId="2">#REF!</definedName>
    <definedName name="ESTACAS_80_cm" localSheetId="3">#REF!</definedName>
    <definedName name="ESTACAS_80_cm" localSheetId="0">#REF!</definedName>
    <definedName name="ESTACAS_80_cm">#REF!</definedName>
    <definedName name="ESTERCOLERO" localSheetId="2">#REF!</definedName>
    <definedName name="ESTERCOLERO" localSheetId="3">#REF!</definedName>
    <definedName name="ESTERCOLERO">#REF!</definedName>
    <definedName name="ESTOPA" localSheetId="2">#REF!</definedName>
    <definedName name="ESTOPA" localSheetId="3">#REF!</definedName>
    <definedName name="ESTOPA">#REF!</definedName>
    <definedName name="ESTRUCTURA_DE_SOPORTE">#REF!</definedName>
    <definedName name="et">[32]Dimensiones!$D$11</definedName>
    <definedName name="ETERNIT6" localSheetId="0">#REF!</definedName>
    <definedName name="ETERNIT6">#REF!</definedName>
    <definedName name="etertgg" localSheetId="0">#REF!</definedName>
    <definedName name="etertgg">#REF!</definedName>
    <definedName name="etewt" localSheetId="0">#REF!</definedName>
    <definedName name="etewt">#REF!</definedName>
    <definedName name="etffg">'[131]Ba Da'!$B$218</definedName>
    <definedName name="ETOPOGRAFIA">#REF!</definedName>
    <definedName name="etu" localSheetId="2">#REF!</definedName>
    <definedName name="etu" localSheetId="3">#REF!</definedName>
    <definedName name="etu" localSheetId="0">#REF!</definedName>
    <definedName name="etu">#REF!</definedName>
    <definedName name="etueh" localSheetId="2">#REF!</definedName>
    <definedName name="etueh" localSheetId="3">#REF!</definedName>
    <definedName name="etueh">#REF!</definedName>
    <definedName name="etyty" localSheetId="2">#REF!</definedName>
    <definedName name="etyty" localSheetId="3">#REF!</definedName>
    <definedName name="etyty">#REF!</definedName>
    <definedName name="etyu">#REF!</definedName>
    <definedName name="eu">#REF!</definedName>
    <definedName name="eut">#REF!</definedName>
    <definedName name="euyt">#REF!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WW" localSheetId="2" hidden="1">{#N/A,#N/A,TRUE,"INGENIERIA";#N/A,#N/A,TRUE,"COMPRAS";#N/A,#N/A,TRUE,"DIRECCION";#N/A,#N/A,TRUE,"RESUMEN"}</definedName>
    <definedName name="EWW" localSheetId="3" hidden="1">{#N/A,#N/A,TRUE,"INGENIERIA";#N/A,#N/A,TRUE,"COMPRAS";#N/A,#N/A,TRUE,"DIRECCION";#N/A,#N/A,TRUE,"RESUMEN"}</definedName>
    <definedName name="EWW" localSheetId="0" hidden="1">{#N/A,#N/A,TRUE,"INGENIERIA";#N/A,#N/A,TRUE,"COMPRAS";#N/A,#N/A,TRUE,"DIRECCION";#N/A,#N/A,TRUE,"RESUMEN"}</definedName>
    <definedName name="EWW" hidden="1">{#N/A,#N/A,TRUE,"INGENIERIA";#N/A,#N/A,TRUE,"COMPRAS";#N/A,#N/A,TRUE,"DIRECCION";#N/A,#N/A,TRUE,"RESUMEN"}</definedName>
    <definedName name="EX" localSheetId="2">#REF!</definedName>
    <definedName name="EX" localSheetId="3">#REF!</definedName>
    <definedName name="EX">#REF!</definedName>
    <definedName name="EXC">#REF!</definedName>
    <definedName name="EXCAVACION" localSheetId="2">[30]APU!$G$114</definedName>
    <definedName name="EXCAVACION" localSheetId="3">[30]APU!$G$114</definedName>
    <definedName name="EXCAVACION">[31]APU!$G$114</definedName>
    <definedName name="EXCAVACIONMANUAL" localSheetId="0">[11]APU!$G$154</definedName>
    <definedName name="EXCAVACIONMANUAL">[11]APU!$G$154</definedName>
    <definedName name="excavacionmaquina" localSheetId="0">#REF!</definedName>
    <definedName name="excavacionmaquina">#REF!</definedName>
    <definedName name="EXCAVACIONPARQUEOS" localSheetId="0">#REF!</definedName>
    <definedName name="EXCAVACIONPARQUEOS">#REF!</definedName>
    <definedName name="exCEL" localSheetId="0">#REF!</definedName>
    <definedName name="exCEL">#REF!</definedName>
    <definedName name="exCEL_51">#REF!</definedName>
    <definedName name="Excel_BuiltIn__FilterDatabase_2">'[132]Presup Av 1o de mayo con 73a '!$A$17:$N$110</definedName>
    <definedName name="Excel_BuiltIn_Print_Area" localSheetId="2">#REF!</definedName>
    <definedName name="Excel_BuiltIn_Print_Area" localSheetId="3">#REF!</definedName>
    <definedName name="Excel_BuiltIn_Print_Area" localSheetId="0">#REF!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 localSheetId="2">'[133]COSTOS OFICINA'!#REF!</definedName>
    <definedName name="Excel_BuiltIn_Print_Titles_3" localSheetId="3">'[133]COSTOS OFICINA'!#REF!</definedName>
    <definedName name="Excel_BuiltIn_Print_Titles_3" localSheetId="0">#REF!</definedName>
    <definedName name="Excel_BuiltIn_Print_Titles_3">#REF!</definedName>
    <definedName name="Excel_BuiltIn_Print_Titles_3_51">#REF!</definedName>
    <definedName name="Excel_BuiltIn_Print_Titles_4" localSheetId="2">'[133]COSTOS CAMPAMENTO'!#REF!</definedName>
    <definedName name="Excel_BuiltIn_Print_Titles_4" localSheetId="3">'[133]COSTOS CAMPAMENTO'!#REF!</definedName>
    <definedName name="Excel_BuiltIn_Print_Titles_4" localSheetId="0">#REF!</definedName>
    <definedName name="Excel_BuiltIn_Print_Titles_4">#REF!</definedName>
    <definedName name="Excel_BuiltIn_Print_Titles_5" localSheetId="2">#REF!</definedName>
    <definedName name="Excel_BuiltIn_Print_Titles_5" localSheetId="3">#REF!</definedName>
    <definedName name="Excel_BuiltIn_Print_Titles_5">#REF!</definedName>
    <definedName name="Excel_BuiltIn_Print_Titles_5_51">#REF!</definedName>
    <definedName name="Excel_BuiltIn_Print_Titles_5_XX" localSheetId="2">#REF!</definedName>
    <definedName name="Excel_BuiltIn_Print_Titles_5_XX" localSheetId="3">#REF!</definedName>
    <definedName name="Excel_BuiltIn_Print_Titles_5_XX">#REF!</definedName>
    <definedName name="Excel_BuiltIn_Print_Titles_5_XX_51">#REF!</definedName>
    <definedName name="Excel_BuiltIn_Print_Titles_6" localSheetId="2">#REF!</definedName>
    <definedName name="Excel_BuiltIn_Print_Titles_6" localSheetId="3">#REF!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'[134]Análisis de precios'!$H$52</definedName>
    <definedName name="Extra_Pay" localSheetId="0">#REF!</definedName>
    <definedName name="Extra_Pay">#REF!</definedName>
    <definedName name="f_INSTAC_AIRE_ACONDICIONADO" localSheetId="0">#REF!</definedName>
    <definedName name="f_INSTAC_AIRE_ACONDICIONADO">#REF!</definedName>
    <definedName name="f_INSTAC_ELECTRICAS_TELEF" localSheetId="0">#REF!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2">Scheduled_Payment+Extra_Payment</definedName>
    <definedName name="FABI" localSheetId="3">Scheduled_Payment+Extra_Payment</definedName>
    <definedName name="FABI" localSheetId="0">Scheduled_Payment+Extra_Payment</definedName>
    <definedName name="FABI">Scheduled_Payment+Extra_Payment</definedName>
    <definedName name="FABIAN">#N/A</definedName>
    <definedName name="FAC" localSheetId="0" hidden="1">#REF!</definedName>
    <definedName name="FAC" hidden="1">#REF!</definedName>
    <definedName name="FacConv">[135]CálculoTarifasMR!$M$1</definedName>
    <definedName name="FACIL">[136]General!#REF!</definedName>
    <definedName name="factor" localSheetId="2">#REF!</definedName>
    <definedName name="factor" localSheetId="3">#REF!</definedName>
    <definedName name="factor" localSheetId="0">#REF!</definedName>
    <definedName name="factor">#REF!</definedName>
    <definedName name="FACTOR1">[137]factor!$D$4</definedName>
    <definedName name="FACTOR2" localSheetId="2">#REF!</definedName>
    <definedName name="FACTOR2" localSheetId="3">#REF!</definedName>
    <definedName name="FACTOR2" localSheetId="0">#REF!</definedName>
    <definedName name="FACTOR2">#REF!</definedName>
    <definedName name="FACTOR3">[137]factor!$D$6</definedName>
    <definedName name="FactorCostoPotencia" localSheetId="2">[97]Modelo!#REF!</definedName>
    <definedName name="FactorCostoPotencia" localSheetId="3">[97]Modelo!#REF!</definedName>
    <definedName name="FactorCostoPotencia">[97]Modelo!#REF!</definedName>
    <definedName name="FACTORE">'[117]PPTO REDUCIDO'!$H$2</definedName>
    <definedName name="FACTORH">'[117]PPTO REDUCIDO'!$G$2</definedName>
    <definedName name="FactorMultFinal" localSheetId="0">#REF!</definedName>
    <definedName name="FactorMultFinal">#REF!</definedName>
    <definedName name="FactorMultiplicaCalculado" localSheetId="0">#REF!</definedName>
    <definedName name="FactorMultiplicaCalculado">#REF!</definedName>
    <definedName name="FACTURADO">'[138]Itemes Renovación'!#REF!</definedName>
    <definedName name="FAFZCZ" localSheetId="0">#REF!</definedName>
    <definedName name="FAFZCZ">#REF!</definedName>
    <definedName name="FAVIGEL_25_KG" localSheetId="0">#REF!</definedName>
    <definedName name="FAVIGEL_25_KG">#REF!</definedName>
    <definedName name="fb" localSheetId="0">#REF!</definedName>
    <definedName name="fb">#REF!</definedName>
    <definedName name="fd" localSheetId="2">'[83]A. P. U.'!#REF!</definedName>
    <definedName name="fd" localSheetId="3">'[83]A. P. U.'!#REF!</definedName>
    <definedName name="fd" localSheetId="0">'[83]A. P. U.'!#REF!</definedName>
    <definedName name="fd">'[83]A. P. U.'!#REF!</definedName>
    <definedName name="fda" localSheetId="0">#REF!</definedName>
    <definedName name="fda">#REF!</definedName>
    <definedName name="fdadsfa" localSheetId="2" hidden="1">{"PRES REHAB ARM-PER POR ITEMS  KM A KM",#N/A,TRUE,"Rehabilitacion Arm-Per"}</definedName>
    <definedName name="fdadsfa" localSheetId="3"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adsfa_1" localSheetId="2" hidden="1">{"PRES REHAB ARM-PER POR ITEMS  KM A KM",#N/A,TRUE,"Rehabilitacion Arm-Per"}</definedName>
    <definedName name="fdadsfa_1" localSheetId="3" hidden="1">{"PRES REHAB ARM-PER POR ITEMS  KM A KM",#N/A,TRUE,"Rehabilitacion Arm-Per"}</definedName>
    <definedName name="fdadsfa_1" localSheetId="0" hidden="1">{"PRES REHAB ARM-PER POR ITEMS  KM A KM",#N/A,TRUE,"Rehabilitacion Arm-Per"}</definedName>
    <definedName name="fdadsfa_1" hidden="1">{"PRES REHAB ARM-PER POR ITEMS  KM A KM",#N/A,TRUE,"Rehabilitacion Arm-Per"}</definedName>
    <definedName name="fdadsfa_1_1" localSheetId="2" hidden="1">{"PRES REHAB ARM-PER POR ITEMS  KM A KM",#N/A,TRUE,"Rehabilitacion Arm-Per"}</definedName>
    <definedName name="fdadsfa_1_1" localSheetId="3" hidden="1">{"PRES REHAB ARM-PER POR ITEMS  KM A KM",#N/A,TRUE,"Rehabilitacion Arm-Per"}</definedName>
    <definedName name="fdadsfa_1_1" localSheetId="0" hidden="1">{"PRES REHAB ARM-PER POR ITEMS  KM A KM",#N/A,TRUE,"Rehabilitacion Arm-Per"}</definedName>
    <definedName name="fdadsfa_1_1" hidden="1">{"PRES REHAB ARM-PER POR ITEMS  KM A KM",#N/A,TRUE,"Rehabilitacion Arm-Per"}</definedName>
    <definedName name="fdbjp" localSheetId="2">#REF!</definedName>
    <definedName name="fdbjp" localSheetId="3">#REF!</definedName>
    <definedName name="fdbjp">#REF!</definedName>
    <definedName name="FDD">#REF!</definedName>
    <definedName name="FDF">#REF!</definedName>
    <definedName name="fdg">#REF!</definedName>
    <definedName name="FDGASDFASD">#REF!</definedName>
    <definedName name="FDGD">#REF!</definedName>
    <definedName name="FDGFDBBP">#REF!</definedName>
    <definedName name="fdh">#REF!</definedName>
    <definedName name="fdsafd">#REF!</definedName>
    <definedName name="fdsf">#REF!</definedName>
    <definedName name="fdsfds">#REF!</definedName>
    <definedName name="fdsfdsf">#REF!</definedName>
    <definedName name="fdsgfds">#REF!</definedName>
    <definedName name="fdsgsdfu">#REF!</definedName>
    <definedName name="FDSIO">#REF!</definedName>
    <definedName name="FEB">#REF!</definedName>
    <definedName name="FEBRERO">[42]General!#REF!</definedName>
    <definedName name="FECH">[56]DATOS!$D$6</definedName>
    <definedName name="FECHA" localSheetId="2">[104]UNITARIOS!#REF!</definedName>
    <definedName name="FECHA" localSheetId="3">[104]UNITARIOS!#REF!</definedName>
    <definedName name="FECHA">[105]UNITARIOS!#REF!</definedName>
    <definedName name="FECHA_2" localSheetId="2">#REF!</definedName>
    <definedName name="FECHA_2" localSheetId="3">#REF!</definedName>
    <definedName name="FECHA_2" localSheetId="0">#REF!</definedName>
    <definedName name="FECHA_2">#REF!</definedName>
    <definedName name="FENREO">[139]General!#REF!</definedName>
    <definedName name="fer">'[67]Res-Accide-10'!#REF!</definedName>
    <definedName name="ferfer" localSheetId="0">#REF!</definedName>
    <definedName name="ferfer">#REF!</definedName>
    <definedName name="FERNANDO">[42]General!#REF!</definedName>
    <definedName name="Festivos">'[140]días habiles 2015'!$D$2:$D$21</definedName>
    <definedName name="fevenad1">[12]Datos!$B$9</definedName>
    <definedName name="fevenad2">[12]Datos!$B$10</definedName>
    <definedName name="fevenin">[12]Datos!$B$8</definedName>
    <definedName name="FEWF" localSheetId="2">#REF!</definedName>
    <definedName name="FEWF" localSheetId="3">#REF!</definedName>
    <definedName name="FEWF" localSheetId="0">#REF!</definedName>
    <definedName name="FEWF">#REF!</definedName>
    <definedName name="ff" localSheetId="2">#REF!</definedName>
    <definedName name="ff" localSheetId="3">#REF!</definedName>
    <definedName name="ff">#REF!</definedName>
    <definedName name="ff_1">"[0]!err"</definedName>
    <definedName name="FFEW">#REF!</definedName>
    <definedName name="fff">#REF!</definedName>
    <definedName name="ffff">#REF!</definedName>
    <definedName name="ffffd" localSheetId="0">#REF!</definedName>
    <definedName name="ffffd">#REF!</definedName>
    <definedName name="FFFFF">'[141]Base Datos'!$B$29</definedName>
    <definedName name="fffffft" localSheetId="2">#REF!</definedName>
    <definedName name="fffffft" localSheetId="3">#REF!</definedName>
    <definedName name="fffffft" localSheetId="0">#REF!</definedName>
    <definedName name="fffffft">#REF!</definedName>
    <definedName name="fffffik" localSheetId="2">#REF!</definedName>
    <definedName name="fffffik" localSheetId="3">#REF!</definedName>
    <definedName name="fffffik">#REF!</definedName>
    <definedName name="fffffj" localSheetId="2">#REF!</definedName>
    <definedName name="fffffj" localSheetId="3">#REF!</definedName>
    <definedName name="fffffj">#REF!</definedName>
    <definedName name="ffffrd">#REF!</definedName>
    <definedName name="ffffy">#REF!</definedName>
    <definedName name="fffrfr">#REF!</definedName>
    <definedName name="fffs">#REF!</definedName>
    <definedName name="FFG" localSheetId="2">#REF!</definedName>
    <definedName name="FFG" localSheetId="3">#REF!</definedName>
    <definedName name="FFG">#REF!</definedName>
    <definedName name="fg">#REF!</definedName>
    <definedName name="fg_1">"[0]!err"</definedName>
    <definedName name="fgdfg" localSheetId="2">#REF!</definedName>
    <definedName name="fgdfg" localSheetId="3">#REF!</definedName>
    <definedName name="fgdfg">#REF!</definedName>
    <definedName name="fgdfsgr" localSheetId="2">#REF!</definedName>
    <definedName name="fgdfsgr" localSheetId="3">#REF!</definedName>
    <definedName name="fgdfsgr">#REF!</definedName>
    <definedName name="FGDG" localSheetId="2">#REF!</definedName>
    <definedName name="FGDG" localSheetId="3">#REF!</definedName>
    <definedName name="FGDG">#REF!</definedName>
    <definedName name="fgdsfg">#REF!</definedName>
    <definedName name="FGERTG" hidden="1">#REF!</definedName>
    <definedName name="FGF">#REF!</definedName>
    <definedName name="FGFDG">#REF!</definedName>
    <definedName name="FGFDH">#REF!</definedName>
    <definedName name="fgg">#REF!</definedName>
    <definedName name="fgghhj">#REF!</definedName>
    <definedName name="FGHFBC">#REF!</definedName>
    <definedName name="fghfg">#REF!</definedName>
    <definedName name="fghfgh">#REF!</definedName>
    <definedName name="FGHFW">#REF!</definedName>
    <definedName name="fghhh">#REF!</definedName>
    <definedName name="FGHJ">#REF!</definedName>
    <definedName name="fghsfgh">#REF!</definedName>
    <definedName name="fght">#REF!</definedName>
    <definedName name="FGJ">#REF!</definedName>
    <definedName name="fgjgryi">#REF!</definedName>
    <definedName name="FGV">#REF!</definedName>
    <definedName name="fhfg">#REF!</definedName>
    <definedName name="fhfgh">#REF!</definedName>
    <definedName name="fhg" localSheetId="2" hidden="1">{#N/A,#N/A,FALSE,"310.1";#N/A,#N/A,FALSE,"321.1";#N/A,#N/A,FALSE,"320.3";#N/A,#N/A,FALSE,"330.1"}</definedName>
    <definedName name="fhg" localSheetId="3" hidden="1">{#N/A,#N/A,FALSE,"310.1";#N/A,#N/A,FALSE,"321.1";#N/A,#N/A,FALSE,"320.3";#N/A,#N/A,FALSE,"330.1"}</definedName>
    <definedName name="fhg" localSheetId="0" hidden="1">{#N/A,#N/A,FALSE,"310.1";#N/A,#N/A,FALSE,"321.1";#N/A,#N/A,FALSE,"320.3";#N/A,#N/A,FALSE,"330.1"}</definedName>
    <definedName name="fhg" hidden="1">{#N/A,#N/A,FALSE,"310.1";#N/A,#N/A,FALSE,"321.1";#N/A,#N/A,FALSE,"320.3";#N/A,#N/A,FALSE,"330.1"}</definedName>
    <definedName name="fhgh" localSheetId="2">#REF!</definedName>
    <definedName name="fhgh" localSheetId="3">#REF!</definedName>
    <definedName name="fhgh">#REF!</definedName>
    <definedName name="fhpltyunh" localSheetId="2">#REF!</definedName>
    <definedName name="fhpltyunh" localSheetId="3">#REF!</definedName>
    <definedName name="fhpltyunh">#REF!</definedName>
    <definedName name="fi">#REF!</definedName>
    <definedName name="FIC">#REF!</definedName>
    <definedName name="FILOS">[81]APU!#REF!</definedName>
    <definedName name="filtro">35000</definedName>
    <definedName name="Fin_de_semana">'[140]días habiles 2015'!$M$1:$M$2</definedName>
    <definedName name="final">#REF!</definedName>
    <definedName name="FINANCIACION" localSheetId="2">[0]!ERR</definedName>
    <definedName name="FINANCIACION" localSheetId="3">[0]!ERR</definedName>
    <definedName name="FINANCIACION">[2]!ERR</definedName>
    <definedName name="FINANCIACION_1">"[0]!err"</definedName>
    <definedName name="FINI">#REF!</definedName>
    <definedName name="Finisher">#REF!</definedName>
    <definedName name="FinPpto" localSheetId="2">#REF!</definedName>
    <definedName name="FinPpto" localSheetId="3">#REF!</definedName>
    <definedName name="FinPpto" localSheetId="0">#REF!</definedName>
    <definedName name="FinPpto">#REF!</definedName>
    <definedName name="FinPpto2" localSheetId="2">#REF!</definedName>
    <definedName name="FinPpto2" localSheetId="3">#REF!</definedName>
    <definedName name="FinPpto2">#REF!</definedName>
    <definedName name="fitro">40000</definedName>
    <definedName name="fk">#REF!</definedName>
    <definedName name="flq">#REF!</definedName>
    <definedName name="FlsSumDetail">#REF!</definedName>
    <definedName name="FlsSumHeading">#REF!</definedName>
    <definedName name="FlsTotDetail">#REF!</definedName>
    <definedName name="FlsTotHeading">#REF!</definedName>
    <definedName name="Fluid">'[142]Actual Data (MAP)'!$E$1:$F$8</definedName>
    <definedName name="FLUJ" localSheetId="2">#REF!</definedName>
    <definedName name="FLUJ" localSheetId="3">#REF!</definedName>
    <definedName name="FLUJ" localSheetId="0">#REF!</definedName>
    <definedName name="FLUJ">#REF!</definedName>
    <definedName name="FLUJO">#REF!</definedName>
    <definedName name="fm">#REF!</definedName>
    <definedName name="FO">'[73]CIRCUITOS CODENSA'!#REF!</definedName>
    <definedName name="FONDOPEN">#REF!</definedName>
    <definedName name="FOR" localSheetId="0">#REF!</definedName>
    <definedName name="FOR">#REF!</definedName>
    <definedName name="forma">2000</definedName>
    <definedName name="FORMALE">#REF!</definedName>
    <definedName name="FORMALETA">[55]Materiales!$F$37</definedName>
    <definedName name="Formaleta_en_madera" localSheetId="2">#REF!</definedName>
    <definedName name="Formaleta_en_madera" localSheetId="3">#REF!</definedName>
    <definedName name="Formaleta_en_madera" localSheetId="0">#REF!</definedName>
    <definedName name="Formaleta_en_madera">#REF!</definedName>
    <definedName name="FORMALETA_METALICA_CERCHAS_Y_TACOS" localSheetId="2">#REF!</definedName>
    <definedName name="FORMALETA_METALICA_CERCHAS_Y_TACOS" localSheetId="3">#REF!</definedName>
    <definedName name="FORMALETA_METALICA_CERCHAS_Y_TACOS">#REF!</definedName>
    <definedName name="Formaleta_metalica_para_bordillo" localSheetId="2">#REF!</definedName>
    <definedName name="Formaleta_metalica_para_bordillo" localSheetId="3">#REF!</definedName>
    <definedName name="Formaleta_metalica_para_bordillo">#REF!</definedName>
    <definedName name="FORMALETAM2">#REF!</definedName>
    <definedName name="Format">#REF!</definedName>
    <definedName name="FormLinPresup">#REF!</definedName>
    <definedName name="FORMUL">#REF!</definedName>
    <definedName name="FORMULARIO" hidden="1">#REF!</definedName>
    <definedName name="FOTO">#REF!</definedName>
    <definedName name="FOTOCELDA">#REF!</definedName>
    <definedName name="FOTOCONTROL__BREAK_BASE_FOTOCELDA_CAJA_CONT.">#REF!</definedName>
    <definedName name="FOTOS">[143]!absc</definedName>
    <definedName name="FP">[87]FP!$H$38</definedName>
    <definedName name="FPMAS2" localSheetId="2">#REF!</definedName>
    <definedName name="FPMAS2" localSheetId="3">#REF!</definedName>
    <definedName name="FPMAS2" localSheetId="0">#REF!</definedName>
    <definedName name="FPMAS2">#REF!</definedName>
    <definedName name="FPMENOS2" localSheetId="2">#REF!</definedName>
    <definedName name="FPMENOS2" localSheetId="3">#REF!</definedName>
    <definedName name="FPMENOS2">#REF!</definedName>
    <definedName name="frbgsd" localSheetId="2">#REF!</definedName>
    <definedName name="frbgsd" localSheetId="3">#REF!</definedName>
    <definedName name="frbgsd">#REF!</definedName>
    <definedName name="FRED">#REF!</definedName>
    <definedName name="FREDD">#REF!</definedName>
    <definedName name="FREDDD">#REF!</definedName>
    <definedName name="frefr">#REF!</definedName>
    <definedName name="fres">#REF!</definedName>
    <definedName name="frfa">#REF!</definedName>
    <definedName name="frfr">#REF!</definedName>
    <definedName name="FS">#REF!</definedName>
    <definedName name="ft">[32]Dimensiones!$D$12</definedName>
    <definedName name="ftb" localSheetId="0">#REF!</definedName>
    <definedName name="ftb">#REF!</definedName>
    <definedName name="fu" localSheetId="2">#REF!</definedName>
    <definedName name="fu" localSheetId="3">#REF!</definedName>
    <definedName name="fu">#REF!</definedName>
    <definedName name="fu_1">"[0]!err"</definedName>
    <definedName name="fuente">#REF!</definedName>
    <definedName name="Full_Print">#REF!</definedName>
    <definedName name="FUMIGADORA">#REF!</definedName>
    <definedName name="FUSILERA_5_AMPERIOS_X_3_SECCIONES">#REF!</definedName>
    <definedName name="fv">#REF!</definedName>
    <definedName name="fwff">#REF!</definedName>
    <definedName name="fwwe">#REF!</definedName>
    <definedName name="FXDF">#REF!</definedName>
    <definedName name="fy">#REF!</definedName>
    <definedName name="g">#REF!</definedName>
    <definedName name="g_CARPINT_METALICA_MADERA">#REF!</definedName>
    <definedName name="ga">#REF!</definedName>
    <definedName name="GABINETE">#REF!</definedName>
    <definedName name="GAJ">#REF!</definedName>
    <definedName name="GANCHO">#REF!</definedName>
    <definedName name="GANCHO_PARA_PLACA_ONDULADA">#REF!</definedName>
    <definedName name="GANCHO_PARA_SOPORTE_CANAL_AMAZONA">#REF!</definedName>
    <definedName name="GANCHOS">#REF!</definedName>
    <definedName name="GANCHOS_SOPORTE_CANAL_AMAZONA">#REF!</definedName>
    <definedName name="GanSumDetail">#REF!</definedName>
    <definedName name="GanSumHeading">#REF!</definedName>
    <definedName name="GanTotalDetail">#REF!</definedName>
    <definedName name="GanTotalHeading">#REF!</definedName>
    <definedName name="GastosViajes">#REF!</definedName>
    <definedName name="GATO">[144]General!#REF!</definedName>
    <definedName name="gavion">#REF!</definedName>
    <definedName name="gb" localSheetId="0">#REF!</definedName>
    <definedName name="gb">#REF!</definedName>
    <definedName name="gbbfghghj" localSheetId="0">#REF!</definedName>
    <definedName name="gbbfghghj">#REF!</definedName>
    <definedName name="gc">#REF!</definedName>
    <definedName name="gd">#REF!</definedName>
    <definedName name="GDBVBF" hidden="1">#REF!</definedName>
    <definedName name="gddfgdfgdf">#REF!</definedName>
    <definedName name="gdj">#REF!</definedName>
    <definedName name="gdt">#REF!</definedName>
    <definedName name="Ge">#REF!</definedName>
    <definedName name="geg">#REF!</definedName>
    <definedName name="GEODREN_CIRCULAR_100mm">#REF!</definedName>
    <definedName name="GEODREN_CIRCULAR_160mm">#REF!</definedName>
    <definedName name="GEODREN_CIRCULAR_200mm">#REF!</definedName>
    <definedName name="GEODREN_PLANAR">#REF!</definedName>
    <definedName name="GEOMALLA_LBO_202">#REF!</definedName>
    <definedName name="Geotex">#REF!</definedName>
    <definedName name="geotextil">2400</definedName>
    <definedName name="Geotextil_NT_2000" localSheetId="2">#REF!</definedName>
    <definedName name="Geotextil_NT_2000" localSheetId="3">#REF!</definedName>
    <definedName name="Geotextil_NT_2000">#REF!</definedName>
    <definedName name="GEOTEXTIL_PARA_ESTABILIZACION" localSheetId="2">#REF!</definedName>
    <definedName name="GEOTEXTIL_PARA_ESTABILIZACION" localSheetId="3">#REF!</definedName>
    <definedName name="GEOTEXTIL_PARA_ESTABILIZACION">#REF!</definedName>
    <definedName name="Geotextil_T_2400" localSheetId="2">#REF!</definedName>
    <definedName name="Geotextil_T_2400" localSheetId="3">#REF!</definedName>
    <definedName name="Geotextil_T_2400">#REF!</definedName>
    <definedName name="gerg">#REF!</definedName>
    <definedName name="gerg54">#REF!</definedName>
    <definedName name="gergew">#REF!</definedName>
    <definedName name="gergw">#REF!</definedName>
    <definedName name="gf" localSheetId="2">#REF!</definedName>
    <definedName name="gf" localSheetId="3">#REF!</definedName>
    <definedName name="gf">#REF!</definedName>
    <definedName name="gfd">#REF!</definedName>
    <definedName name="gfdg">#REF!</definedName>
    <definedName name="GF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#REF!</definedName>
    <definedName name="ggdr">#REF!</definedName>
    <definedName name="ggerg">#REF!</definedName>
    <definedName name="ggfdsgfd">#REF!</definedName>
    <definedName name="GGG" localSheetId="2">[0]!ERR</definedName>
    <definedName name="GGG" localSheetId="3">[0]!ERR</definedName>
    <definedName name="GGG">[2]!ERR</definedName>
    <definedName name="GGG_1">"[0]!err"</definedName>
    <definedName name="gggb" localSheetId="2">#REF!</definedName>
    <definedName name="gggb" localSheetId="3">#REF!</definedName>
    <definedName name="gggb">#REF!</definedName>
    <definedName name="gggg" localSheetId="2">#REF!</definedName>
    <definedName name="gggg" localSheetId="3">#REF!</definedName>
    <definedName name="gggg">#REF!</definedName>
    <definedName name="ggggd" localSheetId="2">#REF!</definedName>
    <definedName name="ggggd" localSheetId="3">#REF!</definedName>
    <definedName name="ggggd">#REF!</definedName>
    <definedName name="gggggt">#REF!</definedName>
    <definedName name="gggghn">#REF!</definedName>
    <definedName name="ggggt">#REF!</definedName>
    <definedName name="ggggy">#REF!</definedName>
    <definedName name="gggtgd">#REF!</definedName>
    <definedName name="ggtgt">#REF!</definedName>
    <definedName name="ggy" localSheetId="2">#REF!,#REF!</definedName>
    <definedName name="ggy" localSheetId="3">#REF!,#REF!</definedName>
    <definedName name="ggy">#REF!,#REF!</definedName>
    <definedName name="gh" localSheetId="2">#REF!</definedName>
    <definedName name="gh" localSheetId="3">#REF!</definedName>
    <definedName name="gh">#REF!</definedName>
    <definedName name="ghdghuy">#REF!</definedName>
    <definedName name="GHDP">#REF!</definedName>
    <definedName name="GHDRR" hidden="1">#REF!</definedName>
    <definedName name="ghfg">#REF!</definedName>
    <definedName name="ghgh">#REF!</definedName>
    <definedName name="GHGHJG">#REF!</definedName>
    <definedName name="ghhjhj">#REF!</definedName>
    <definedName name="ghjghj">#REF!</definedName>
    <definedName name="GHKJHK">#REF!</definedName>
    <definedName name="GHLJK">#REF!</definedName>
    <definedName name="ghu">#REF!</definedName>
    <definedName name="Gi">#REF!</definedName>
    <definedName name="gj">#REF!</definedName>
    <definedName name="GJHVCB">#REF!</definedName>
    <definedName name="gk">#REF!</definedName>
    <definedName name="GKJDGDIJZ">"Imagen 3"</definedName>
    <definedName name="gl" localSheetId="2">#REF!</definedName>
    <definedName name="gl" localSheetId="3">#REF!</definedName>
    <definedName name="gl">#REF!</definedName>
    <definedName name="glgl">[122]!ERR</definedName>
    <definedName name="Global" localSheetId="2">#REF!</definedName>
    <definedName name="Global" localSheetId="3">#REF!</definedName>
    <definedName name="Global" localSheetId="0">#REF!</definedName>
    <definedName name="Global">#REF!</definedName>
    <definedName name="GM">#N/A</definedName>
    <definedName name="gmt" localSheetId="0">#REF!</definedName>
    <definedName name="gmt">#REF!</definedName>
    <definedName name="gn" localSheetId="0">#REF!</definedName>
    <definedName name="gn">#REF!</definedName>
    <definedName name="gnm" localSheetId="0">#REF!</definedName>
    <definedName name="gnm">#REF!</definedName>
    <definedName name="gñ">#REF!</definedName>
    <definedName name="gp">#REF!</definedName>
    <definedName name="_xlnm.Recorder">#REF!</definedName>
    <definedName name="GRAC">#REF!</definedName>
    <definedName name="GRAF1ANO">#REF!</definedName>
    <definedName name="GRAF1AÑO">#REF!</definedName>
    <definedName name="GRAF2">#REF!</definedName>
    <definedName name="GRAF3">#REF!</definedName>
    <definedName name="GRANITO">#REF!</definedName>
    <definedName name="GRANITO___2">#REF!</definedName>
    <definedName name="GRANITOVERDE">#REF!</definedName>
    <definedName name="GRANO">#REF!</definedName>
    <definedName name="GRANSON">[48]PRECIO.MAT!#REF!</definedName>
    <definedName name="granular">28000</definedName>
    <definedName name="Grava">#REF!</definedName>
    <definedName name="Gravas" localSheetId="2">#REF!</definedName>
    <definedName name="Gravas" localSheetId="3">#REF!</definedName>
    <definedName name="Gravas" localSheetId="0">#REF!</definedName>
    <definedName name="Gravas">#REF!</definedName>
    <definedName name="Gravilla" localSheetId="2">#REF!</definedName>
    <definedName name="Gravilla" localSheetId="3">#REF!</definedName>
    <definedName name="Gravilla">#REF!</definedName>
    <definedName name="GRAVILLA_M3" localSheetId="2">#REF!</definedName>
    <definedName name="GRAVILLA_M3" localSheetId="3">#REF!</definedName>
    <definedName name="GRAVILLA_M3">#REF!</definedName>
    <definedName name="gregds">#REF!</definedName>
    <definedName name="grehrtyh">#REF!</definedName>
    <definedName name="GREY">#REF!</definedName>
    <definedName name="GRFEDS" localSheetId="2" hidden="1">#REF!</definedName>
    <definedName name="GRFEDS" localSheetId="3" hidden="1">#REF!</definedName>
    <definedName name="GRFEDS" hidden="1">#REF!</definedName>
    <definedName name="grggwero">#REF!</definedName>
    <definedName name="Griferia_lavamanos">#REF!</definedName>
    <definedName name="gris">#REF!</definedName>
    <definedName name="gr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 localSheetId="2">IF([0]!LG=9,[0]!FES,"")</definedName>
    <definedName name="GT" localSheetId="3">IF([0]!LG=9,[0]!FES,"")</definedName>
    <definedName name="GT">IF([2]!LG=9,[2]!FES,"")</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RE">#REF!</definedName>
    <definedName name="Guadaña">#REF!</definedName>
    <definedName name="guadua">#REF!</definedName>
    <definedName name="GUADUA_2.5_m">#REF!</definedName>
    <definedName name="Guadua_L___3_mts_Dmin_12_cm">#REF!</definedName>
    <definedName name="guaimar">#REF!</definedName>
    <definedName name="guardaescoba">#REF!</definedName>
    <definedName name="Guardaescoba_cemento">#REF!</definedName>
    <definedName name="Gv">#REF!</definedName>
    <definedName name="Gw">#REF!</definedName>
    <definedName name="gy">#REF!</definedName>
    <definedName name="h" localSheetId="2">#REF!</definedName>
    <definedName name="h" localSheetId="3">#REF!</definedName>
    <definedName name="h">[145]UNITARIOS!#REF!</definedName>
    <definedName name="h_PISOS_Y_PAVIMENTO" localSheetId="0">#REF!</definedName>
    <definedName name="h_PISOS_Y_PAVIMENTO">#REF!</definedName>
    <definedName name="h9h" localSheetId="0">#REF!</definedName>
    <definedName name="h9h">#REF!</definedName>
    <definedName name="ha" localSheetId="0">#REF!</definedName>
    <definedName name="ha">#REF!</definedName>
    <definedName name="hab___viv">#REF!</definedName>
    <definedName name="hayud">#REF!</definedName>
    <definedName name="Hb">#REF!</definedName>
    <definedName name="hbfdhrw">#REF!</definedName>
    <definedName name="hc">[32]Dimensiones!$B$10</definedName>
    <definedName name="hcamion" localSheetId="0">#REF!</definedName>
    <definedName name="hcamion">#REF!</definedName>
    <definedName name="HD.3" localSheetId="0">#REF!</definedName>
    <definedName name="HD.3">#REF!</definedName>
    <definedName name="HD.4" localSheetId="0">#REF!</definedName>
    <definedName name="HD.4">#REF!</definedName>
    <definedName name="hdfh">#REF!</definedName>
    <definedName name="hdfh4">#REF!</definedName>
    <definedName name="hdfhwq">#REF!</definedName>
    <definedName name="hdgh">#REF!</definedName>
    <definedName name="hdhf">#REF!</definedName>
    <definedName name="Header_Row">ROW(#REF!)</definedName>
    <definedName name="HEBILLA_PARA_CINTA_BAND_IT_5_8">#REF!</definedName>
    <definedName name="HEBILLA_Y_CINTA_BAND_IT_3_4">#REF!</definedName>
    <definedName name="HERR">#REF!</definedName>
    <definedName name="HERRAMIENTA" localSheetId="2">#REF!</definedName>
    <definedName name="HERRAMIENTA" localSheetId="3">#REF!</definedName>
    <definedName name="HERRAMIENTA">#REF!</definedName>
    <definedName name="HERRAMIENTA_ELECTRICA" localSheetId="2">#REF!</definedName>
    <definedName name="HERRAMIENTA_ELECTRICA" localSheetId="3">#REF!</definedName>
    <definedName name="HERRAMIENTA_ELECTRICA">#REF!</definedName>
    <definedName name="hfgh" localSheetId="2">#REF!</definedName>
    <definedName name="hfgh" localSheetId="3">#REF!</definedName>
    <definedName name="hfgh">#REF!</definedName>
    <definedName name="hfh">#REF!</definedName>
    <definedName name="hfhg">#REF!</definedName>
    <definedName name="hft">[32]Dimensiones!$D$9</definedName>
    <definedName name="hfthr" localSheetId="0">#REF!</definedName>
    <definedName name="hfthr">#REF!</definedName>
    <definedName name="hg" localSheetId="0">#REF!</definedName>
    <definedName name="hg">#REF!</definedName>
    <definedName name="HGFH" localSheetId="0">#REF!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 localSheetId="2">#REF!</definedName>
    <definedName name="hh" localSheetId="3">#REF!</definedName>
    <definedName name="hh">#REF!</definedName>
    <definedName name="hh_1">"[0]!err"</definedName>
    <definedName name="hhh" localSheetId="2">#REF!</definedName>
    <definedName name="hhh" localSheetId="3">#REF!</definedName>
    <definedName name="hhh">#REF!</definedName>
    <definedName name="hhhhhh" localSheetId="2">#REF!</definedName>
    <definedName name="hhhhhh" localSheetId="3">#REF!</definedName>
    <definedName name="hhhhhh">#REF!</definedName>
    <definedName name="hhhhhho" localSheetId="2">#REF!</definedName>
    <definedName name="hhhhhho" localSheetId="3">#REF!</definedName>
    <definedName name="hhhhhho">#REF!</definedName>
    <definedName name="hhhhhpy">#REF!</definedName>
    <definedName name="hhhhth">#REF!</definedName>
    <definedName name="hhhyhyh">#REF!</definedName>
    <definedName name="hhtrhre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[46]Materiales!#REF!</definedName>
    <definedName name="HIDROSELLO_DE_CAUCHO_12_S8">[46]Materiales!#REF!</definedName>
    <definedName name="HIDROSELLO_DE_CAUCHO_14_S8">[46]Materiales!#REF!</definedName>
    <definedName name="HIDROSELLO_DE_CAUCHO_16_S8">[46]Materiales!#REF!</definedName>
    <definedName name="HIDROSELLO_DE_CAUCHO_18_S8">[46]Materiales!#REF!</definedName>
    <definedName name="HIDROSELLO_DE_CAUCHO_20_S8">[46]Materiales!#REF!</definedName>
    <definedName name="HIDROSELLO_DE_CAUCHO_24_S4">[46]Materiales!#REF!</definedName>
    <definedName name="HIDROSELLO_DE_CAUCHO_27_S4">[46]Materiales!#REF!</definedName>
    <definedName name="HIDROSELLO_DE_CAUCHO_30_S4">[46]Materiales!#REF!</definedName>
    <definedName name="HIDROSELLO_DE_CAUCHO_6_S8">[46]Materiales!#REF!</definedName>
    <definedName name="HIDROSELLO_DE_CAUCHO_8_S8">[46]Materiales!#REF!</definedName>
    <definedName name="HIDROSELLO_S8">[46]Materiales!#REF!</definedName>
    <definedName name="HIERRO">'[47]PRECIO. MAT'!$C$18</definedName>
    <definedName name="hierro1" localSheetId="2">#REF!</definedName>
    <definedName name="hierro1" localSheetId="3">#REF!</definedName>
    <definedName name="hierro1" localSheetId="0">#REF!</definedName>
    <definedName name="hierro1">#REF!</definedName>
    <definedName name="hijo">'[41]Base Datos'!$B$228</definedName>
    <definedName name="HILO">'[47]PRECIO. MAT'!$C$12</definedName>
    <definedName name="HILOC">[130]PRECIO.MAT!$C$23</definedName>
    <definedName name="hing" localSheetId="2">#REF!</definedName>
    <definedName name="hing" localSheetId="3">#REF!</definedName>
    <definedName name="hing" localSheetId="0">#REF!</definedName>
    <definedName name="hing">#REF!</definedName>
    <definedName name="hit">[32]Dimensiones!$D$8</definedName>
    <definedName name="hj" localSheetId="0">#REF!</definedName>
    <definedName name="hj">#REF!</definedName>
    <definedName name="hjfg" localSheetId="0">#REF!</definedName>
    <definedName name="hjfg">#REF!</definedName>
    <definedName name="hjgh" localSheetId="0">#REF!</definedName>
    <definedName name="hjgh">#REF!</definedName>
    <definedName name="hjghj">#REF!</definedName>
    <definedName name="hjhjhg">#REF!</definedName>
    <definedName name="hjk">#REF!</definedName>
    <definedName name="HJKH">#REF!</definedName>
    <definedName name="hjkjk">#REF!</definedName>
    <definedName name="HK" localSheetId="2">[0]!ERR</definedName>
    <definedName name="HK" localSheetId="3">[0]!ERR</definedName>
    <definedName name="HK">[2]!ERR</definedName>
    <definedName name="hl">#REF!</definedName>
    <definedName name="HM">#REF!</definedName>
    <definedName name="hmont">#REF!</definedName>
    <definedName name="hn">#REF!</definedName>
    <definedName name="hnt">#REF!</definedName>
    <definedName name="HOCOL">#REF!</definedName>
    <definedName name="HOJA" localSheetId="2">DATE(YEAR([146]!Loan_Start),MONTH([146]!Loan_Start)+Payment_Number,DAY([146]!Loan_Start))</definedName>
    <definedName name="HOJA" localSheetId="3">DATE(YEAR([146]!Loan_Start),MONTH([146]!Loan_Start)+Payment_Number,DAY([146]!Loan_Start))</definedName>
    <definedName name="HOJA" localSheetId="0">DATE(YEAR([146]!Loan_Start),MONTH([146]!Loan_Start)+Payment_Number,DAY([146]!Loan_Start))</definedName>
    <definedName name="HOJA">DATE(YEAR([146]!Loan_Start),MONTH([146]!Loan_Start)+Payment_Number,DAY([146]!Loan_Start))</definedName>
    <definedName name="Hoja__1__de__3" localSheetId="2">#REF!</definedName>
    <definedName name="Hoja__1__de__3" localSheetId="3">#REF!</definedName>
    <definedName name="Hoja__1__de__3" localSheetId="0">#REF!</definedName>
    <definedName name="Hoja__1__de__3">#REF!</definedName>
    <definedName name="HOJA1">#REF!</definedName>
    <definedName name="HOJA444" localSheetId="2">DATE(YEAR([146]!Loan_Start),MONTH([146]!Loan_Start)+Payment_Number,DAY([146]!Loan_Start))</definedName>
    <definedName name="HOJA444" localSheetId="3">DATE(YEAR([146]!Loan_Start),MONTH([146]!Loan_Start)+Payment_Number,DAY([146]!Loan_Start))</definedName>
    <definedName name="HOJA444" localSheetId="0">DATE(YEAR([146]!Loan_Start),MONTH([146]!Loan_Start)+Payment_Number,DAY([146]!Loan_Start))</definedName>
    <definedName name="HOJA444">DATE(YEAR([146]!Loan_Start),MONTH([146]!Loan_Start)+Payment_Number,DAY([146]!Loan_Start))</definedName>
    <definedName name="HOJA56" localSheetId="0">#REF!</definedName>
    <definedName name="HOJA56">#REF!</definedName>
    <definedName name="HOJA8">#REF!</definedName>
    <definedName name="HOJACEGUETA" localSheetId="0">'[47]PRECIO. MAT'!#REF!</definedName>
    <definedName name="HOJACEGUETA">'[47]PRECIO. MAT'!#REF!</definedName>
    <definedName name="HonoraProfesionales" localSheetId="0">#REF!</definedName>
    <definedName name="HonoraProfesionales">#REF!</definedName>
    <definedName name="HonoraTecnicos" localSheetId="0">#REF!</definedName>
    <definedName name="HonoraTecnicos">#REF!</definedName>
    <definedName name="HOR.EQ" localSheetId="0">#REF!</definedName>
    <definedName name="HOR.EQ">#REF!</definedName>
    <definedName name="HORA2">'[147]Itemes Renovación'!#REF!</definedName>
    <definedName name="HORAS" localSheetId="0">#REF!</definedName>
    <definedName name="HORAS">#REF!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'[148]Itemes Renovación'!#REF!</definedName>
    <definedName name="HOREQ" localSheetId="0">#REF!</definedName>
    <definedName name="HOREQ">#REF!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y" hidden="1">#REF!</definedName>
    <definedName name="HOYO">#REF!</definedName>
    <definedName name="HOYOO">#REF!</definedName>
    <definedName name="HOYOOO">#REF!</definedName>
    <definedName name="hp">#REF!</definedName>
    <definedName name="hqi">#REF!</definedName>
    <definedName name="hreer">#REF!</definedName>
    <definedName name="hrhth">#REF!</definedName>
    <definedName name="hrthtrh">#REF!</definedName>
    <definedName name="hsfg">#REF!</definedName>
    <definedName name="hsup">#REF!</definedName>
    <definedName name="ht">#REF!</definedName>
    <definedName name="htecn">#REF!</definedName>
    <definedName name="hthdrf">#REF!</definedName>
    <definedName name="htk">#REF!</definedName>
    <definedName name="HTML_CodePage" hidden="1">1252</definedName>
    <definedName name="HTML_Control" localSheetId="2" hidden="1">{"'A'!$A$1:$L$120"}</definedName>
    <definedName name="HTML_Control" localSheetId="3" hidden="1">{"'A'!$A$1:$L$120"}</definedName>
    <definedName name="HTML_Control" localSheetId="0" hidden="1">{"'A'!$A$1:$L$120"}</definedName>
    <definedName name="HTML_Control" hidden="1">{"'A'!$A$1:$L$120"}</definedName>
    <definedName name="HTML_Control_1" localSheetId="2" hidden="1">{"'Sheet1'!$A$1:$G$85"}</definedName>
    <definedName name="HTML_Control_1" localSheetId="3" hidden="1">{"'Sheet1'!$A$1:$G$85"}</definedName>
    <definedName name="HTML_Control_1" localSheetId="0" hidden="1">{"'Sheet1'!$A$1:$G$85"}</definedName>
    <definedName name="HTML_Control_1" hidden="1">{"'Sheet1'!$A$1:$G$85"}</definedName>
    <definedName name="HTML_Control_1_1" localSheetId="2" hidden="1">{"'Sheet1'!$A$1:$G$85"}</definedName>
    <definedName name="HTML_Control_1_1" localSheetId="3" hidden="1">{"'Sheet1'!$A$1:$G$85"}</definedName>
    <definedName name="HTML_Control_1_1" localSheetId="0" hidden="1">{"'Sheet1'!$A$1:$G$85"}</definedName>
    <definedName name="HTML_Control_1_1" hidden="1">{"'Sheet1'!$A$1:$G$85"}</definedName>
    <definedName name="HTML_Description" hidden="1">""</definedName>
    <definedName name="HTML_Email" hidden="1">""</definedName>
    <definedName name="HTML_Header" hidden="1">"A"</definedName>
    <definedName name="HTML_LastUpdate" hidden="1">"4/01/80"</definedName>
    <definedName name="HTML_LineAfter" hidden="1">FALSE</definedName>
    <definedName name="HTML_LineBefore" hidden="1">FALSE</definedName>
    <definedName name="HTML_Name" hidden="1">"Gabriel Jaime Martz Solis"</definedName>
    <definedName name="HTML_OBDlg2" hidden="1">TRUE</definedName>
    <definedName name="HTML_OBDlg4" hidden="1">TRUE</definedName>
    <definedName name="HTML_OS" hidden="1">0</definedName>
    <definedName name="HTML_PathFile" hidden="1">"C:\A Mis documentos\GABRIEL JAIME\Web Personal\Ejemplos\Existente\HTML.htm"</definedName>
    <definedName name="HTML_PathFileMac" hidden="1">"Macintosh HD:HomePageStuff:New_Home_Page:datafile:histret.html"</definedName>
    <definedName name="HTML_Title" hidden="1">"Diseño Estructural"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#REF!</definedName>
    <definedName name="htryrt7" localSheetId="3">#REF!</definedName>
    <definedName name="htryrt7">#REF!</definedName>
    <definedName name="HU">#REF!</definedName>
    <definedName name="HUECO4" localSheetId="2">#REF!</definedName>
    <definedName name="HUECO4" localSheetId="3">#REF!</definedName>
    <definedName name="HUECO4">#REF!</definedName>
    <definedName name="HUECO5" localSheetId="2">#REF!</definedName>
    <definedName name="HUECO5" localSheetId="3">#REF!</definedName>
    <definedName name="HUECO5">#REF!</definedName>
    <definedName name="HUECO6">#REF!</definedName>
    <definedName name="hvehiculo">#REF!</definedName>
    <definedName name="HY">#REF!</definedName>
    <definedName name="hyhjop">#REF!</definedName>
    <definedName name="hyhyh">#REF!</definedName>
    <definedName name="HYSTER">#REF!</definedName>
    <definedName name="HYT" localSheetId="2">#REF!</definedName>
    <definedName name="HYT" localSheetId="3">#REF!</definedName>
    <definedName name="HYT">#REF!</definedName>
    <definedName name="hytirs">#REF!</definedName>
    <definedName name="I" localSheetId="2">#REF!</definedName>
    <definedName name="I" localSheetId="3">#REF!</definedName>
    <definedName name="I">'[76]Base Datos'!$B$8</definedName>
    <definedName name="i_ZONA_VERDE" localSheetId="0">#REF!</definedName>
    <definedName name="i_ZONA_VERDE">#REF!</definedName>
    <definedName name="I1318A1" localSheetId="0">#REF!</definedName>
    <definedName name="I1318A1">#REF!</definedName>
    <definedName name="i8i" localSheetId="0">#REF!</definedName>
    <definedName name="i8i">#REF!</definedName>
    <definedName name="ICABALLETEAC">#REF!</definedName>
    <definedName name="ICABALLETEZ">#REF!</definedName>
    <definedName name="ICOPOR">#REF!</definedName>
    <definedName name="id">#REF!</definedName>
    <definedName name="IF">'[83]A. P. U.'!#REF!</definedName>
    <definedName name="ig" localSheetId="0">#REF!</definedName>
    <definedName name="ig">#REF!</definedName>
    <definedName name="ii" localSheetId="0">#REF!</definedName>
    <definedName name="ii">#REF!</definedName>
    <definedName name="iii" localSheetId="0">#REF!</definedName>
    <definedName name="iii">#REF!</definedName>
    <definedName name="iiii">#REF!</definedName>
    <definedName name="iiiii">#N/A</definedName>
    <definedName name="iiiiiiik" localSheetId="0">#REF!</definedName>
    <definedName name="iiiiiiik">#REF!</definedName>
    <definedName name="IIIIK" localSheetId="0">#REF!</definedName>
    <definedName name="IIIIK">#REF!</definedName>
    <definedName name="iiiiuh" localSheetId="0">#REF!</definedName>
    <definedName name="iiiiuh">#REF!</definedName>
    <definedName name="ik">#REF!</definedName>
    <definedName name="ikj">#REF!</definedName>
    <definedName name="iktgvfmu">#REF!</definedName>
    <definedName name="Imp">[12]Datos!$B$20</definedName>
    <definedName name="Impacto" localSheetId="0">#REF!</definedName>
    <definedName name="Impacto">#REF!</definedName>
    <definedName name="IMPERMEABILIZACION" localSheetId="0">#REF!</definedName>
    <definedName name="IMPERMEABILIZACION">#REF!</definedName>
    <definedName name="impermeabilizante" localSheetId="0">#REF!</definedName>
    <definedName name="impermeabilizante">#REF!</definedName>
    <definedName name="IMPERMEABILIZANTE_PARA_MORTERO">#REF!</definedName>
    <definedName name="IMPERMMORTERO">#REF!</definedName>
    <definedName name="ImpPolizasConsultoria">#REF!</definedName>
    <definedName name="ImpPolizasObra">#REF!</definedName>
    <definedName name="IMPRE">[53]MATERIALES!$D$76</definedName>
    <definedName name="Imprev" localSheetId="2">#REF!</definedName>
    <definedName name="Imprev" localSheetId="3">#REF!</definedName>
    <definedName name="Imprev" localSheetId="0">#REF!</definedName>
    <definedName name="Imprev">#REF!</definedName>
    <definedName name="Imprevistos">#REF!</definedName>
    <definedName name="impri">1400</definedName>
    <definedName name="Imprima" localSheetId="2">#REF!</definedName>
    <definedName name="Imprima" localSheetId="3">#REF!</definedName>
    <definedName name="Imprima">#REF!</definedName>
    <definedName name="IMPRIMIR" localSheetId="2">#REF!</definedName>
    <definedName name="IMPRIMIR" localSheetId="3">#REF!</definedName>
    <definedName name="IMPRIMIR">#REF!</definedName>
    <definedName name="Imprimir_área_IM">#REF!</definedName>
    <definedName name="Imprimir_área_IM_1">#REF!</definedName>
    <definedName name="Imprimir_títulos_IM">#REF!</definedName>
    <definedName name="INCRUSTACION">#REF!</definedName>
    <definedName name="incrustaciones">#REF!</definedName>
    <definedName name="IND">#REF!</definedName>
    <definedName name="INDI">#N/A</definedName>
    <definedName name="INDICE">'[11]INDICE ALFABETICO'!$1:$1048576</definedName>
    <definedName name="INDIRECTOS" localSheetId="0">#REF!</definedName>
    <definedName name="INDIRECTOS">#REF!</definedName>
    <definedName name="induccion" localSheetId="0">#REF!</definedName>
    <definedName name="induccion">#REF!</definedName>
    <definedName name="inf" localSheetId="0">#REF!</definedName>
    <definedName name="inf">#REF!</definedName>
    <definedName name="INFG">#REF!</definedName>
    <definedName name="Ing">#REF!</definedName>
    <definedName name="INGENIERO_ELECTRICISTA">#REF!</definedName>
    <definedName name="INGENIERO_RESIDENTE">#REF!</definedName>
    <definedName name="INIANA">#REF!</definedName>
    <definedName name="INICIO">#REF!</definedName>
    <definedName name="INICIOPPTO">#REF!</definedName>
    <definedName name="inn">#REF!</definedName>
    <definedName name="Ins">#REF!</definedName>
    <definedName name="INSPECCION">#REF!</definedName>
    <definedName name="INSPECCION2">#REF!</definedName>
    <definedName name="INSPECTOR">#REF!</definedName>
    <definedName name="Instalacion">#REF!</definedName>
    <definedName name="INSTALACIONCUBIERTA">#REF!</definedName>
    <definedName name="INSTALACIONPARARRAYO">#REF!</definedName>
    <definedName name="instalaciontuberia3">#REF!</definedName>
    <definedName name="INSUMO">VLOOKUP([88]apu!$B1,[88]Insumos!$D$1:$E$65536,2,FALSE)</definedName>
    <definedName name="INSUMOS" localSheetId="2">#REF!</definedName>
    <definedName name="INSUMOS" localSheetId="3">#REF!</definedName>
    <definedName name="INSUMOS">[149]INSUMOS!$B$17:$B$608</definedName>
    <definedName name="Insumos_auxiliares">[150]Insumos!#REF!</definedName>
    <definedName name="Insumos_basicos">#REF!</definedName>
    <definedName name="Int" localSheetId="0">#REF!</definedName>
    <definedName name="Int">#REF!</definedName>
    <definedName name="Interest_Rate" localSheetId="0">#REF!</definedName>
    <definedName name="Interest_Rate">#REF!</definedName>
    <definedName name="INTERRUPTOR_CONMUTABLE" localSheetId="0">#REF!</definedName>
    <definedName name="INTERRUPTOR_CONMUTABLE">#REF!</definedName>
    <definedName name="INTERRUPTOR_DETECTOR_DE_PRESENCIA">#REF!</definedName>
    <definedName name="INTERRUPTOR_DOBLE">#REF!</definedName>
    <definedName name="INTERRUPTOR_SENCILLO">#REF!</definedName>
    <definedName name="INTERRUPTORAUTOMATICO">#REF!</definedName>
    <definedName name="Interventor">[94]Datos!$B$5</definedName>
    <definedName name="INTERVENTORIA" localSheetId="2">#REF!</definedName>
    <definedName name="INTERVENTORIA" localSheetId="3">#REF!</definedName>
    <definedName name="INTERVENTORIA" localSheetId="0">#REF!</definedName>
    <definedName name="INTERVENTORIA">#REF!</definedName>
    <definedName name="INV">#REF!</definedName>
    <definedName name="INV_11">'[151]PR 1'!$A$2:$N$655</definedName>
    <definedName name="io" localSheetId="0">#REF!</definedName>
    <definedName name="io">#REF!</definedName>
    <definedName name="io0ioprhyi0i90ryi90">#REF!</definedName>
    <definedName name="IOUHH" localSheetId="2">[0]!ERR</definedName>
    <definedName name="IOUHH" localSheetId="3">[0]!ERR</definedName>
    <definedName name="IOUHH">[2]!ERR</definedName>
    <definedName name="ir">#REF!</definedName>
    <definedName name="irrigador">#REF!</definedName>
    <definedName name="IT" localSheetId="0">#REF!</definedName>
    <definedName name="IT">#REF!</definedName>
    <definedName name="it." localSheetId="0">#REF!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10">[116]APU!$E$14843</definedName>
    <definedName name="ITEM2.11">[116]APU!$E$14904</definedName>
    <definedName name="ITEM2.12">[116]APU!$E$14965</definedName>
    <definedName name="ITEM2_133">#REF!</definedName>
    <definedName name="ITEM2_149">#REF!</definedName>
    <definedName name="ITEM2_186">#REF!</definedName>
    <definedName name="ITEM2_187">#REF!</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0.2">#REF!</definedName>
    <definedName name="ITEM210.3">#REF!</definedName>
    <definedName name="ITEM211.1">#REF!</definedName>
    <definedName name="ITEM220.1">#REF!</definedName>
    <definedName name="ITEM222">'[64]1'!#REF!</definedName>
    <definedName name="ITEM230" localSheetId="0">#REF!</definedName>
    <definedName name="ITEM230">#REF!</definedName>
    <definedName name="item230.1" localSheetId="0">#REF!</definedName>
    <definedName name="item230.1">#REF!</definedName>
    <definedName name="ITEM3" localSheetId="0">#REF!</definedName>
    <definedName name="ITEM3">#REF!</definedName>
    <definedName name="ITEM3.15">[116]APU!$E$8621</definedName>
    <definedName name="ITEM3.16">[116]APU!$E$8682</definedName>
    <definedName name="ITEM3.17">[116]APU!$E$8743</definedName>
    <definedName name="ITEM3.18">[116]APU!$E$8804</definedName>
    <definedName name="ITEM3.19">[116]APU!$E$8865</definedName>
    <definedName name="ITEM3.20">[116]APU!$E$8926</definedName>
    <definedName name="ITEM3.21">[116]APU!$E$11915</definedName>
    <definedName name="ITEM3.22">[116]APU!$E$14477</definedName>
    <definedName name="ITEM3.23">[116]APU!$E$15087</definedName>
    <definedName name="ITEM3_133">#REF!</definedName>
    <definedName name="ITEM3_149">#REF!</definedName>
    <definedName name="ITEM3_186">#REF!</definedName>
    <definedName name="ITEM3_187">#REF!</definedName>
    <definedName name="item310" localSheetId="2">#REF!</definedName>
    <definedName name="item310" localSheetId="3">#REF!</definedName>
    <definedName name="item310" localSheetId="0">#REF!</definedName>
    <definedName name="item310">#REF!</definedName>
    <definedName name="item320">#REF!</definedName>
    <definedName name="item320.2">#REF!</definedName>
    <definedName name="ITEM330">#REF!</definedName>
    <definedName name="item330.1">#REF!</definedName>
    <definedName name="ITEM4.20">[116]APU!$E$9170</definedName>
    <definedName name="ITEM4.21">[116]APU!$E$9231</definedName>
    <definedName name="ITEM4.22">[116]APU!$E$9292</definedName>
    <definedName name="ITEM4.23">[116]APU!$E$9353</definedName>
    <definedName name="ITEM4.24">[116]APU!$E$9414</definedName>
    <definedName name="ITEM4.25">[116]APU!$E$9475</definedName>
    <definedName name="ITEM4.26">[116]APU!$E$9536</definedName>
    <definedName name="ITEM4.27">[116]APU!$E$9597</definedName>
    <definedName name="ITEM4.28">[116]APU!$E$9658</definedName>
    <definedName name="ITEM4.29">[116]APU!$E$9719</definedName>
    <definedName name="ITEM4.30">[116]APU!$E$9780</definedName>
    <definedName name="ITEM4.31">[116]APU!$E$9841</definedName>
    <definedName name="ITEM4.32">[116]APU!$E$9902</definedName>
    <definedName name="ITEM4.33">[116]APU!$E$9963</definedName>
    <definedName name="ITEM4.34">[116]APU!$E$10024</definedName>
    <definedName name="ITEM4.35">[116]APU!$E$11549</definedName>
    <definedName name="ITEM4.36">[116]APU!$E$11610</definedName>
    <definedName name="ITEM4.37">[116]APU!$E$15941</definedName>
    <definedName name="ITEM4.38">[116]APU!$E$15148</definedName>
    <definedName name="ITEM4.39">[116]APU!$E$14233</definedName>
    <definedName name="ITEM4.40">[116]APU!$E$14294</definedName>
    <definedName name="ITEM4.41">[116]APU!$E$14355</definedName>
    <definedName name="ITEM4.42">[116]APU!$E$14416</definedName>
    <definedName name="ITEM4.43">[116]APU!$E$14538</definedName>
    <definedName name="ITEM4.44">[116]APU!$E$16002</definedName>
    <definedName name="ITEM4.45">[116]APU!$E$16063</definedName>
    <definedName name="ITEM4.46">[116]APU!$E$14660</definedName>
    <definedName name="ITEM4.5" localSheetId="2">#REF!</definedName>
    <definedName name="ITEM4.5" localSheetId="3">#REF!</definedName>
    <definedName name="ITEM4.5" localSheetId="0">#REF!</definedName>
    <definedName name="ITEM4.5">#REF!</definedName>
    <definedName name="ITEM410">#REF!</definedName>
    <definedName name="ITEM420">#REF!</definedName>
    <definedName name="ITEM450">#REF!</definedName>
    <definedName name="item450.2P">#REF!</definedName>
    <definedName name="ITEM5.100">[116]APU!$E$12403</definedName>
    <definedName name="ITEM5.101">[116]APU!$E$12464</definedName>
    <definedName name="ITEM5.104">[116]APU!$E$12525</definedName>
    <definedName name="ITEM5.105">[116]APU!$E$12586</definedName>
    <definedName name="ITEM5.106">[116]APU!$E$12647</definedName>
    <definedName name="ITEM5.107">[116]APU!$E$12708</definedName>
    <definedName name="ITEM5.108">[116]APU!$E$12769</definedName>
    <definedName name="ITEM5.109">[116]APU!$E$12830</definedName>
    <definedName name="ITEM5.111">[116]APU!$E$12891</definedName>
    <definedName name="ITEM5.112">[116]APU!$E$12952</definedName>
    <definedName name="ITEM5.113">[116]APU!$E$14721</definedName>
    <definedName name="ITEM5.114">[116]APU!$E$14782</definedName>
    <definedName name="ITEM5.115">[116]APU!$E$15026</definedName>
    <definedName name="ITEM5.53">[116]APU!$E$10085</definedName>
    <definedName name="ITEM5.54">[116]APU!$E$10146</definedName>
    <definedName name="ITEM5.55">[116]APU!$E$10207</definedName>
    <definedName name="ITEM5.56">[116]APU!$E$10268</definedName>
    <definedName name="ITEM5.57">[116]APU!$E$10329</definedName>
    <definedName name="ITEM5.58">[116]APU!$E$10390</definedName>
    <definedName name="ITEM5.59">[116]APU!$E$10451</definedName>
    <definedName name="ITEM5.60">[116]APU!$E$10512</definedName>
    <definedName name="ITEM5.61">[116]APU!$E$10573</definedName>
    <definedName name="ITEM5.62">[116]APU!$E$10634</definedName>
    <definedName name="ITEM5.63">[116]APU!$E$10695</definedName>
    <definedName name="ITEM5.64">[116]APU!$E$10756</definedName>
    <definedName name="ITEM5.65">[116]APU!$E$10817</definedName>
    <definedName name="ITEM5.66">[116]APU!$E$10878</definedName>
    <definedName name="ITEM5.67">[116]APU!$E$10939</definedName>
    <definedName name="ITEM5.68">[116]APU!$E$11000</definedName>
    <definedName name="ITEM5.69">[116]APU!$E$11061</definedName>
    <definedName name="ITEM5.70">[116]APU!$E$11122</definedName>
    <definedName name="ITEM5.71">[116]APU!$E$11183</definedName>
    <definedName name="ITEM5.72">[116]APU!$E$11976</definedName>
    <definedName name="ITEM5.73">[116]APU!$E$12037</definedName>
    <definedName name="ITEM5.74">[116]APU!$E$12098</definedName>
    <definedName name="ITEM5.77">[116]APU!$E$12159</definedName>
    <definedName name="ITEM5.78">[116]APU!$E$12281</definedName>
    <definedName name="ITEM5.79">[116]APU!$E$12342</definedName>
    <definedName name="ITEM5.80">[116]APU!$E$12220</definedName>
    <definedName name="ITEM5.82">[116]APU!$E$13989</definedName>
    <definedName name="ITEM5.83">[116]APU!$E$14050</definedName>
    <definedName name="ITEM5.84">[116]APU!$E$13318</definedName>
    <definedName name="ITEM5.85">[116]APU!$E$13379</definedName>
    <definedName name="ITEM5.86">[116]APU!$E$13440</definedName>
    <definedName name="ITEM5.87">[116]APU!$E$13501</definedName>
    <definedName name="ITEM5.88">[116]APU!$E$13562</definedName>
    <definedName name="ITEM5.89">[116]APU!$E$13623</definedName>
    <definedName name="ITEM5.90">[116]APU!$E$13684</definedName>
    <definedName name="ITEM5.91">[116]APU!$E$13745</definedName>
    <definedName name="ITEM5.92">[116]APU!$E$13806</definedName>
    <definedName name="ITEM5.93">[116]APU!$E$13867</definedName>
    <definedName name="ITEM5.94">[116]APU!$E$13928</definedName>
    <definedName name="ITEM5.95">[116]APU!$E$13013</definedName>
    <definedName name="ITEM5.96">[116]APU!$E$13074</definedName>
    <definedName name="ITEM5.97">[116]APU!$E$13135</definedName>
    <definedName name="ITEM5.98">[116]APU!$E$13196</definedName>
    <definedName name="ITEM5.99">[116]APU!$E$13257</definedName>
    <definedName name="ITEM521">[108]ITEMS!$A$522</definedName>
    <definedName name="ITEM6.1" localSheetId="2">#REF!</definedName>
    <definedName name="ITEM6.1" localSheetId="3">#REF!</definedName>
    <definedName name="ITEM6.1" localSheetId="0">#REF!</definedName>
    <definedName name="ITEM6.1">#REF!</definedName>
    <definedName name="item600.1" localSheetId="2">#REF!</definedName>
    <definedName name="item600.1" localSheetId="3">#REF!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[116]APU!$E$8138</definedName>
    <definedName name="ITEM7.11">[116]APU!$E$8199</definedName>
    <definedName name="ITEM7.12">[116]APU!$E$8259</definedName>
    <definedName name="ITEM7.13">[116]APU!$E$8320</definedName>
    <definedName name="ITEM7.14">[116]APU!$E$8381</definedName>
    <definedName name="ITEM7.15">[116]APU!$E$8442</definedName>
    <definedName name="ITEM7.16">[116]APU!$E$8560</definedName>
    <definedName name="ITEM7.17">[116]APU!$E$11244</definedName>
    <definedName name="ITEM7.18">[116]APU!$E$11305</definedName>
    <definedName name="ITEM7.19">[116]APU!$E$11366</definedName>
    <definedName name="ITEM7.2" localSheetId="0">#REF!</definedName>
    <definedName name="ITEM7.2">#REF!</definedName>
    <definedName name="ITEM7.20">[116]APU!$E$11427</definedName>
    <definedName name="ITEM7.21">[116]APU!$E$11488</definedName>
    <definedName name="ITEM7.22">[116]APU!$E$11671</definedName>
    <definedName name="ITEM7.23">[116]APU!$E$11732</definedName>
    <definedName name="ITEM7.24">[116]APU!$E$14599</definedName>
    <definedName name="ITEM7.25">[116]APU!$E$15209</definedName>
    <definedName name="ITEM7.26">[116]APU!$E$15270</definedName>
    <definedName name="ITEM7.27">[116]APU!$E$15331</definedName>
    <definedName name="ITEM7.28">[116]APU!$E$15392</definedName>
    <definedName name="ITEM7.29">[116]APU!$E$15453</definedName>
    <definedName name="ITEM7.3" localSheetId="0">#REF!</definedName>
    <definedName name="ITEM7.3">#REF!</definedName>
    <definedName name="ITEM7.30">[116]APU!$E$15514</definedName>
    <definedName name="ITEM7.31">[116]APU!$E$15575</definedName>
    <definedName name="ITEM7.32">[116]APU!$E$15636</definedName>
    <definedName name="ITEM7.33">[116]APU!$E$15697</definedName>
    <definedName name="ITEM7.34">[116]APU!$E$15758</definedName>
    <definedName name="ITEM7.35">[116]APU!$E$15819</definedName>
    <definedName name="ITEM7.4">[116]APU!$E$7772</definedName>
    <definedName name="ITEM7.5" localSheetId="0">#REF!</definedName>
    <definedName name="ITEM7.5">#REF!</definedName>
    <definedName name="ITEM7.6">[116]APU!$E$7894</definedName>
    <definedName name="ITEM7.7">[116]APU!$E$7955</definedName>
    <definedName name="ITEM7.8">[116]APU!$E$8016</definedName>
    <definedName name="ITEM7.9">[116]APU!$E$8077</definedName>
    <definedName name="item700.1" localSheetId="2">#REF!</definedName>
    <definedName name="item700.1" localSheetId="3">#REF!</definedName>
    <definedName name="item700.1" localSheetId="0">#REF!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90">#REF!</definedName>
    <definedName name="ITEMS">[152]INDICE!$A$3:$F$400</definedName>
    <definedName name="Ítems">#REF!</definedName>
    <definedName name="ITEN_2_FILTRO" localSheetId="0">#REF!</definedName>
    <definedName name="ITEN_2_FILTRO">#REF!</definedName>
    <definedName name="ITEN320" localSheetId="0">#REF!</definedName>
    <definedName name="ITEN320">#REF!</definedName>
    <definedName name="ITENM_DOMIC">#REF!</definedName>
    <definedName name="Iterar">#REF!</definedName>
    <definedName name="iua">#REF!</definedName>
    <definedName name="IUI">#REF!</definedName>
    <definedName name="iuit7">#REF!</definedName>
    <definedName name="iul">#REF!</definedName>
    <definedName name="iuouio">#REF!</definedName>
    <definedName name="iuyi9">#REF!</definedName>
    <definedName name="IVA">#REF!</definedName>
    <definedName name="IVA_UTIL">[56]DATOS!$D$11</definedName>
    <definedName name="IVAConsultoria" localSheetId="0">#REF!</definedName>
    <definedName name="IVAConsultoria">#REF!</definedName>
    <definedName name="IVASobreUtilidad" localSheetId="0">#REF!</definedName>
    <definedName name="IVASobreUtilidad">#REF!</definedName>
    <definedName name="IvaSUtl" localSheetId="0">[153]PRESUPUESTO!#REF!</definedName>
    <definedName name="IvaSUtl">[153]PRESUPUESTO!#REF!</definedName>
    <definedName name="iyuiuyi" localSheetId="2">#REF!</definedName>
    <definedName name="iyuiuyi" localSheetId="3">#REF!</definedName>
    <definedName name="iyuiuyi" localSheetId="0">#REF!</definedName>
    <definedName name="iyuiuyi">#REF!</definedName>
    <definedName name="IZQ">#N/A</definedName>
    <definedName name="IZQ_AUX">LEFT([88]Auxiliares!$B1,2)</definedName>
    <definedName name="J" localSheetId="2">#REF!</definedName>
    <definedName name="J" localSheetId="3">#REF!</definedName>
    <definedName name="J" localSheetId="0">#REF!</definedName>
    <definedName name="J">#REF!</definedName>
    <definedName name="ja" localSheetId="2">#REF!</definedName>
    <definedName name="ja" localSheetId="3">#REF!</definedName>
    <definedName name="ja">#REF!</definedName>
    <definedName name="JAIME" localSheetId="2">#REF!</definedName>
    <definedName name="JAIME" localSheetId="3">#REF!</definedName>
    <definedName name="JAIME">#REF!</definedName>
    <definedName name="Jb">#REF!</definedName>
    <definedName name="Jc">#REF!</definedName>
    <definedName name="jd">#REF!</definedName>
    <definedName name="JDFKLASJ">#REF!</definedName>
    <definedName name="jdh">#REF!</definedName>
    <definedName name="Je">#REF!</definedName>
    <definedName name="JEFEINM">#REF!</definedName>
    <definedName name="jeytj">#REF!</definedName>
    <definedName name="Jf">#REF!</definedName>
    <definedName name="jfhjfrt">#REF!</definedName>
    <definedName name="jgfj">#REF!</definedName>
    <definedName name="jghj">#REF!</definedName>
    <definedName name="jgj">#REF!</definedName>
    <definedName name="jh">#REF!</definedName>
    <definedName name="jhg">#REF!</definedName>
    <definedName name="jhgjhgjhg">#REF!</definedName>
    <definedName name="jhjyj">#REF!</definedName>
    <definedName name="JHK">#REF!</definedName>
    <definedName name="jhkgjkvf">#REF!</definedName>
    <definedName name="JI">#REF!</definedName>
    <definedName name="jj" localSheetId="2">#REF!</definedName>
    <definedName name="jj" localSheetId="3">#REF!</definedName>
    <definedName name="jj">#REF!</definedName>
    <definedName name="jj_1">"[0]!err"</definedName>
    <definedName name="jjfq" localSheetId="2">#REF!</definedName>
    <definedName name="jjfq" localSheetId="3">#REF!</definedName>
    <definedName name="jjfq">#REF!</definedName>
    <definedName name="jjj" localSheetId="2">#REF!</definedName>
    <definedName name="jjj" localSheetId="3">#REF!</definedName>
    <definedName name="jjj">#REF!</definedName>
    <definedName name="jjjhjddfg">#REF!</definedName>
    <definedName name="JJJJ">#REF!</definedName>
    <definedName name="jjjjj">'[41]Base Datos'!$B:$F</definedName>
    <definedName name="jjjjju" localSheetId="2">#REF!</definedName>
    <definedName name="jjjjju" localSheetId="3">#REF!</definedName>
    <definedName name="jjjjju" localSheetId="0">#REF!</definedName>
    <definedName name="jjjjju">#REF!</definedName>
    <definedName name="jjujujty" localSheetId="2">#REF!</definedName>
    <definedName name="jjujujty" localSheetId="3">#REF!</definedName>
    <definedName name="jjujujty">#REF!</definedName>
    <definedName name="jjyjy" localSheetId="2">#REF!</definedName>
    <definedName name="jjyjy" localSheetId="3">#REF!</definedName>
    <definedName name="jjyjy">#REF!</definedName>
    <definedName name="jk">#REF!</definedName>
    <definedName name="jkk" hidden="1">{"TAB1",#N/A,TRUE,"GENERAL";"TAB2",#N/A,TRUE,"GENERAL";"TAB3",#N/A,TRUE,"GENERAL";"TAB4",#N/A,TRUE,"GENERAL";"TAB5",#N/A,TRUE,"GENERAL"}</definedName>
    <definedName name="JKKKJK" localSheetId="0">#REF!</definedName>
    <definedName name="JKKKJK">#REF!</definedName>
    <definedName name="jkl" localSheetId="0">#REF!</definedName>
    <definedName name="jkl">#REF!</definedName>
    <definedName name="JKSDBJSLSDKHFSDHFLDSKJKHFJSDHFKJDBVJKDBVDSDVDVFVVFFVFVFVFV" localSheetId="0">#REF!</definedName>
    <definedName name="JKSDBJSLSDKHFSDHFLDSKJKHFJSDHFKJDBVJKDBVDSDVDVFVVFFVFVFVFV">#REF!</definedName>
    <definedName name="jn">#REF!</definedName>
    <definedName name="jñ">#REF!</definedName>
    <definedName name="jo">#REF!</definedName>
    <definedName name="JOHN">#REF!</definedName>
    <definedName name="JOHNNY" localSheetId="2">[0]!ERR</definedName>
    <definedName name="JOHNNY" localSheetId="3">[0]!ERR</definedName>
    <definedName name="JOHNNY">[2]!ERR</definedName>
    <definedName name="JOHNNY_1">"[0]!err"</definedName>
    <definedName name="JOJOJOJ" localSheetId="2">#REF!</definedName>
    <definedName name="JOJOJOJ" localSheetId="3">#REF!</definedName>
    <definedName name="JOJOJOJ">#REF!</definedName>
    <definedName name="Jornal">[57]Jornal!$A$12:$I$31</definedName>
    <definedName name="JOSE" localSheetId="2">#REF!</definedName>
    <definedName name="JOSE" localSheetId="3">#REF!</definedName>
    <definedName name="JOSE" localSheetId="0">#REF!</definedName>
    <definedName name="JOSE">#REF!</definedName>
    <definedName name="JOTA">#N/A</definedName>
    <definedName name="JRYJ" localSheetId="2">#REF!</definedName>
    <definedName name="JRYJ" localSheetId="3">#REF!</definedName>
    <definedName name="JRYJ">#REF!</definedName>
    <definedName name="jt">#REF!</definedName>
    <definedName name="jtyj">#REF!</definedName>
    <definedName name="jtyry">#REF!</definedName>
    <definedName name="JU">#REF!</definedName>
    <definedName name="Juego_de_incrustaciones">#REF!</definedName>
    <definedName name="JUEGO_INFANTIL_METALICO">#REF!</definedName>
    <definedName name="JUEGOS_BIOSALUDABLES">#REF!</definedName>
    <definedName name="JUEGOSANITARIO">#REF!</definedName>
    <definedName name="jui">#REF!</definedName>
    <definedName name="juj">#REF!</definedName>
    <definedName name="jujcx">#REF!</definedName>
    <definedName name="jujuj">#REF!</definedName>
    <definedName name="jujujuju">#REF!</definedName>
    <definedName name="JUL">#REF!</definedName>
    <definedName name="jun">#REF!</definedName>
    <definedName name="Junta_PVC__2_bulbos__9__ancho">#REF!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#REF!</definedName>
    <definedName name="khjk7">#REF!</definedName>
    <definedName name="kikik">#REF!</definedName>
    <definedName name="kio">#REF!</definedName>
    <definedName name="kip">#REF!</definedName>
    <definedName name="KJH">#REF!</definedName>
    <definedName name="KJHJ">#REF!</definedName>
    <definedName name="kjhkd">#REF!</definedName>
    <definedName name="kjk">#REF!</definedName>
    <definedName name="kjtrkjr">#REF!</definedName>
    <definedName name="kk">#REF!</definedName>
    <definedName name="KKK">[154]General!#REF!</definedName>
    <definedName name="kkkki" localSheetId="0">#REF!</definedName>
    <definedName name="kkkki">#REF!</definedName>
    <definedName name="kkkkkki" localSheetId="0">#REF!</definedName>
    <definedName name="kkkkkki">#REF!</definedName>
    <definedName name="kl" localSheetId="2">#REF!</definedName>
    <definedName name="kl" localSheetId="3">#REF!</definedName>
    <definedName name="kl">#REF!</definedName>
    <definedName name="kl_1">"[0]!err"</definedName>
    <definedName name="klklk">#REF!</definedName>
    <definedName name="kñy" localSheetId="0">#REF!</definedName>
    <definedName name="kñy">#REF!</definedName>
    <definedName name="ko">[155]items!$C$4:$J$247</definedName>
    <definedName name="krtrk" localSheetId="2">#REF!</definedName>
    <definedName name="krtrk" localSheetId="3">#REF!</definedName>
    <definedName name="krtrk" localSheetId="0">#REF!</definedName>
    <definedName name="krtrk">#REF!</definedName>
    <definedName name="kuh">#REF!</definedName>
    <definedName name="kuy">#REF!</definedName>
    <definedName name="kyr">#REF!</definedName>
    <definedName name="L">#REF!</definedName>
    <definedName name="L_L">#N/A</definedName>
    <definedName name="La" localSheetId="2">#REF!</definedName>
    <definedName name="La" localSheetId="3">#REF!</definedName>
    <definedName name="La">#REF!</definedName>
    <definedName name="lad">350</definedName>
    <definedName name="ladrillo">250</definedName>
    <definedName name="LADRILLO_COMUN">[46]Materiales!#REF!</definedName>
    <definedName name="LADRILLO_COMUN_A_LA_VISTA" localSheetId="2">#REF!</definedName>
    <definedName name="LADRILLO_COMUN_A_LA_VISTA" localSheetId="3">#REF!</definedName>
    <definedName name="LADRILLO_COMUN_A_LA_VISTA" localSheetId="0">#REF!</definedName>
    <definedName name="LADRILLO_COMUN_A_LA_VISTA">#REF!</definedName>
    <definedName name="Ladrillo_tolete" localSheetId="2">#REF!</definedName>
    <definedName name="Ladrillo_tolete" localSheetId="3">#REF!</definedName>
    <definedName name="Ladrillo_tolete">#REF!</definedName>
    <definedName name="LAGUNAS_OXIDACION" localSheetId="2">#REF!</definedName>
    <definedName name="LAGUNAS_OXIDACION" localSheetId="3">#REF!</definedName>
    <definedName name="LAGUNAS_OXIDACION">#REF!</definedName>
    <definedName name="LAMINA_CAL_18">#REF!</definedName>
    <definedName name="LAMINA_METALDECK_CAL_22">#REF!</definedName>
    <definedName name="LAMINAFIBRA" localSheetId="2">#REF!</definedName>
    <definedName name="LAMINAFIBRA" localSheetId="3">#REF!</definedName>
    <definedName name="LAMINAFIBRA">#REF!</definedName>
    <definedName name="LAMINAFIBRAV" localSheetId="2">'[47]PRECIO. MAT'!#REF!</definedName>
    <definedName name="LAMINAFIBRAV" localSheetId="3">'[47]PRECIO. MAT'!#REF!</definedName>
    <definedName name="LAMINAFIBRAV">'[47]PRECIO. MAT'!#REF!</definedName>
    <definedName name="Laminas_y_perfiles" localSheetId="2">#REF!</definedName>
    <definedName name="Laminas_y_perfiles" localSheetId="3">#REF!</definedName>
    <definedName name="Laminas_y_perfiles" localSheetId="0">#REF!</definedName>
    <definedName name="Laminas_y_perfiles">#REF!</definedName>
    <definedName name="LAMPARA_DECORATIVA" localSheetId="2">#REF!</definedName>
    <definedName name="LAMPARA_DECORATIVA" localSheetId="3">#REF!</definedName>
    <definedName name="LAMPARA_DECORATIVA">#REF!</definedName>
    <definedName name="LAMPARA_FLUORESCENTE_2X39" localSheetId="2">#REF!</definedName>
    <definedName name="LAMPARA_FLUORESCENTE_2X39" localSheetId="3">#REF!</definedName>
    <definedName name="LAMPARA_FLUORESCENTE_2X39">#REF!</definedName>
    <definedName name="LAMPARA_METAL_HIDE_400_WTS_LUZ_BLANCA_CON_ARRANCADORES_Y_BALASTO_A_220VAC">#REF!</definedName>
    <definedName name="LAMPARAFLUOR">#REF!</definedName>
    <definedName name="largovr">#REF!</definedName>
    <definedName name="Largueros_0_1_0_2_3">#REF!</definedName>
    <definedName name="Last_Row" localSheetId="2">IF('11.4 CRONOGRAMA'!Values_Entered,Header_Row+'11.4 CRONOGRAMA'!Number_of_Payments,Header_Row)</definedName>
    <definedName name="Last_Row" localSheetId="3">IF('11.5 FLUJO FONDOS'!Values_Entered,Header_Row+'11.5 FLUJO FONDOS'!Number_of_Payments,Header_Row)</definedName>
    <definedName name="Last_Row" localSheetId="0">IF('Discrimin Factor Multiplica (2)'!Values_Entered,Header_Row+'Discrimin Factor Multiplica (2)'!Number_of_Payments,Header_Row)</definedName>
    <definedName name="Last_Row">IF(Values_Entered,Header_Row+Number_of_Payments,Header_Row)</definedName>
    <definedName name="LAVADERO" localSheetId="2">'[47]PRECIO. MAT'!#REF!</definedName>
    <definedName name="LAVADERO" localSheetId="3">'[47]PRECIO. MAT'!#REF!</definedName>
    <definedName name="LAVADERO">'[47]PRECIO. MAT'!#REF!</definedName>
    <definedName name="LAVAMANOS" localSheetId="2">'[47]PRECIO. MAT'!#REF!</definedName>
    <definedName name="LAVAMANOS" localSheetId="3">'[47]PRECIO. MAT'!#REF!</definedName>
    <definedName name="LAVAMANOS">'[47]PRECIO. MAT'!#REF!</definedName>
    <definedName name="LAVAPLATOS" localSheetId="2">'[47]PRECIO. MAT'!#REF!</definedName>
    <definedName name="LAVAPLATOS" localSheetId="3">'[47]PRECIO. MAT'!#REF!</definedName>
    <definedName name="LAVAPLATOS">'[47]PRECIO. MAT'!#REF!</definedName>
    <definedName name="LAVAPLATOS_ACERO_INOXIDABLE" localSheetId="2">#REF!</definedName>
    <definedName name="LAVAPLATOS_ACERO_INOXIDABLE" localSheetId="3">#REF!</definedName>
    <definedName name="LAVAPLATOS_ACERO_INOXIDABLE" localSheetId="0">#REF!</definedName>
    <definedName name="LAVAPLATOS_ACERO_INOXIDABLE">#REF!</definedName>
    <definedName name="Lb" localSheetId="2">#REF!</definedName>
    <definedName name="Lb" localSheetId="3">#REF!</definedName>
    <definedName name="Lb">#REF!</definedName>
    <definedName name="Ld" localSheetId="2">#REF!</definedName>
    <definedName name="Ld" localSheetId="3">#REF!</definedName>
    <definedName name="Ld">#REF!</definedName>
    <definedName name="Le">#REF!</definedName>
    <definedName name="LENCY">#REF!</definedName>
    <definedName name="letra">#REF!</definedName>
    <definedName name="lev0.1">#REF!</definedName>
    <definedName name="Lf">#REF!</definedName>
    <definedName name="Lh">#REF!</definedName>
    <definedName name="Li">#REF!</definedName>
    <definedName name="lia">#REF!</definedName>
    <definedName name="LICITACION">#REF!</definedName>
    <definedName name="LIDA">'[25]Base Datos'!$B$130</definedName>
    <definedName name="LIHA" localSheetId="2">#REF!</definedName>
    <definedName name="LIHA" localSheetId="3">#REF!</definedName>
    <definedName name="LIHA" localSheetId="0">#REF!</definedName>
    <definedName name="LIHA">#REF!</definedName>
    <definedName name="LIJA" localSheetId="2">#REF!</definedName>
    <definedName name="LIJA" localSheetId="3">#REF!</definedName>
    <definedName name="LIJA">#REF!</definedName>
    <definedName name="LIMATESA" localSheetId="2">#REF!</definedName>
    <definedName name="LIMATESA" localSheetId="3">#REF!</definedName>
    <definedName name="LIMATESA">#REF!</definedName>
    <definedName name="LIMONSITO" localSheetId="2">#REF!</definedName>
    <definedName name="LIMONSITO" localSheetId="3">#REF!</definedName>
    <definedName name="LIMONSITO">#REF!</definedName>
    <definedName name="LIMP">#REF!</definedName>
    <definedName name="LIMPIA">#REF!</definedName>
    <definedName name="LIMPIADOR">[48]PRECIO.MAT!#REF!</definedName>
    <definedName name="Limpiador_1_4" localSheetId="2">#REF!</definedName>
    <definedName name="Limpiador_1_4" localSheetId="3">#REF!</definedName>
    <definedName name="Limpiador_1_4" localSheetId="0">#REF!</definedName>
    <definedName name="Limpiador_1_4">#REF!</definedName>
    <definedName name="LIMPIADORPVC" localSheetId="0">[48]PRECIO.MAT!#REF!</definedName>
    <definedName name="LIMPIADORPVC">[48]PRECIO.MAT!#REF!</definedName>
    <definedName name="LIMPIO" localSheetId="2">#REF!</definedName>
    <definedName name="LIMPIO" localSheetId="3">#REF!</definedName>
    <definedName name="LIMPIO" localSheetId="0">#REF!</definedName>
    <definedName name="LIMPIO">#REF!</definedName>
    <definedName name="LINA">[156]General!$N$12:$N$1485</definedName>
    <definedName name="linc1">[32]Dimensiones!$B$15</definedName>
    <definedName name="linc2">[32]Dimensiones!$B$19</definedName>
    <definedName name="linc3">[32]Dimensiones!$B$23</definedName>
    <definedName name="linc4">[32]Dimensiones!$B$27</definedName>
    <definedName name="linc5">[32]Dimensiones!$B$31</definedName>
    <definedName name="LINEA">[157]CONT_ADI!#REF!</definedName>
    <definedName name="LineaPresup" localSheetId="0">#REF!</definedName>
    <definedName name="LineaPresup">#REF!</definedName>
    <definedName name="LINIERO" localSheetId="0">#REF!</definedName>
    <definedName name="LINIERO">#REF!</definedName>
    <definedName name="liquido">9500</definedName>
    <definedName name="LISBASE1">'[158]Lista Base'!$A$4:$C$2691</definedName>
    <definedName name="LISBASE2">'[159]Lista Base'!$A$4:$D$1999</definedName>
    <definedName name="List_cuadrillas">[101]Salarios!$D$8:$P$8</definedName>
    <definedName name="lista">'[160]HISTORICOS FUEL OIL EXP'!$B$2:$F$89</definedName>
    <definedName name="LISTA.EQUIP">[74]MAT!$E$3:$E$1000</definedName>
    <definedName name="LISTA.M.OBRA">[74]MAT!$I$3:$I$1000</definedName>
    <definedName name="LISTA.MATERIALES2">[74]MAT!$A$1:$A$2962</definedName>
    <definedName name="LISTA1" localSheetId="0">'[11]INSUMOS  DEL PROYECTO'!$A$15:$A$4437</definedName>
    <definedName name="LISTA1">'[11]INSUMOS  DEL PROYECTO'!$A$15:$A$4437</definedName>
    <definedName name="LISTA2" localSheetId="2">#REF!</definedName>
    <definedName name="LISTA2" localSheetId="3">#REF!</definedName>
    <definedName name="LISTA2" localSheetId="0">#REF!</definedName>
    <definedName name="LISTA2">#REF!</definedName>
    <definedName name="LISTA22">#REF!</definedName>
    <definedName name="LISTAACT">[50]aactividad!$A$3:$A$15</definedName>
    <definedName name="LISTADO" localSheetId="2">'[161]LISTADO PRECIOS'!$A$4:$H$5757</definedName>
    <definedName name="LISTADO" localSheetId="3">'[161]LISTADO PRECIOS'!$A$4:$H$5757</definedName>
    <definedName name="LISTADO">'[162]LISTADO PRECIOS'!$A$4:$H$5757</definedName>
    <definedName name="LISTADO_ACTIVIDADES" localSheetId="2">#REF!</definedName>
    <definedName name="LISTADO_ACTIVIDADES" localSheetId="3">#REF!</definedName>
    <definedName name="LISTADO_ACTIVIDADES" localSheetId="0">#REF!</definedName>
    <definedName name="LISTADO_ACTIVIDADES">#REF!</definedName>
    <definedName name="Listado_de_materiales" localSheetId="2">[163]INSUMOS!$AT$2:$AT$347</definedName>
    <definedName name="Listado_de_materiales" localSheetId="3">[163]INSUMOS!$AT$2:$AT$347</definedName>
    <definedName name="Listado_de_materiales">[164]INSUMOS!$AT$2:$AT$347</definedName>
    <definedName name="LISTADOEQUIPOS">[49]Equipo!$A$16:$A$80</definedName>
    <definedName name="LISTADOMATERIALES">[49]Material!$A$11:$A$1009</definedName>
    <definedName name="LISTADOMO">[49]M.Obra!$A$21:$A$50</definedName>
    <definedName name="LISTADOTRANSPORTES">[49]Transp.!$A$16:$A$50</definedName>
    <definedName name="LISTAITEMS1">'[74]ITEMS Nuevos'!$A$1:$A$137</definedName>
    <definedName name="listequi">#REF!</definedName>
    <definedName name="LISTEQUIPOS" localSheetId="2">#REF!</definedName>
    <definedName name="LISTEQUIPOS" localSheetId="3">#REF!</definedName>
    <definedName name="LISTEQUIPOS" localSheetId="0">#REF!</definedName>
    <definedName name="LISTEQUIPOS">#REF!</definedName>
    <definedName name="listmat">#REF!</definedName>
    <definedName name="LISTMATERIALES">#REF!</definedName>
    <definedName name="LISTOM">#REF!</definedName>
    <definedName name="LISTON" localSheetId="2">[48]PRECIO.MAT!#REF!</definedName>
    <definedName name="LISTON" localSheetId="3">[48]PRECIO.MAT!#REF!</definedName>
    <definedName name="LISTON">[48]PRECIO.MAT!#REF!</definedName>
    <definedName name="Liston_4_cm_x_2_cm_L__2_5" localSheetId="2">#REF!</definedName>
    <definedName name="Liston_4_cm_x_2_cm_L__2_5" localSheetId="3">#REF!</definedName>
    <definedName name="Liston_4_cm_x_2_cm_L__2_5" localSheetId="0">#REF!</definedName>
    <definedName name="Liston_4_cm_x_2_cm_L__2_5">#REF!</definedName>
    <definedName name="LISTON_DE_2X4X15" localSheetId="2">#REF!</definedName>
    <definedName name="LISTON_DE_2X4X15" localSheetId="3">#REF!</definedName>
    <definedName name="LISTON_DE_2X4X15">#REF!</definedName>
    <definedName name="Liston_machihembrado" localSheetId="2">#REF!</definedName>
    <definedName name="Liston_machihembrado" localSheetId="3">#REF!</definedName>
    <definedName name="Liston_machihembrado">#REF!</definedName>
    <definedName name="LISTON_ORDINARO__L__2_2">#REF!</definedName>
    <definedName name="LISTON103" localSheetId="2">[48]PRECIO.MAT!#REF!</definedName>
    <definedName name="LISTON103" localSheetId="3">[48]PRECIO.MAT!#REF!</definedName>
    <definedName name="LISTON103">[48]PRECIO.MAT!#REF!</definedName>
    <definedName name="LISTON1033" localSheetId="2">'[47]PRECIO. MAT'!#REF!</definedName>
    <definedName name="LISTON1033" localSheetId="3">'[47]PRECIO. MAT'!#REF!</definedName>
    <definedName name="LISTON1033">'[47]PRECIO. MAT'!#REF!</definedName>
    <definedName name="LISTON55" localSheetId="2">[48]PRECIO.MAT!#REF!</definedName>
    <definedName name="LISTON55" localSheetId="3">[48]PRECIO.MAT!#REF!</definedName>
    <definedName name="LISTON55">[48]PRECIO.MAT!#REF!</definedName>
    <definedName name="LISTTRANSP" localSheetId="2">#REF!</definedName>
    <definedName name="LISTTRANSP" localSheetId="3">#REF!</definedName>
    <definedName name="LISTTRANSP" localSheetId="0">#REF!</definedName>
    <definedName name="LISTTRANSP">#REF!</definedName>
    <definedName name="liuoo" localSheetId="2">#REF!</definedName>
    <definedName name="liuoo" localSheetId="3">#REF!</definedName>
    <definedName name="liuoo">#REF!</definedName>
    <definedName name="Lj">#REF!</definedName>
    <definedName name="Lk">#REF!</definedName>
    <definedName name="lkj">#REF!</definedName>
    <definedName name="LKJLJK">#REF!</definedName>
    <definedName name="ll" localSheetId="2">#REF!</definedName>
    <definedName name="ll" localSheetId="3">#REF!</definedName>
    <definedName name="ll">#REF!</definedName>
    <definedName name="LL_1">"[0]!err"</definedName>
    <definedName name="LLANTAS">#REF!</definedName>
    <definedName name="LLAVE" localSheetId="2">#REF!</definedName>
    <definedName name="LLAVE" localSheetId="3">#REF!</definedName>
    <definedName name="LLAVE" localSheetId="0">#REF!</definedName>
    <definedName name="LLAVE">#REF!</definedName>
    <definedName name="LLAVE_DE_CHORRO_1_2" localSheetId="2">#REF!</definedName>
    <definedName name="LLAVE_DE_CHORRO_1_2" localSheetId="3">#REF!</definedName>
    <definedName name="LLAVE_DE_CHORRO_1_2">#REF!</definedName>
    <definedName name="LLAVE_DE_INCORPORACION">#REF!</definedName>
    <definedName name="LLAVE_DE_PASO_1_2">#REF!</definedName>
    <definedName name="LLAVE_DE_PASO_DE_BOLA_DE_1_2">#REF!</definedName>
    <definedName name="LLAVE_DE_PASO_DE_BOLA_DE_3_4">#REF!</definedName>
    <definedName name="LLAVE_GALVANIZADA_1_2">#REF!</definedName>
    <definedName name="LLAVEDEPASO34">#REF!</definedName>
    <definedName name="Lll">#REF!</definedName>
    <definedName name="LLLL">[165]General!#REF!</definedName>
    <definedName name="lllllh" localSheetId="0">#REF!</definedName>
    <definedName name="lllllh">#REF!</definedName>
    <definedName name="lllllllo" localSheetId="0">#REF!</definedName>
    <definedName name="lllllllo">#REF!</definedName>
    <definedName name="Lm" localSheetId="0">#REF!</definedName>
    <definedName name="Lm">#REF!</definedName>
    <definedName name="Ln">#REF!</definedName>
    <definedName name="Lñ">#REF!</definedName>
    <definedName name="LÑP">#REF!</definedName>
    <definedName name="lñrklññklñklfñkrl">[122]!ERR</definedName>
    <definedName name="LO" localSheetId="2">#REF!,#REF!,#REF!,#REF!,#REF!,#REF!,#REF!</definedName>
    <definedName name="LO" localSheetId="3">#REF!,#REF!,#REF!,#REF!,#REF!,#REF!,#REF!</definedName>
    <definedName name="LO" localSheetId="0">#REF!,#REF!,#REF!,#REF!,#REF!,#REF!,#REF!</definedName>
    <definedName name="LO">#REF!,#REF!,#REF!,#REF!,#REF!,#REF!,#REF!</definedName>
    <definedName name="Loan_Amount">#REF!</definedName>
    <definedName name="Loan_Start">#REF!</definedName>
    <definedName name="Loan_Years">#REF!</definedName>
    <definedName name="loc">[166]INDICE!#REF!</definedName>
    <definedName name="LOCA">[167]!absc</definedName>
    <definedName name="LOCA." localSheetId="2">#REF!</definedName>
    <definedName name="LOCA." localSheetId="3">#REF!</definedName>
    <definedName name="LOCA." localSheetId="0">#REF!</definedName>
    <definedName name="LOCA.">#REF!</definedName>
    <definedName name="LOCA1">[68]!absc</definedName>
    <definedName name="LOCA2">[168]!absc</definedName>
    <definedName name="LOCALIZACION" localSheetId="0">#REF!</definedName>
    <definedName name="LOCALIZACION">#REF!</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CAT1999" localSheetId="2" hidden="1">{"SUMINISTRO E INSTALACIÓN CANALETAS L=7.50"}</definedName>
    <definedName name="LOCAT1999" localSheetId="3" hidden="1">{"SUMINISTRO E INSTALACIÓN CANALETAS L=7.50"}</definedName>
    <definedName name="LOCAT1999" localSheetId="0" hidden="1">{"SUMINISTRO E INSTALACIÓN CANALETAS L=7.50"}</definedName>
    <definedName name="LOCAT1999" hidden="1">{"SUMINISTRO E INSTALACIÓN CANALETAS L=7.50"}</definedName>
    <definedName name="LOGO" localSheetId="2">[0]!ERR</definedName>
    <definedName name="LOGO" localSheetId="3">[0]!ERR</definedName>
    <definedName name="LOGO">[2]!ERR</definedName>
    <definedName name="LOGO_1">"[0]!err"</definedName>
    <definedName name="LOI">#REF!</definedName>
    <definedName name="lolol">#REF!</definedName>
    <definedName name="Longitud">#REF!</definedName>
    <definedName name="Longitud1">#REF!</definedName>
    <definedName name="Longitud2">#REF!</definedName>
    <definedName name="LongitudTubo">#N/A</definedName>
    <definedName name="LOPE" localSheetId="0">#REF!</definedName>
    <definedName name="LOPE">#REF!</definedName>
    <definedName name="LOZAENCONCRETO" localSheetId="0">#REF!</definedName>
    <definedName name="LOZAENCONCRETO">#REF!</definedName>
    <definedName name="LP" localSheetId="2">'[73]CIRCUITOS CODENSA'!#REF!</definedName>
    <definedName name="LP" localSheetId="3">'[73]CIRCUITOS CODENSA'!#REF!</definedName>
    <definedName name="LP">'[73]CIRCUITOS CODENSA'!#REF!</definedName>
    <definedName name="lplpl" localSheetId="2">#REF!</definedName>
    <definedName name="lplpl" localSheetId="3">#REF!</definedName>
    <definedName name="lplpl" localSheetId="0">#REF!</definedName>
    <definedName name="lplpl">#REF!</definedName>
    <definedName name="LPZ" localSheetId="2">#REF!</definedName>
    <definedName name="LPZ" localSheetId="3">#REF!</definedName>
    <definedName name="LPZ">#REF!</definedName>
    <definedName name="Lq">#REF!</definedName>
    <definedName name="Lr">#REF!</definedName>
    <definedName name="Ls">#REF!</definedName>
    <definedName name="lsttros">#REF!</definedName>
    <definedName name="Lt">#REF!</definedName>
    <definedName name="Lu">#REF!</definedName>
    <definedName name="LUBRICANTE">[46]Materiales!#REF!</definedName>
    <definedName name="LUCY" localSheetId="2">OFFSET([0]!Full_Print,0,0,[0]!LOCA)</definedName>
    <definedName name="LUCY" localSheetId="3">OFFSET([0]!Full_Print,0,0,[0]!LOCA)</definedName>
    <definedName name="LUCY">OFFSET([2]!Full_Print,0,0,[2]!LOCA)</definedName>
    <definedName name="LUIS" localSheetId="2">#REF!</definedName>
    <definedName name="LUIS" localSheetId="3">#REF!</definedName>
    <definedName name="LUIS">#REF!</definedName>
    <definedName name="LUMINARIA_AHORRADORA_32_WATS">#REF!</definedName>
    <definedName name="LUMINARIA_FLUORESCENTE_CC_AC_2X32_T8">#REF!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n">'[67]Res-Accide-10'!#REF!</definedName>
    <definedName name="LUNA">[42]General!#REF!</definedName>
    <definedName name="LUNINARIA_DE_SODIO_TIPO_PEDESTAL_CON_FOTOCELDA" localSheetId="0">#REF!</definedName>
    <definedName name="LUNINARIA_DE_SODIO_TIPO_PEDESTAL_CON_FOTOCELDA">#REF!</definedName>
    <definedName name="Lz" localSheetId="0">#REF!</definedName>
    <definedName name="Lz">#REF!</definedName>
    <definedName name="m" localSheetId="0">#REF!</definedName>
    <definedName name="m">#REF!</definedName>
    <definedName name="M.DEO.">[125]MO!$D$5:$D$200</definedName>
    <definedName name="M.O" comment="Mano de obra">[80]M.Obra!$B$35:$B$42</definedName>
    <definedName name="M.O_D18C" localSheetId="2">#REF!</definedName>
    <definedName name="M.O_D18C" localSheetId="3">#REF!</definedName>
    <definedName name="M.O_D18C" localSheetId="0">#REF!</definedName>
    <definedName name="M.O_D18C">#REF!</definedName>
    <definedName name="M2_" localSheetId="2">#REF!</definedName>
    <definedName name="M2_" localSheetId="3">#REF!</definedName>
    <definedName name="M2_">#REF!</definedName>
    <definedName name="M62_">#REF!</definedName>
    <definedName name="MA">#REF!</definedName>
    <definedName name="mac">#REF!</definedName>
    <definedName name="MACROMEDIDOR__3__B_x_B">#REF!</definedName>
    <definedName name="MACROMEDIDOR_4__B_x_B">#REF!</definedName>
    <definedName name="MAES">#REF!</definedName>
    <definedName name="maestro">#REF!</definedName>
    <definedName name="MAESTRO_DE_OBRA">#REF!</definedName>
    <definedName name="mafdsf">#REF!</definedName>
    <definedName name="MAL" localSheetId="2">'[169]Estado Resumen'!#REF!&lt;2.5</definedName>
    <definedName name="MAL" localSheetId="3">'[169]Estado Resumen'!#REF!&lt;2.5</definedName>
    <definedName name="MAL">'[169]Estado Resumen'!#REF!&lt;2.5</definedName>
    <definedName name="MALLA" localSheetId="2">#REF!</definedName>
    <definedName name="MALLA" localSheetId="3">#REF!</definedName>
    <definedName name="MALLA" localSheetId="0">#REF!</definedName>
    <definedName name="MALLA">#REF!</definedName>
    <definedName name="MALLA_DE_CERRAMIENTO" localSheetId="2">#REF!</definedName>
    <definedName name="MALLA_DE_CERRAMIENTO" localSheetId="3">#REF!</definedName>
    <definedName name="MALLA_DE_CERRAMIENTO">#REF!</definedName>
    <definedName name="MALLA_ELECTROSOLDADA_5MM_0_15_X_0_15" localSheetId="2">#REF!</definedName>
    <definedName name="MALLA_ELECTROSOLDADA_5MM_0_15_X_0_15" localSheetId="3">#REF!</definedName>
    <definedName name="MALLA_ELECTROSOLDADA_5MM_0_15_X_0_15">#REF!</definedName>
    <definedName name="MALLA_ELECTROSOLDADA_5MM_0_25_X_0_25">#REF!</definedName>
    <definedName name="Malla_Electrosoldada_600_15x15cm">#REF!</definedName>
    <definedName name="MALLA_GALVANIZADA__10_CON_MARCO_EN_ÁNGULO_DE_1_1_2__1_8__Y_TUBERÍA_GALVANIZADA_TIPO_CERRAMIENTO_DE_2___H_1_80_MTS">#REF!</definedName>
    <definedName name="Malla_Gavion_2X1X1">#REF!</definedName>
    <definedName name="MALLA_VOLEIBOL">#REF!</definedName>
    <definedName name="MALO">'[170]ESTADO VÍA-CRIT.TECNICO'!#REF!&lt;2.5</definedName>
    <definedName name="MALO4006" localSheetId="2">#REF!</definedName>
    <definedName name="MALO4006" localSheetId="3">#REF!</definedName>
    <definedName name="MALO4006" localSheetId="0">#REF!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 localSheetId="2">#REF!</definedName>
    <definedName name="MAMPOSTERIA" localSheetId="3">#REF!</definedName>
    <definedName name="MAMPOSTERIA">#REF!</definedName>
    <definedName name="MAMPOSTERO">#REF!</definedName>
    <definedName name="MANGLE">#REF!</definedName>
    <definedName name="MANGUERA">#REF!</definedName>
    <definedName name="MANO">[171]M.DE.O!$E$10:$G$28</definedName>
    <definedName name="MANO_OBRA" localSheetId="2">#REF!</definedName>
    <definedName name="MANO_OBRA" localSheetId="3">#REF!</definedName>
    <definedName name="MANO_OBRA" localSheetId="0">#REF!</definedName>
    <definedName name="MANO_OBRA">#REF!</definedName>
    <definedName name="MANOCALIFICADA">[172]APU!$G$566</definedName>
    <definedName name="MANODEOBRA">[49]M.Obra!$A$21:$I$50</definedName>
    <definedName name="MANOO" localSheetId="2">#REF!</definedName>
    <definedName name="MANOO" localSheetId="3">#REF!</definedName>
    <definedName name="MANOO" localSheetId="0">#REF!</definedName>
    <definedName name="MANOO">#REF!</definedName>
    <definedName name="mantenimiento" localSheetId="2">'[173]COSTOS OFICINA'!#REF!</definedName>
    <definedName name="mantenimiento" localSheetId="3">'[173]COSTOS OFICINA'!#REF!</definedName>
    <definedName name="mantenimiento" localSheetId="0">'[173]COSTOS OFICINA'!#REF!</definedName>
    <definedName name="mantenimiento">'[173]COSTOS OFICINA'!#REF!</definedName>
    <definedName name="mao" localSheetId="2">#REF!</definedName>
    <definedName name="mao" localSheetId="3">#REF!</definedName>
    <definedName name="mao" localSheetId="0">#REF!</definedName>
    <definedName name="mao">#REF!</definedName>
    <definedName name="maow" localSheetId="2">#REF!</definedName>
    <definedName name="maow" localSheetId="3">#REF!</definedName>
    <definedName name="maow">#REF!</definedName>
    <definedName name="MAP">'[174]PU (2)'!#REF!</definedName>
    <definedName name="MAQ" localSheetId="2">[175]INSUMOS!$L$16:$L$35</definedName>
    <definedName name="MAQ" localSheetId="3">[175]INSUMOS!$L$16:$L$35</definedName>
    <definedName name="MAQ">[149]INSUMOS!$P$16:$P$56</definedName>
    <definedName name="MAQUINA" localSheetId="2">#REF!</definedName>
    <definedName name="MAQUINA" localSheetId="3">#REF!</definedName>
    <definedName name="MAQUINA" localSheetId="0">#REF!</definedName>
    <definedName name="MAQUINA">#REF!</definedName>
    <definedName name="MAQUINA2" localSheetId="2">#REF!</definedName>
    <definedName name="MAQUINA2" localSheetId="3">#REF!</definedName>
    <definedName name="MAQUINA2">#REF!</definedName>
    <definedName name="MAQUINAR">[176]Insum!$A$68:$H$98</definedName>
    <definedName name="Maquinaria">#N/A</definedName>
    <definedName name="MAR" localSheetId="0">#REF!</definedName>
    <definedName name="MAR">#REF!</definedName>
    <definedName name="MARAVILLA" hidden="1">{"PRES REHAB ARM-PER POR ITEMS  KM A KM",#N/A,TRUE,"Rehabilitacion Arm-Per"}</definedName>
    <definedName name="marcela">[177]General!#REF!</definedName>
    <definedName name="MARCOANJEO">'[47]PRECIO. MAT'!#REF!</definedName>
    <definedName name="MARCOLITA" localSheetId="2">#REF!</definedName>
    <definedName name="MARCOLITA" localSheetId="3">#REF!</definedName>
    <definedName name="MARCOLITA" localSheetId="0">#REF!</definedName>
    <definedName name="MARCOLITA">#REF!</definedName>
    <definedName name="MARCOPUERTA" localSheetId="2">#REF!</definedName>
    <definedName name="MARCOPUERTA" localSheetId="3">#REF!</definedName>
    <definedName name="MARCOPUERTA">#REF!</definedName>
    <definedName name="MARCOS_EN_ALUMINIO" localSheetId="2">#REF!</definedName>
    <definedName name="MARCOS_EN_ALUMINIO" localSheetId="3">#REF!</definedName>
    <definedName name="MARCOS_EN_ALUMINIO">#REF!</definedName>
    <definedName name="maria">[177]General!#REF!</definedName>
    <definedName name="MARILUZ">[124]General!#REF!</definedName>
    <definedName name="marina" localSheetId="0">#REF!</definedName>
    <definedName name="marina">#REF!</definedName>
    <definedName name="MARINAS">[178]General!#REF!</definedName>
    <definedName name="MARTA" localSheetId="2">IF([0]!Loan_Amount*[0]!Interest_Rate*[0]!Loan_Years*[0]!Loan_Start&gt;0,1,0)</definedName>
    <definedName name="MARTA" localSheetId="3">IF([0]!Loan_Amount*[0]!Interest_Rate*[0]!Loan_Years*[0]!Loan_Start&gt;0,1,0)</definedName>
    <definedName name="MARTA">IF([2]!Loan_Amount*[2]!Interest_Rate*[2]!Loan_Years*[2]!Loan_Start&gt;0,1,0)</definedName>
    <definedName name="martillo">#REF!</definedName>
    <definedName name="MARY">[177]General!#REF!</definedName>
    <definedName name="MARYLUZ" hidden="1">{"PRES REHAB ARM-PER POR ITEMS  KM A KM",#N/A,TRUE,"Rehabilitacion Arm-Per"}</definedName>
    <definedName name="marzito">[179]General!#REF!</definedName>
    <definedName name="MARZO">[42]General!#REF!</definedName>
    <definedName name="MASILLA" localSheetId="2">#REF!</definedName>
    <definedName name="MASILLA" localSheetId="3">#REF!</definedName>
    <definedName name="MASILLA" localSheetId="0">#REF!</definedName>
    <definedName name="MASILLA">#REF!</definedName>
    <definedName name="masor" localSheetId="2">#REF!</definedName>
    <definedName name="masor" localSheetId="3">#REF!</definedName>
    <definedName name="masor">#REF!</definedName>
    <definedName name="MastDetail">#REF!</definedName>
    <definedName name="MastHeading">#REF!</definedName>
    <definedName name="MASTIL_EN_CONCRETO_REFORZADO_14mts">#REF!</definedName>
    <definedName name="MAT" localSheetId="2">#REF!</definedName>
    <definedName name="MAT" localSheetId="3">#REF!</definedName>
    <definedName name="MAT">#REF!</definedName>
    <definedName name="MATADEROSANITARIO">#REF!</definedName>
    <definedName name="mate">[11]MATERIALES!$1:$1048576</definedName>
    <definedName name="MATER">[126]MATERIAL!$B$3:$B$580</definedName>
    <definedName name="MATERIAL" localSheetId="2">#REF!</definedName>
    <definedName name="MATERIAL" localSheetId="3">#REF!</definedName>
    <definedName name="MATERIAL" localSheetId="0">#REF!</definedName>
    <definedName name="MATERIAL">#REF!</definedName>
    <definedName name="Material__de_afirmado">#REF!</definedName>
    <definedName name="Material__granular_para_filtro_Tam_Max_1_1_2">#REF!</definedName>
    <definedName name="MATERIAL_AMARILLO_SELECCIONADO">[46]Materiales!#REF!</definedName>
    <definedName name="Material_Base_Granular" localSheetId="2">#REF!</definedName>
    <definedName name="Material_Base_Granular" localSheetId="3">#REF!</definedName>
    <definedName name="Material_Base_Granular" localSheetId="0">#REF!</definedName>
    <definedName name="Material_Base_Granular">#REF!</definedName>
    <definedName name="MATERIAL_FILTRANTE" localSheetId="2">#REF!</definedName>
    <definedName name="MATERIAL_FILTRANTE" localSheetId="3">#REF!</definedName>
    <definedName name="MATERIAL_FILTRANTE">#REF!</definedName>
    <definedName name="Material_Granular" localSheetId="2">#REF!</definedName>
    <definedName name="Material_Granular" localSheetId="3">#REF!</definedName>
    <definedName name="Material_Granular">#REF!</definedName>
    <definedName name="MATERIALES" localSheetId="2">[126]MATERIAL!$B$2:$D$580</definedName>
    <definedName name="MATERIALES" localSheetId="3">[126]MATERIAL!$B$2:$D$580</definedName>
    <definedName name="MATERIALES">[85]MAT!$A$4:$A$143</definedName>
    <definedName name="MATERIALES__KM_M3" localSheetId="2">#REF!</definedName>
    <definedName name="MATERIALES__KM_M3" localSheetId="3">#REF!</definedName>
    <definedName name="MATERIALES__KM_M3" localSheetId="0">#REF!</definedName>
    <definedName name="MATERIALES__KM_M3">#REF!</definedName>
    <definedName name="MATERIALES2">'[180]LISTA DE MATERIALES'!$A$2:$E$394</definedName>
    <definedName name="MATERIALS">'[47]PRECIO. MAT'!$C$13</definedName>
    <definedName name="MATERIALSELECCIONADO" localSheetId="2">'[47]PRECIO. MAT'!#REF!</definedName>
    <definedName name="MATERIALSELECCIONADO" localSheetId="3">'[47]PRECIO. MAT'!#REF!</definedName>
    <definedName name="MATERIALSELECCIONADO">'[47]PRECIO. MAT'!#REF!</definedName>
    <definedName name="matgranular" localSheetId="2">#REF!</definedName>
    <definedName name="matgranular" localSheetId="3">#REF!</definedName>
    <definedName name="matgranular" localSheetId="0">#REF!</definedName>
    <definedName name="matgranular">#REF!</definedName>
    <definedName name="MATR" localSheetId="2">#REF!</definedName>
    <definedName name="MATR" localSheetId="3">#REF!</definedName>
    <definedName name="MATR">#REF!</definedName>
    <definedName name="matriz">#REF!,#REF!</definedName>
    <definedName name="MATRIZ.D" localSheetId="2">#REF!</definedName>
    <definedName name="MATRIZ.D" localSheetId="3">#REF!</definedName>
    <definedName name="MATRIZ.D" localSheetId="0">#REF!</definedName>
    <definedName name="MATRIZ.D">#REF!</definedName>
    <definedName name="MATRIZ.E" localSheetId="2">'[181]EXTRACCIÓN (PARAFINADA)'!#REF!</definedName>
    <definedName name="MATRIZ.E" localSheetId="3">'[181]EXTRACCIÓN (PARAFINADA)'!#REF!</definedName>
    <definedName name="MATRIZ.E" localSheetId="0">'[181]EXTRACCIÓN (PARAFINADA)'!#REF!</definedName>
    <definedName name="MATRIZ.E">'[181]EXTRACCIÓN (PARAFINADA)'!#REF!</definedName>
    <definedName name="MATRIZRICS">'[182]RICS NUEVA HOJA DIARIA'!$A$1:$AB$42</definedName>
    <definedName name="MAX">[183]INDICE!$1:$1048576</definedName>
    <definedName name="MAY" localSheetId="0">#REF!</definedName>
    <definedName name="MAY">#REF!</definedName>
    <definedName name="MAYO">[42]General!#REF!</definedName>
    <definedName name="Mb" localSheetId="0">#REF!</definedName>
    <definedName name="Mb">#REF!</definedName>
    <definedName name="MDC" localSheetId="0">#REF!</definedName>
    <definedName name="MDC">#REF!</definedName>
    <definedName name="mdd" localSheetId="0">#REF!</definedName>
    <definedName name="mdd">#REF!</definedName>
    <definedName name="MDEO">[171]M.DE.O!$E$10:$E$28</definedName>
    <definedName name="MDO" localSheetId="2">[84]mdo!$A$5:$A$123</definedName>
    <definedName name="MDO" localSheetId="3">[84]mdo!$A$5:$A$123</definedName>
    <definedName name="MDO">[85]MH!$A$5:$A$19</definedName>
    <definedName name="ME" localSheetId="0">#REF!</definedName>
    <definedName name="ME">#REF!</definedName>
    <definedName name="MEDARDO">[177]General!#REF!</definedName>
    <definedName name="MEDIDA" localSheetId="0">#REF!</definedName>
    <definedName name="MEDIDA">#REF!</definedName>
    <definedName name="MEDIDOR_MONOFASICO_TRIFILAR" localSheetId="0">#REF!</definedName>
    <definedName name="MEDIDOR_MONOFASICO_TRIFILAR">#REF!</definedName>
    <definedName name="meg" localSheetId="0">#REF!</definedName>
    <definedName name="meg">#REF!</definedName>
    <definedName name="mejoramientosubrasante">#REF!</definedName>
    <definedName name="MEMORIAS_DE_CALCULO">#REF!</definedName>
    <definedName name="MES">#REF!</definedName>
    <definedName name="meses">#REF!</definedName>
    <definedName name="MESON">#REF!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SumDetail">#REF!</definedName>
    <definedName name="MetSumHeading">#REF!</definedName>
    <definedName name="mezcla">25000</definedName>
    <definedName name="MEZCLADORA">[47]ATHE!$G$69</definedName>
    <definedName name="Mezcladora_Concreto" localSheetId="2">#REF!</definedName>
    <definedName name="Mezcladora_Concreto" localSheetId="3">#REF!</definedName>
    <definedName name="Mezcladora_Concreto" localSheetId="0">#REF!</definedName>
    <definedName name="Mezcladora_Concreto">#REF!</definedName>
    <definedName name="MEZCLADORA_DE_CONCRETO">[55]Equipo!$F$10</definedName>
    <definedName name="mf" localSheetId="0">#REF!</definedName>
    <definedName name="mf">#REF!</definedName>
    <definedName name="mfgjrdt" localSheetId="0">#REF!</definedName>
    <definedName name="mfgjrdt">#REF!</definedName>
    <definedName name="mghm" localSheetId="0">#REF!</definedName>
    <definedName name="mghm">#REF!</definedName>
    <definedName name="mhg">#REF!</definedName>
    <definedName name="mht">#REF!</definedName>
    <definedName name="MHU7GT" hidden="1">#REF!</definedName>
    <definedName name="mhy">#REF!</definedName>
    <definedName name="MI" localSheetId="2">#REF!,#REF!,#REF!,#REF!,#REF!,#REF!,#REF!</definedName>
    <definedName name="MI" localSheetId="3">#REF!,#REF!,#REF!,#REF!,#REF!,#REF!,#REF!</definedName>
    <definedName name="MI">#REF!,#REF!,#REF!,#REF!,#REF!,#REF!,#REF!</definedName>
    <definedName name="Mínimo">#REF!</definedName>
    <definedName name="MIO">[184]INDICE!$1:$1048576</definedName>
    <definedName name="mjmj" localSheetId="0">#REF!</definedName>
    <definedName name="mjmj">#REF!</definedName>
    <definedName name="mjmjmn" localSheetId="0">#REF!</definedName>
    <definedName name="mjmjmn">#REF!</definedName>
    <definedName name="mjnhgkio" localSheetId="0">#REF!</definedName>
    <definedName name="mjnhgkio">#REF!</definedName>
    <definedName name="mju">#REF!</definedName>
    <definedName name="mkj">#REF!</definedName>
    <definedName name="mkljlk">#REF!</definedName>
    <definedName name="mku">#REF!</definedName>
    <definedName name="ML" localSheetId="2">#REF!,#REF!,#REF!,#REF!,#REF!,#REF!,#REF!</definedName>
    <definedName name="ML" localSheetId="3">#REF!,#REF!,#REF!,#REF!,#REF!,#REF!,#REF!</definedName>
    <definedName name="ML">#REF!,#REF!,#REF!,#REF!,#REF!,#REF!,#REF!</definedName>
    <definedName name="MM">#REF!</definedName>
    <definedName name="mmjmjh">#REF!</definedName>
    <definedName name="mmm">#REF!</definedName>
    <definedName name="mmmh">#REF!</definedName>
    <definedName name="mmmmmjyt">#REF!</definedName>
    <definedName name="mmmmmmg">#REF!</definedName>
    <definedName name="MN">#REF!</definedName>
    <definedName name="MO" localSheetId="2">'[73]CIRCUITOS CODENSA'!#REF!</definedName>
    <definedName name="MO" localSheetId="3">'[73]CIRCUITOS CODENSA'!#REF!</definedName>
    <definedName name="MO">'[73]CIRCUITOS CODENSA'!#REF!</definedName>
    <definedName name="MOBRA">[185]INSUMOS!$L$1:$O$108</definedName>
    <definedName name="MOD" localSheetId="2">#REF!</definedName>
    <definedName name="MOD" localSheetId="3">#REF!</definedName>
    <definedName name="MOD" localSheetId="0">#REF!</definedName>
    <definedName name="MOD">#REF!</definedName>
    <definedName name="MODIF" localSheetId="2" hidden="1">#REF!</definedName>
    <definedName name="MODIF" localSheetId="3" hidden="1">#REF!</definedName>
    <definedName name="MODIF" hidden="1">#REF!</definedName>
    <definedName name="MODIF2" hidden="1">#REF!</definedName>
    <definedName name="MODIG" hidden="1">#REF!</definedName>
    <definedName name="MODULOSEÑALIZACION">#REF!</definedName>
    <definedName name="mog" hidden="1">#REF!</definedName>
    <definedName name="MOR">'[131]Ba Da'!$B$46</definedName>
    <definedName name="MOR1_4" localSheetId="2">#REF!</definedName>
    <definedName name="MOR1_4" localSheetId="3">#REF!</definedName>
    <definedName name="MOR1_4" localSheetId="0">#REF!</definedName>
    <definedName name="MOR1_4">#REF!</definedName>
    <definedName name="MORT" localSheetId="2">#REF!</definedName>
    <definedName name="MORT" localSheetId="3">#REF!</definedName>
    <definedName name="MORT">#REF!</definedName>
    <definedName name="MORTE12">#REF!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O">'[186]Base Datos'!$B$218</definedName>
    <definedName name="MORTERO_DE_PEGA_JUNTAS_BORDILLO_PREFABRICADO" localSheetId="2">#REF!</definedName>
    <definedName name="MORTERO_DE_PEGA_JUNTAS_BORDILLO_PREFABRICADO" localSheetId="3">#REF!</definedName>
    <definedName name="MORTERO_DE_PEGA_JUNTAS_BORDILLO_PREFABRICADO" localSheetId="0">#REF!</definedName>
    <definedName name="MORTERO_DE_PEGA_JUNTAS_BORDILLO_PREFABRICADO">#REF!</definedName>
    <definedName name="MORTERO12" localSheetId="2">#REF!</definedName>
    <definedName name="MORTERO12" localSheetId="3">#REF!</definedName>
    <definedName name="MORTERO12">#REF!</definedName>
    <definedName name="mortero12i">#REF!</definedName>
    <definedName name="MORTERO13">#REF!</definedName>
    <definedName name="MORTERO14">#REF!</definedName>
    <definedName name="MOTO">'[142]Actual Data (STX)'!$A$1:$B$8</definedName>
    <definedName name="MOTO3">'[142]Actual Data (STX)'!$A$10:$B$17</definedName>
    <definedName name="MOTOBOMBA" localSheetId="2">#REF!</definedName>
    <definedName name="MOTOBOMBA" localSheetId="3">#REF!</definedName>
    <definedName name="MOTOBOMBA" localSheetId="0">#REF!</definedName>
    <definedName name="MOTOBOMBA">#REF!</definedName>
    <definedName name="MOTOBOMBAITEM" localSheetId="2">#REF!</definedName>
    <definedName name="MOTOBOMBAITEM" localSheetId="3">#REF!</definedName>
    <definedName name="MOTOBOMBAITEM">#REF!</definedName>
    <definedName name="Motoniv">#REF!</definedName>
    <definedName name="MOTONIVELADORA">[48]ATHE!$G$162</definedName>
    <definedName name="Motoniveladora__potencia_215_HP__ancho_de_cuchilla_4_27_m__peso_18_ton." localSheetId="2">#REF!</definedName>
    <definedName name="Motoniveladora__potencia_215_HP__ancho_de_cuchilla_4_27_m__peso_18_ton." localSheetId="3">#REF!</definedName>
    <definedName name="Motoniveladora__potencia_215_HP__ancho_de_cuchilla_4_27_m__peso_18_ton." localSheetId="0">#REF!</definedName>
    <definedName name="Motoniveladora__potencia_215_HP__ancho_de_cuchilla_4_27_m__peso_18_ton.">#REF!</definedName>
    <definedName name="Motor">'[142]Actual Data (MAP)'!$B$1:$C$8</definedName>
    <definedName name="motosierra">#REF!</definedName>
    <definedName name="mpdirint">[12]Datos!$B$18</definedName>
    <definedName name="mpio" localSheetId="2">#REF!</definedName>
    <definedName name="mpio" localSheetId="3">#REF!</definedName>
    <definedName name="mpio" localSheetId="0">#REF!</definedName>
    <definedName name="mpio">#REF!</definedName>
    <definedName name="MPMDetail">#REF!</definedName>
    <definedName name="MPMHeading">#REF!</definedName>
    <definedName name="MPP">[100]variables_formulación!$D$23</definedName>
    <definedName name="mprelecon">[12]Datos!$B$15</definedName>
    <definedName name="mr" localSheetId="0">#REF!</definedName>
    <definedName name="mr">#REF!</definedName>
    <definedName name="MU" localSheetId="0">'[73]CIRCUITOS CODENSA'!#REF!</definedName>
    <definedName name="MU">'[73]CIRCUITOS CODENSA'!#REF!</definedName>
    <definedName name="municipio" localSheetId="2">#REF!</definedName>
    <definedName name="municipio" localSheetId="3">#REF!</definedName>
    <definedName name="municipio" localSheetId="0">#REF!</definedName>
    <definedName name="municipio">#REF!</definedName>
    <definedName name="municipios">[59]Hoja1!$G$4:$G$9</definedName>
    <definedName name="MURO" localSheetId="2">#REF!</definedName>
    <definedName name="MURO" localSheetId="3">#REF!</definedName>
    <definedName name="MURO" localSheetId="0">#REF!</definedName>
    <definedName name="MURO">#REF!</definedName>
    <definedName name="MUROALAVISTA" localSheetId="2">[81]APU!#REF!</definedName>
    <definedName name="MUROALAVISTA" localSheetId="3">[81]APU!#REF!</definedName>
    <definedName name="MUROALAVISTA" localSheetId="0">[81]APU!#REF!</definedName>
    <definedName name="MUROALAVISTA">[81]APU!#REF!</definedName>
    <definedName name="MUROBC" localSheetId="2">#REF!</definedName>
    <definedName name="MUROBC" localSheetId="3">#REF!</definedName>
    <definedName name="MUROBC" localSheetId="0">#REF!</definedName>
    <definedName name="MUROBC">#REF!</definedName>
    <definedName name="MUROBLOQUE">#REF!</definedName>
    <definedName name="murocontencion">#REF!</definedName>
    <definedName name="MUROLADRILLOVISTA">#REF!</definedName>
    <definedName name="MUROSOGA">#REF!</definedName>
    <definedName name="MUROTIZON">#REF!</definedName>
    <definedName name="MUROTOLETE">#REF!</definedName>
    <definedName name="MZ">'[73]CIRCUITOS CODENSA'!#REF!</definedName>
    <definedName name="N" localSheetId="2">IF(ISERROR(NA),"",NA)</definedName>
    <definedName name="N" localSheetId="3">IF(ISERROR(NA),"",NA)</definedName>
    <definedName name="N" localSheetId="0">IF(ISERROR(NA),"",NA)</definedName>
    <definedName name="N">IF(ISERROR(NA),"",NA)</definedName>
    <definedName name="N.BAT" localSheetId="2">#REF!</definedName>
    <definedName name="N.BAT" localSheetId="3">#REF!</definedName>
    <definedName name="N.BAT" localSheetId="0">#REF!</definedName>
    <definedName name="N.BAT">#REF!</definedName>
    <definedName name="N11.4">#REF!</definedName>
    <definedName name="N115KV">#REF!</definedName>
    <definedName name="N220V">#REF!</definedName>
    <definedName name="N34.5">#REF!</definedName>
    <definedName name="NA">#REF!</definedName>
    <definedName name="NADA">#REF!</definedName>
    <definedName name="nb">#REF!</definedName>
    <definedName name="nbv">#REF!</definedName>
    <definedName name="nbvnv">#REF!</definedName>
    <definedName name="Nc">#REF!</definedName>
    <definedName name="Nd">#REF!</definedName>
    <definedName name="ndbdbd">#REF!</definedName>
    <definedName name="NDHS">#REF!</definedName>
    <definedName name="Ne">#REF!</definedName>
    <definedName name="nece.cab">#REF!</definedName>
    <definedName name="NEOLAI">#REF!</definedName>
    <definedName name="NES">#REF!</definedName>
    <definedName name="nf">#REF!</definedName>
    <definedName name="nfg">#REF!</definedName>
    <definedName name="NFGHRTY" hidden="1">#REF!</definedName>
    <definedName name="nfgn">#REF!</definedName>
    <definedName name="Ng">#REF!</definedName>
    <definedName name="ngdn">#REF!</definedName>
    <definedName name="ngfh">#REF!</definedName>
    <definedName name="NHG">#REF!</definedName>
    <definedName name="nhn">#REF!</definedName>
    <definedName name="nhncfgn">#REF!</definedName>
    <definedName name="nhndr">#REF!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vel1">#REF!</definedName>
    <definedName name="Nivel2">#REF!</definedName>
    <definedName name="Nivel3">#REF!</definedName>
    <definedName name="Nivel4">#REF!</definedName>
    <definedName name="NJH">#REF!</definedName>
    <definedName name="NM">#REF!</definedName>
    <definedName name="nmmmm">#REF!</definedName>
    <definedName name="NN" hidden="1">{"TAB1",#N/A,TRUE,"GENERAL";"TAB2",#N/A,TRUE,"GENERAL";"TAB3",#N/A,TRUE,"GENERAL";"TAB4",#N/A,TRUE,"GENERAL";"TAB5",#N/A,TRUE,"GENERAL"}</definedName>
    <definedName name="nndng" localSheetId="0">#REF!</definedName>
    <definedName name="nndng">#REF!</definedName>
    <definedName name="NNN">[4]!absc</definedName>
    <definedName name="nnnhd" localSheetId="2">#REF!</definedName>
    <definedName name="nnnhd" localSheetId="3">#REF!</definedName>
    <definedName name="nnnhd" localSheetId="0">#REF!</definedName>
    <definedName name="nnnhd">#REF!</definedName>
    <definedName name="nnnnn" localSheetId="2">#REF!</definedName>
    <definedName name="nnnnn" localSheetId="3">#REF!</definedName>
    <definedName name="nnnnn">#REF!</definedName>
    <definedName name="nnnnnd" localSheetId="2">#REF!</definedName>
    <definedName name="nnnnnd" localSheetId="3">#REF!</definedName>
    <definedName name="nnnnnd">#REF!</definedName>
    <definedName name="nnnnnf">#REF!</definedName>
    <definedName name="nnnnnh">#REF!</definedName>
    <definedName name="NO" localSheetId="2">[0]!ERR</definedName>
    <definedName name="NO" localSheetId="3">[0]!ERR</definedName>
    <definedName name="NO">[2]!ERR</definedName>
    <definedName name="No._tanques">[32]Dimensiones!$D$36</definedName>
    <definedName name="NO_1">"[0]!err"</definedName>
    <definedName name="NoFacturable">#REF!</definedName>
    <definedName name="NOM">'[187]ID-01'!$A$1</definedName>
    <definedName name="NOMBRE" localSheetId="0">#REF!</definedName>
    <definedName name="NOMBRE">#REF!</definedName>
    <definedName name="NOMBRE_2" localSheetId="0">#REF!</definedName>
    <definedName name="NOMBRE_2">#REF!</definedName>
    <definedName name="NOMBRE1" localSheetId="0">[47]ATHE!#REF!</definedName>
    <definedName name="NOMBRE1">[47]ATHE!#REF!</definedName>
    <definedName name="NOMBRE2" localSheetId="0">[47]ATHE!#REF!</definedName>
    <definedName name="NOMBRE2">[47]ATHE!#REF!</definedName>
    <definedName name="NOMBRE3">[47]ATHE!#REF!</definedName>
    <definedName name="NOMBREOBRA" localSheetId="0">#REF!</definedName>
    <definedName name="NOMBREOBRA">#REF!</definedName>
    <definedName name="nombreproyecto" localSheetId="0">#REF!</definedName>
    <definedName name="nombreproyecto">#REF!</definedName>
    <definedName name="NORTERO" localSheetId="0">#REF!</definedName>
    <definedName name="NORTERO">#REF!</definedName>
    <definedName name="NOV">#REF!</definedName>
    <definedName name="novafort160">#REF!</definedName>
    <definedName name="novafort200">#REF!</definedName>
    <definedName name="NOVIEMBRE">MATCH(0.01,[26]!End_Bal,-1)+1</definedName>
    <definedName name="nr" localSheetId="0">#REF!</definedName>
    <definedName name="nr">#REF!</definedName>
    <definedName name="NroCODIGO">#REF!</definedName>
    <definedName name="NroDOCUMENTO">#REF!</definedName>
    <definedName name="nt">#REF!</definedName>
    <definedName name="NUEVO">#REF!</definedName>
    <definedName name="Num">#REF!</definedName>
    <definedName name="Num_Pmt_Per_Year">#REF!</definedName>
    <definedName name="Number_of_Payments" localSheetId="2">MATCH(0.01,End_Bal,-1)+1</definedName>
    <definedName name="Number_of_Payments" localSheetId="3">MATCH(0.01,End_Bal,-1)+1</definedName>
    <definedName name="Number_of_Payments" localSheetId="0">MATCH(0.01,End_Bal,-1)+1</definedName>
    <definedName name="Number_of_Payments">MATCH(0.01,End_Bal,-1)+1</definedName>
    <definedName name="Numeral" localSheetId="2">#REF!</definedName>
    <definedName name="Numeral" localSheetId="3">#REF!</definedName>
    <definedName name="Numeral">#REF!</definedName>
    <definedName name="Numero" localSheetId="2">#REF!</definedName>
    <definedName name="Numero" localSheetId="3">#REF!</definedName>
    <definedName name="Numero">#REF!</definedName>
    <definedName name="NUNI">#REF!</definedName>
    <definedName name="NXN" localSheetId="2" hidden="1">{#N/A,#N/A,TRUE,"INGENIERIA";#N/A,#N/A,TRUE,"COMPRAS";#N/A,#N/A,TRUE,"DIRECCION";#N/A,#N/A,TRUE,"RESUMEN"}</definedName>
    <definedName name="NXN" localSheetId="3" hidden="1">{#N/A,#N/A,TRUE,"INGENIERIA";#N/A,#N/A,TRUE,"COMPRAS";#N/A,#N/A,TRUE,"DIRECCION";#N/A,#N/A,TRUE,"RESUMEN"}</definedName>
    <definedName name="NXN" localSheetId="0" hidden="1">{#N/A,#N/A,TRUE,"INGENIERIA";#N/A,#N/A,TRUE,"COMPRAS";#N/A,#N/A,TRUE,"DIRECCION";#N/A,#N/A,TRUE,"RESUMEN"}</definedName>
    <definedName name="NXN" hidden="1">{#N/A,#N/A,TRUE,"INGENIERIA";#N/A,#N/A,TRUE,"COMPRAS";#N/A,#N/A,TRUE,"DIRECCION";#N/A,#N/A,TRUE,"RESUMEN"}</definedName>
    <definedName name="ñ" localSheetId="2">#REF!</definedName>
    <definedName name="ñ" localSheetId="3">#REF!</definedName>
    <definedName name="ñ">#REF!</definedName>
    <definedName name="ñl" localSheetId="2">#REF!</definedName>
    <definedName name="ñl" localSheetId="3">#REF!</definedName>
    <definedName name="ñl">#REF!</definedName>
    <definedName name="ññ" localSheetId="2">#REF!</definedName>
    <definedName name="ññ" localSheetId="3">#REF!</definedName>
    <definedName name="ññ">#REF!</definedName>
    <definedName name="ÑÑ_1">"[0]!err"</definedName>
    <definedName name="ÑÑÑ" localSheetId="2">#REF!</definedName>
    <definedName name="ÑÑÑ" localSheetId="3">#REF!</definedName>
    <definedName name="ÑÑÑ">#REF!</definedName>
    <definedName name="ñok">#REF!</definedName>
    <definedName name="ñp">#REF!</definedName>
    <definedName name="ñpñpñ">#REF!</definedName>
    <definedName name="ñpo">#REF!</definedName>
    <definedName name="O">#REF!</definedName>
    <definedName name="º1">#REF!</definedName>
    <definedName name="o9o9">#REF!</definedName>
    <definedName name="obj">[12]Datos!$B$4</definedName>
    <definedName name="OBJETO" localSheetId="0">#REF!</definedName>
    <definedName name="OBJETO">#REF!</definedName>
    <definedName name="Obra">[94]Datos!$B$1</definedName>
    <definedName name="OBRAS_ADICIONALES" localSheetId="2">#REF!</definedName>
    <definedName name="OBRAS_ADICIONALES" localSheetId="3">#REF!</definedName>
    <definedName name="OBRAS_ADICIONALES" localSheetId="0">#REF!</definedName>
    <definedName name="OBRAS_ADICIONALES">#REF!</definedName>
    <definedName name="OBRASEXTERIORES.URBANISMO" localSheetId="2">#REF!</definedName>
    <definedName name="OBRASEXTERIORES.URBANISMO" localSheetId="3">#REF!</definedName>
    <definedName name="OBRASEXTERIORES.URBANISMO">#REF!</definedName>
    <definedName name="OBRE" localSheetId="2">#REF!</definedName>
    <definedName name="OBRE" localSheetId="3">#REF!</definedName>
    <definedName name="OBRE">#REF!</definedName>
    <definedName name="obrero" localSheetId="2">#REF!</definedName>
    <definedName name="obrero" localSheetId="3">#REF!</definedName>
    <definedName name="obrero">#REF!</definedName>
    <definedName name="OBSERVACIONES">#REF!</definedName>
    <definedName name="OCT">#REF!</definedName>
    <definedName name="OF">#REF!</definedName>
    <definedName name="OFI">#REF!</definedName>
    <definedName name="OFICIAL" localSheetId="2">#REF!</definedName>
    <definedName name="OFICIAL" localSheetId="3">#REF!</definedName>
    <definedName name="OFICIAL">#REF!</definedName>
    <definedName name="OFICIALGRANITERO" localSheetId="2">#REF!</definedName>
    <definedName name="OFICIALGRANITERO" localSheetId="3">#REF!</definedName>
    <definedName name="OFICIALGRANITERO">#REF!</definedName>
    <definedName name="OFICIALIII">#REF!</definedName>
    <definedName name="Oficina">#REF!</definedName>
    <definedName name="oiret">#REF!</definedName>
    <definedName name="oirgrth">#REF!</definedName>
    <definedName name="OIUOIU">#REF!</definedName>
    <definedName name="OLE_LINK5">#REF!</definedName>
    <definedName name="OM">#REF!</definedName>
    <definedName name="oo">#REF!</definedName>
    <definedName name="OOL">[188]mat!$A$4:$A$330</definedName>
    <definedName name="ooo" localSheetId="0">#REF!</definedName>
    <definedName name="ooo">#REF!</definedName>
    <definedName name="ooooiii" localSheetId="0">#REF!</definedName>
    <definedName name="ooooiii">#REF!</definedName>
    <definedName name="oooos" localSheetId="0">#REF!</definedName>
    <definedName name="oooos">#REF!</definedName>
    <definedName name="ope">30000</definedName>
    <definedName name="operador">#REF!</definedName>
    <definedName name="OPERADORES">#REF!</definedName>
    <definedName name="OrigenConsultoria" localSheetId="0">#REF!</definedName>
    <definedName name="OrigenConsultoria">#REF!</definedName>
    <definedName name="OrigenObra" localSheetId="0">#REF!</definedName>
    <definedName name="OrigenObra">#REF!</definedName>
    <definedName name="Orinal_Mancesa_6100" localSheetId="0">#REF!</definedName>
    <definedName name="Orinal_Mancesa_6100">#REF!</definedName>
    <definedName name="ORINALES">#REF!</definedName>
    <definedName name="ORO">#REF!</definedName>
    <definedName name="os">#REF!</definedName>
    <definedName name="OSCAR" hidden="1">#REF!</definedName>
    <definedName name="OTR">[189]Otros!#REF!</definedName>
    <definedName name="OTRO">[11]OTROS!$1:$1048576</definedName>
    <definedName name="otrocd" localSheetId="0">#REF!</definedName>
    <definedName name="otrocd">#REF!</definedName>
    <definedName name="otroci" localSheetId="0">#REF!</definedName>
    <definedName name="otroci">#REF!</definedName>
    <definedName name="otroimprev" localSheetId="0">#REF!</definedName>
    <definedName name="otroimprev">#REF!</definedName>
    <definedName name="otros">[190]otros!$A$6:$A$1235</definedName>
    <definedName name="OVER" localSheetId="0">#REF!</definedName>
    <definedName name="OVER">#REF!</definedName>
    <definedName name="P" localSheetId="0">#REF!</definedName>
    <definedName name="P">#REF!</definedName>
    <definedName name="p0p0" localSheetId="0">#REF!</definedName>
    <definedName name="p0p0">#REF!</definedName>
    <definedName name="PA" localSheetId="0">[101]PRESUPUESTO!#REF!</definedName>
    <definedName name="PA">[101]PRESUPUESTO!#REF!</definedName>
    <definedName name="PAGINA_1_DE_1" localSheetId="2">#REF!</definedName>
    <definedName name="PAGINA_1_DE_1" localSheetId="3">#REF!</definedName>
    <definedName name="PAGINA_1_DE_1" localSheetId="0">#REF!</definedName>
    <definedName name="PAGINA_1_DE_1">#REF!</definedName>
    <definedName name="PAJARITA">#REF!</definedName>
    <definedName name="PANTALLA_DE_SODIO_LUZ_CALIDA_250_WATS">#REF!</definedName>
    <definedName name="pañet">#REF!</definedName>
    <definedName name="PAÑETE">#REF!</definedName>
    <definedName name="PAÑETEM">[81]APU!#REF!</definedName>
    <definedName name="PAÑETEP">[81]APU!#REF!</definedName>
    <definedName name="PAQUETE" localSheetId="2">#REF!</definedName>
    <definedName name="PAQUETE" localSheetId="3">#REF!</definedName>
    <definedName name="PAQUETE" localSheetId="0">#REF!</definedName>
    <definedName name="PAQUETE">#REF!</definedName>
    <definedName name="PARAL">#REF!</definedName>
    <definedName name="parc">#REF!</definedName>
    <definedName name="PAROUE_CENTENARIO_MUNICIPIO_DE_TAURAMENA" localSheetId="2">#REF!</definedName>
    <definedName name="PAROUE_CENTENARIO_MUNICIPIO_DE_TAURAMENA" localSheetId="3">#REF!</definedName>
    <definedName name="PAROUE_CENTENARIO_MUNICIPIO_DE_TAURAMENA">#REF!</definedName>
    <definedName name="PAROUE_CENTENARIO_MUNICIPIO_DE_TAURAMENA_1">"#REF!"</definedName>
    <definedName name="PARQUE">#REF!</definedName>
    <definedName name="PASADOR__METALICO">#REF!</definedName>
    <definedName name="pasamanos">#REF!</definedName>
    <definedName name="PASAMANOS_EN_TUBO_ESTRUCYURAL_SEGÚN_PLANOS">#REF!</definedName>
    <definedName name="PASAMANOS_METALICO">#REF!</definedName>
    <definedName name="pasamuro">#REF!</definedName>
    <definedName name="PASAMURO_B_x_EL_L_0.25_Z_0.125_M">#REF!</definedName>
    <definedName name="PASO" localSheetId="2" hidden="1">{#N/A,#N/A,TRUE,"INGENIERIA";#N/A,#N/A,TRUE,"COMPRAS";#N/A,#N/A,TRUE,"DIRECCION";#N/A,#N/A,TRUE,"RESUMEN"}</definedName>
    <definedName name="PASO" localSheetId="3" hidden="1">{#N/A,#N/A,TRUE,"INGENIERIA";#N/A,#N/A,TRUE,"COMPRAS";#N/A,#N/A,TRUE,"DIRECCION";#N/A,#N/A,TRUE,"RESUMEN"}</definedName>
    <definedName name="PASO" localSheetId="0" hidden="1">{#N/A,#N/A,TRUE,"INGENIERIA";#N/A,#N/A,TRUE,"COMPRAS";#N/A,#N/A,TRUE,"DIRECCION";#N/A,#N/A,TRUE,"RESUMEN"}</definedName>
    <definedName name="PASO" hidden="1">{#N/A,#N/A,TRUE,"INGENIERIA";#N/A,#N/A,TRUE,"COMPRAS";#N/A,#N/A,TRUE,"DIRECCION";#N/A,#N/A,TRUE,"RESUMEN"}</definedName>
    <definedName name="PASS" localSheetId="2" hidden="1">{#N/A,#N/A,TRUE,"INGENIERIA";#N/A,#N/A,TRUE,"COMPRAS";#N/A,#N/A,TRUE,"DIRECCION";#N/A,#N/A,TRUE,"RESUMEN"}</definedName>
    <definedName name="PASS" localSheetId="3"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tch8">#REF!</definedName>
    <definedName name="PATERNIT">#REF!</definedName>
    <definedName name="Pav">#N/A</definedName>
    <definedName name="PAVIMENTO">[114]APU!$G$373</definedName>
    <definedName name="PAVIMENTO_2" localSheetId="2">#REF!</definedName>
    <definedName name="PAVIMENTO_2" localSheetId="3">#REF!</definedName>
    <definedName name="PAVIMENTO_2" localSheetId="0">#REF!</definedName>
    <definedName name="PAVIMENTO_2">#REF!</definedName>
    <definedName name="Pay_Date">#REF!</definedName>
    <definedName name="Pay_Num">#REF!</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0">DATE(YEAR([2]!Loan_Start),MONTH([2]!Loan_Start)+Payment_Number,DAY([2]!Loan_Start))</definedName>
    <definedName name="Payment_Date">DATE(YEAR([2]!Loan_Start),MONTH([2]!Loan_Start)+Payment_Number,DAY([2]!Loan_Start))</definedName>
    <definedName name="Payment_Needed">"Pago necesario"</definedName>
    <definedName name="PAZ" localSheetId="2">#REF!</definedName>
    <definedName name="PAZ" localSheetId="3">#REF!</definedName>
    <definedName name="PAZ">#REF!</definedName>
    <definedName name="PB" localSheetId="2">[101]PRESUPUESTO!#REF!</definedName>
    <definedName name="PB" localSheetId="3">[101]PRESUPUESTO!#REF!</definedName>
    <definedName name="PB">[101]PRESUPUESTO!#REF!</definedName>
    <definedName name="PC">[101]PRESUPUESTO!#REF!</definedName>
    <definedName name="Pd" localSheetId="2">#REF!</definedName>
    <definedName name="Pd" localSheetId="3">#REF!</definedName>
    <definedName name="Pd" localSheetId="0">#REF!</definedName>
    <definedName name="Pd">#REF!</definedName>
    <definedName name="PE" localSheetId="2">[101]PRESUPUESTO!#REF!</definedName>
    <definedName name="PE" localSheetId="3">[101]PRESUPUESTO!#REF!</definedName>
    <definedName name="PE" localSheetId="0">[101]PRESUPUESTO!#REF!</definedName>
    <definedName name="PE">[101]PRESUPUESTO!#REF!</definedName>
    <definedName name="PEDESTAL_TUBO__DE_ACERO_GALVANIZADO" localSheetId="2">#REF!</definedName>
    <definedName name="PEDESTAL_TUBO__DE_ACERO_GALVANIZADO" localSheetId="3">#REF!</definedName>
    <definedName name="PEDESTAL_TUBO__DE_ACERO_GALVANIZADO" localSheetId="0">#REF!</definedName>
    <definedName name="PEDESTAL_TUBO__DE_ACERO_GALVANIZADO">#REF!</definedName>
    <definedName name="Pegacor" localSheetId="2">#REF!</definedName>
    <definedName name="Pegacor" localSheetId="3">#REF!</definedName>
    <definedName name="Pegacor">#REF!</definedName>
    <definedName name="PEGACOR_BLANCO" localSheetId="2">#REF!</definedName>
    <definedName name="PEGACOR_BLANCO" localSheetId="3">#REF!</definedName>
    <definedName name="PEGACOR_BLANCO">#REF!</definedName>
    <definedName name="PEGANTE" localSheetId="2">[48]PRECIO.MAT!#REF!</definedName>
    <definedName name="PEGANTE" localSheetId="3">[48]PRECIO.MAT!#REF!</definedName>
    <definedName name="PEGANTE">[48]PRECIO.MAT!#REF!</definedName>
    <definedName name="PEGANTE_P.V.C" localSheetId="2">#REF!</definedName>
    <definedName name="PEGANTE_P.V.C" localSheetId="3">#REF!</definedName>
    <definedName name="PEGANTE_P.V.C" localSheetId="0">#REF!</definedName>
    <definedName name="PEGANTE_P.V.C">#REF!</definedName>
    <definedName name="PEGANTE_PARA_ENCHAPES" localSheetId="2">#REF!</definedName>
    <definedName name="PEGANTE_PARA_ENCHAPES" localSheetId="3">#REF!</definedName>
    <definedName name="PEGANTE_PARA_ENCHAPES">#REF!</definedName>
    <definedName name="PEGANTEPVC" localSheetId="2">[48]PRECIO.MAT!#REF!</definedName>
    <definedName name="PEGANTEPVC" localSheetId="3">[48]PRECIO.MAT!#REF!</definedName>
    <definedName name="PEGANTEPVC">[48]PRECIO.MAT!#REF!</definedName>
    <definedName name="PEPE" localSheetId="2">[0]!ERR</definedName>
    <definedName name="PEPE" localSheetId="3">[0]!ERR</definedName>
    <definedName name="PEPE">[2]!ERR</definedName>
    <definedName name="PERCHA2" localSheetId="2">'[47]PRECIO. MAT'!#REF!</definedName>
    <definedName name="PERCHA2" localSheetId="3">'[47]PRECIO. MAT'!#REF!</definedName>
    <definedName name="PERCHA2">'[47]PRECIO. MAT'!#REF!</definedName>
    <definedName name="PERFIL" localSheetId="2">#REF!</definedName>
    <definedName name="PERFIL" localSheetId="3">#REF!</definedName>
    <definedName name="PERFIL" localSheetId="0">#REF!</definedName>
    <definedName name="PERFIL">#REF!</definedName>
    <definedName name="PERFIL_IPE_200">#REF!</definedName>
    <definedName name="PERFIL_IPE_220">#REF!</definedName>
    <definedName name="PERFIL_IPE_330">#REF!</definedName>
    <definedName name="PERFIL_PHR_160X60X1_5">#REF!</definedName>
    <definedName name="PERFIL_PHR_160X60X2_5">#REF!</definedName>
    <definedName name="PERFIL_PHR_160X60X3">#REF!</definedName>
    <definedName name="PERFIL_PHR_180X60X2_5_mm">#REF!</definedName>
    <definedName name="PERFIL_PHR_220X80X3_0">#REF!</definedName>
    <definedName name="PERFIL10">#REF!</definedName>
    <definedName name="PERFIL15">#REF!</definedName>
    <definedName name="PERFILADO">#REF!</definedName>
    <definedName name="PERFILALUMINIO" localSheetId="2">'[47]PRECIO. MAT'!#REF!</definedName>
    <definedName name="PERFILALUMINIO" localSheetId="3">'[47]PRECIO. MAT'!#REF!</definedName>
    <definedName name="PERFILALUMINIO">'[47]PRECIO. MAT'!#REF!</definedName>
    <definedName name="PERFORACIONPOZO" localSheetId="2">#REF!</definedName>
    <definedName name="PERFORACIONPOZO" localSheetId="3">#REF!</definedName>
    <definedName name="PERFORACIONPOZO" localSheetId="0">#REF!</definedName>
    <definedName name="PERFORACIONPOZO">#REF!</definedName>
    <definedName name="PERIODO">[51]CUMPLIMIENTO!$M$5</definedName>
    <definedName name="PERLITA_CIELO_RASO" localSheetId="2">#REF!</definedName>
    <definedName name="PERLITA_CIELO_RASO" localSheetId="3">#REF!</definedName>
    <definedName name="PERLITA_CIELO_RASO" localSheetId="0">#REF!</definedName>
    <definedName name="PERLITA_CIELO_RASO">#REF!</definedName>
    <definedName name="Permiso_Escombrera" localSheetId="2">#REF!</definedName>
    <definedName name="Permiso_Escombrera" localSheetId="3">#REF!</definedName>
    <definedName name="Permiso_Escombrera">#REF!</definedName>
    <definedName name="PERNO_5_8_X_38_cm" localSheetId="2">#REF!</definedName>
    <definedName name="PERNO_5_8_X_38_cm" localSheetId="3">#REF!</definedName>
    <definedName name="PERNO_5_8_X_38_cm">#REF!</definedName>
    <definedName name="PERNO_7_8_X_36_cm">#REF!</definedName>
    <definedName name="PERNO_DE_MAQUINA_10_GALVANIZADO">#REF!</definedName>
    <definedName name="PERNOS_DE_ANCLAJE_GRADO_5">#REF!</definedName>
    <definedName name="PERNOS_ESTRUCTURA_ICEL">#REF!</definedName>
    <definedName name="PERRD">#REF!</definedName>
    <definedName name="PERRITO">[42]General!#REF!</definedName>
    <definedName name="PERS" localSheetId="0">#REF!</definedName>
    <definedName name="PERS">#REF!</definedName>
    <definedName name="PERSONAL" localSheetId="2">[191]INSUMOS!$J$16:$J$124</definedName>
    <definedName name="PERSONAL" localSheetId="3">[191]INSUMOS!$J$16:$J$124</definedName>
    <definedName name="PERSONAL">[149]INSUMOS!$J$16:$J$124</definedName>
    <definedName name="personalito" localSheetId="2">#REF!</definedName>
    <definedName name="personalito" localSheetId="3">#REF!</definedName>
    <definedName name="personalito" localSheetId="0">#REF!</definedName>
    <definedName name="personalito">#REF!</definedName>
    <definedName name="PersonalProfesional">#REF!</definedName>
    <definedName name="PersonalTecnico">#REF!</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i">#REF!</definedName>
    <definedName name="piedra">#REF!</definedName>
    <definedName name="PIEDRABOLA">'[47]PRECIO. MAT'!$C$66</definedName>
    <definedName name="piedram">#REF!</definedName>
    <definedName name="PIEDRARAJON" localSheetId="2">[48]PRECIO.MAT!#REF!</definedName>
    <definedName name="PIEDRARAJON" localSheetId="3">[48]PRECIO.MAT!#REF!</definedName>
    <definedName name="PIEDRARAJON" localSheetId="0">[48]PRECIO.MAT!#REF!</definedName>
    <definedName name="PIEDRARAJON">[48]PRECIO.MAT!#REF!</definedName>
    <definedName name="PILOTE" localSheetId="2">#REF!</definedName>
    <definedName name="PILOTE" localSheetId="3">#REF!</definedName>
    <definedName name="PILOTE" localSheetId="0">#REF!</definedName>
    <definedName name="PILOTE">#REF!</definedName>
    <definedName name="Pilote_10.00_m" localSheetId="2">#REF!</definedName>
    <definedName name="Pilote_10.00_m" localSheetId="3">#REF!</definedName>
    <definedName name="Pilote_10.00_m">#REF!</definedName>
    <definedName name="Pilote_4.00_m" localSheetId="2">#REF!</definedName>
    <definedName name="Pilote_4.00_m" localSheetId="3">#REF!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os2">#REF!</definedName>
    <definedName name="PINTCORAZA" localSheetId="2">#REF!</definedName>
    <definedName name="PINTCORAZA" localSheetId="3">#REF!</definedName>
    <definedName name="PINTCORAZA">#REF!</definedName>
    <definedName name="PINTOR">#REF!</definedName>
    <definedName name="Pintura_acrílica_pura_para_tráfico">#REF!</definedName>
    <definedName name="PINTURA_ANTICORROSIVA">#REF!</definedName>
    <definedName name="PINTURA_ESMALTE">#REF!</definedName>
    <definedName name="PINTURA_PARA_LINEAS_DE_DEMARCACION">#REF!</definedName>
    <definedName name="PINTURA_TIPO_KORAZA">#REF!</definedName>
    <definedName name="PINTURAESMALTE">#REF!</definedName>
    <definedName name="pinturavinilo">#REF!</definedName>
    <definedName name="PINV">#REF!</definedName>
    <definedName name="PIRLAN">#REF!</definedName>
    <definedName name="PISO8">[81]APU!#REF!</definedName>
    <definedName name="PISOCAMINOS" localSheetId="2">#REF!</definedName>
    <definedName name="PISOCAMINOS" localSheetId="3">#REF!</definedName>
    <definedName name="PISOCAMINOS" localSheetId="0">#REF!</definedName>
    <definedName name="PISOCAMINOS">#REF!</definedName>
    <definedName name="PISOGRESS">#REF!</definedName>
    <definedName name="PISOPLAZOLETA">#REF!</definedName>
    <definedName name="pk">#REF!</definedName>
    <definedName name="pkgl">#REF!</definedName>
    <definedName name="PKHK">#REF!</definedName>
    <definedName name="pkj">#REF!</definedName>
    <definedName name="PL">[101]PRESUPUESTO!#REF!</definedName>
    <definedName name="PLAC" localSheetId="2">#REF!</definedName>
    <definedName name="PLAC" localSheetId="3">#REF!</definedName>
    <definedName name="PLAC" localSheetId="0">#REF!</definedName>
    <definedName name="PLAC">#REF!</definedName>
    <definedName name="PLACA">#REF!</definedName>
    <definedName name="PLACAALIGERADA">#REF!</definedName>
    <definedName name="PLACAPISO">#REF!</definedName>
    <definedName name="placapozo">#REF!</definedName>
    <definedName name="PLACATANQUE">#REF!</definedName>
    <definedName name="PLAD">#REF!</definedName>
    <definedName name="PLAFON">#REF!</definedName>
    <definedName name="PLANT7">#REF!</definedName>
    <definedName name="PLANTULA">'[47]PRECIO. MAT'!$C$23</definedName>
    <definedName name="PLAQUETAS" localSheetId="2">#REF!</definedName>
    <definedName name="PLAQUETAS" localSheetId="3">#REF!</definedName>
    <definedName name="PLAQUETAS" localSheetId="0">#REF!</definedName>
    <definedName name="PLAQUETAS">#REF!</definedName>
    <definedName name="plast">3700</definedName>
    <definedName name="plastocrete" localSheetId="2">#REF!</definedName>
    <definedName name="plastocrete" localSheetId="3">#REF!</definedName>
    <definedName name="plastocrete">#REF!</definedName>
    <definedName name="PLASTROCRETE_DM" localSheetId="2">#REF!</definedName>
    <definedName name="PLASTROCRETE_DM" localSheetId="3">#REF!</definedName>
    <definedName name="PLASTROCRETE_DM">#REF!</definedName>
    <definedName name="PLATINA_2_1_2_X_1_4" localSheetId="2">#REF!</definedName>
    <definedName name="PLATINA_2_1_2_X_1_4" localSheetId="3">#REF!</definedName>
    <definedName name="PLATINA_2_1_2_X_1_4">#REF!</definedName>
    <definedName name="PLATINA_4X3_16X350_mm">#REF!</definedName>
    <definedName name="PLATINA_5mm_20_X_80">#REF!</definedName>
    <definedName name="PLATINA_BASE_PORTICO">#REF!</definedName>
    <definedName name="PLATINA_DE_COBRE_DE_3__1_4__60CM">#REF!</definedName>
    <definedName name="Platina_e___10mm">#REF!</definedName>
    <definedName name="Platina_e___12mm">#REF!</definedName>
    <definedName name="PLATINA_e__19_mm">#REF!</definedName>
    <definedName name="PLATINA_e__25_mm">#REF!</definedName>
    <definedName name="PLATINA_PARA_PORTICO">#REF!</definedName>
    <definedName name="PLATINA_PORTACORREA_TIPO_E_1_8">#REF!</definedName>
    <definedName name="PLATINAS_DE_UNION">#REF!</definedName>
    <definedName name="Plazo">[86]BASES!$E$27</definedName>
    <definedName name="PlazoAIU" localSheetId="0">#REF!</definedName>
    <definedName name="PlazoAIU">#REF!</definedName>
    <definedName name="PlazoEnMeses" localSheetId="0">#REF!</definedName>
    <definedName name="PlazoEnMeses">#REF!</definedName>
    <definedName name="Plegable" localSheetId="0">#REF!</definedName>
    <definedName name="Plegable">#REF!</definedName>
    <definedName name="PLICEN" localSheetId="0">[48]PRECIO.MAT!#REF!</definedName>
    <definedName name="PLICEN">[48]PRECIO.MAT!#REF!</definedName>
    <definedName name="PLPLUNN" localSheetId="2">#REF!</definedName>
    <definedName name="PLPLUNN" localSheetId="3">#REF!</definedName>
    <definedName name="PLPLUNN" localSheetId="0">#REF!</definedName>
    <definedName name="PLPLUNN">#REF!</definedName>
    <definedName name="PLUVIAL" localSheetId="2">#REF!</definedName>
    <definedName name="PLUVIAL" localSheetId="3">#REF!</definedName>
    <definedName name="PLUVIAL">#REF!</definedName>
    <definedName name="PLUVIAL2">#REF!</definedName>
    <definedName name="PMT">#REF!</definedName>
    <definedName name="pñ">#REF!</definedName>
    <definedName name="po">#REF!</definedName>
    <definedName name="POCETAS">#REF!</definedName>
    <definedName name="poi">#REF!</definedName>
    <definedName name="POIL">#REF!</definedName>
    <definedName name="POIUP">#REF!</definedName>
    <definedName name="POLISEC_CALIBRE_6">#REF!</definedName>
    <definedName name="POLISOMBRA">#REF!</definedName>
    <definedName name="Polynomial">#REF!</definedName>
    <definedName name="ponton">#REF!</definedName>
    <definedName name="PONTON2">#REF!</definedName>
    <definedName name="POO">#REF!</definedName>
    <definedName name="popop">#REF!</definedName>
    <definedName name="popp">#REF!</definedName>
    <definedName name="popu">#REF!</definedName>
    <definedName name="popvds">#REF!</definedName>
    <definedName name="porc">#REF!</definedName>
    <definedName name="PORCE">[192]BASES!$E$26</definedName>
    <definedName name="PORTACANDADO" localSheetId="0">#REF!</definedName>
    <definedName name="PORTACANDADO">#REF!</definedName>
    <definedName name="PORTAFUSIBLE_BOCADILLO" localSheetId="0">#REF!</definedName>
    <definedName name="PORTAFUSIBLE_BOCADILLO">#REF!</definedName>
    <definedName name="PORTERIA" localSheetId="0">#REF!</definedName>
    <definedName name="PORTERIA">#REF!</definedName>
    <definedName name="PORTON_EN_LAMINA_CAL_18_ACCESO_3X2.2_m">#REF!</definedName>
    <definedName name="POSTE">#REF!</definedName>
    <definedName name="Poste_angulo_2x2x1_4_H_3_50m">#REF!</definedName>
    <definedName name="POSTE_CONCRETO_12M_510_KG">#REF!</definedName>
    <definedName name="POSTE_CONCRETO_14M_510_KG">#REF!</definedName>
    <definedName name="POSTE_DE_CONCRETO_DE_10_MTS___510_KGS">#REF!</definedName>
    <definedName name="Poste_madera">#REF!</definedName>
    <definedName name="POSTEDEFEN">#REF!</definedName>
    <definedName name="POSTEDERFEN">#REF!</definedName>
    <definedName name="pouig">#REF!</definedName>
    <definedName name="pozo">#REF!</definedName>
    <definedName name="pozoseptico">#REF!</definedName>
    <definedName name="PP" localSheetId="2">#REF!</definedName>
    <definedName name="PP" localSheetId="3">#REF!</definedName>
    <definedName name="PP">#REF!</definedName>
    <definedName name="ppp">#REF!</definedName>
    <definedName name="PPPP" localSheetId="2">[193]PU!#REF!</definedName>
    <definedName name="PPPP" localSheetId="3">[193]PU!#REF!</definedName>
    <definedName name="PPPP">[193]PU!#REF!</definedName>
    <definedName name="ppppp">IF(________________y7,[0]!Header_Row+iiiii,[0]!Header_Row)</definedName>
    <definedName name="ppppp9" localSheetId="2">#REF!</definedName>
    <definedName name="ppppp9" localSheetId="3">#REF!</definedName>
    <definedName name="ppppp9" localSheetId="0">#REF!</definedName>
    <definedName name="ppppp9">#REF!</definedName>
    <definedName name="pppppd" localSheetId="2">#REF!</definedName>
    <definedName name="pppppd" localSheetId="3">#REF!</definedName>
    <definedName name="pppppd">#REF!</definedName>
    <definedName name="PPTO" localSheetId="2">#REF!</definedName>
    <definedName name="PPTO" localSheetId="3">#REF!</definedName>
    <definedName name="PPTO">#REF!</definedName>
    <definedName name="pqroj">#REF!</definedName>
    <definedName name="PR" localSheetId="2">IF([0]!Loan_Amount*[0]!Interest_Rate*[0]!Loan_Years*[0]!Loan_Start&gt;0,1,0)</definedName>
    <definedName name="PR" localSheetId="3">IF([0]!Loan_Amount*[0]!Interest_Rate*[0]!Loan_Years*[0]!Loan_Start&gt;0,1,0)</definedName>
    <definedName name="PR">IF([2]!Loan_Amount*[2]!Interest_Rate*[2]!Loan_Years*[2]!Loan_Start&gt;0,1,0)</definedName>
    <definedName name="PRE">#REF!</definedName>
    <definedName name="pre_nuevo">#REF!</definedName>
    <definedName name="PRECIO">#REF!</definedName>
    <definedName name="PRECIOS">[194]PRECIOS!$A$2:$G$232</definedName>
    <definedName name="PRELIMINAR" localSheetId="0">#REF!</definedName>
    <definedName name="PRELIMINAR">#REF!</definedName>
    <definedName name="PRESIPISTO" localSheetId="0">#REF!</definedName>
    <definedName name="PRESIPISTO">#REF!</definedName>
    <definedName name="PREST" localSheetId="2">'[75]Base Datos'!$B$11</definedName>
    <definedName name="PREST" localSheetId="3">'[75]Base Datos'!$B$11</definedName>
    <definedName name="PREST">'[76]Base Datos'!$B$11</definedName>
    <definedName name="PRESTACIONES">[47]PRTSOCIALES!$G$38</definedName>
    <definedName name="PRESTACIONES_SOCIALES">'[55]Datos iniciales '!$C$32</definedName>
    <definedName name="PrestacionesSeguridadOtros" localSheetId="0">#REF!</definedName>
    <definedName name="PrestacionesSeguridadOtros">#REF!</definedName>
    <definedName name="PRESUPUESTADO" localSheetId="0">#REF!</definedName>
    <definedName name="PRESUPUESTADO">#REF!</definedName>
    <definedName name="PRESUPUESTO" localSheetId="2">#REF!</definedName>
    <definedName name="PRESUPUESTO" localSheetId="3">#REF!</definedName>
    <definedName name="PRESUPUESTO">#REF!</definedName>
    <definedName name="PRIMER" localSheetId="2">#REF!</definedName>
    <definedName name="PRIMER" localSheetId="3">#REF!</definedName>
    <definedName name="PRIMER">#REF!</definedName>
    <definedName name="PRIMERO">#REF!</definedName>
    <definedName name="PRIMET">#REF!</definedName>
    <definedName name="Princ">#REF!</definedName>
    <definedName name="PRINT_AREA">#N/A</definedName>
    <definedName name="Print_Area_MI" localSheetId="2">#REF!</definedName>
    <definedName name="Print_Area_MI" localSheetId="3">#REF!</definedName>
    <definedName name="PRINT_AREA_MI">#N/A</definedName>
    <definedName name="Print_Area_Reset" localSheetId="2">OFFSET([0]!Full_Print,0,0,'11.4 CRONOGRAMA'!Last_Row)</definedName>
    <definedName name="Print_Area_Reset" localSheetId="3">OFFSET([0]!Full_Print,0,0,'11.5 FLUJO FONDOS'!Last_Row)</definedName>
    <definedName name="Print_Area_Reset">OFFSET([2]!Full_Print,0,0,[2]!Last_Row)</definedName>
    <definedName name="PRINT_TITLES">#N/A</definedName>
    <definedName name="PRINT_TITLES_MI">#N/A</definedName>
    <definedName name="PROCE.SANGRE" localSheetId="2">#REF!</definedName>
    <definedName name="PROCE.SANGRE" localSheetId="3">#REF!</definedName>
    <definedName name="PROCE.SANGRE">#REF!</definedName>
    <definedName name="PROCESO" localSheetId="2">#REF!</definedName>
    <definedName name="PROCESO" localSheetId="3">#REF!</definedName>
    <definedName name="PROCESO">#REF!</definedName>
    <definedName name="prod">#REF!</definedName>
    <definedName name="PRODUCTO">#REF!</definedName>
    <definedName name="Profesional">#REF!</definedName>
    <definedName name="PrOfic">[86]BASES!$B$31</definedName>
    <definedName name="PROG" hidden="1">#REF!</definedName>
    <definedName name="programainv" localSheetId="2">[0]!ERR</definedName>
    <definedName name="programainv" localSheetId="3">[0]!ERR</definedName>
    <definedName name="programainv">[2]!ERR</definedName>
    <definedName name="programainv_1">"[0]!err"</definedName>
    <definedName name="PROP">[56]DATOS!$D$7</definedName>
    <definedName name="PROPO" localSheetId="2">#REF!</definedName>
    <definedName name="PROPO" localSheetId="3">#REF!</definedName>
    <definedName name="PROPO" localSheetId="0">#REF!</definedName>
    <definedName name="PROPO">#REF!</definedName>
    <definedName name="Proponente" localSheetId="2">#REF!</definedName>
    <definedName name="Proponente" localSheetId="3">#REF!</definedName>
    <definedName name="Proponente">#REF!</definedName>
    <definedName name="PROPUESTA2">#REF!</definedName>
    <definedName name="PROTECTOR_DE_ARBOL">#REF!</definedName>
    <definedName name="Prov">#REF!</definedName>
    <definedName name="PROY">#REF!</definedName>
    <definedName name="proyecto" localSheetId="2">'[195]EBI-1'!#REF!</definedName>
    <definedName name="proyecto" localSheetId="3">'[195]EBI-1'!#REF!</definedName>
    <definedName name="proyecto">'[196]EBI-1'!#REF!</definedName>
    <definedName name="PROYECTOR_DE_SODIO_400_W" localSheetId="2">#REF!</definedName>
    <definedName name="PROYECTOR_DE_SODIO_400_W" localSheetId="3">#REF!</definedName>
    <definedName name="PROYECTOR_DE_SODIO_400_W" localSheetId="0">#REF!</definedName>
    <definedName name="PROYECTOR_DE_SODIO_400_W">#REF!</definedName>
    <definedName name="prs" localSheetId="2" hidden="1">{#N/A,#N/A,FALSE,"310.1";#N/A,#N/A,FALSE,"321.1";#N/A,#N/A,FALSE,"320.3";#N/A,#N/A,FALSE,"330.1"}</definedName>
    <definedName name="prs" localSheetId="3" hidden="1">{#N/A,#N/A,FALSE,"310.1";#N/A,#N/A,FALSE,"321.1";#N/A,#N/A,FALSE,"320.3";#N/A,#N/A,FALSE,"330.1"}</definedName>
    <definedName name="prs" localSheetId="0" hidden="1">{#N/A,#N/A,FALSE,"310.1";#N/A,#N/A,FALSE,"321.1";#N/A,#N/A,FALSE,"320.3";#N/A,#N/A,FALSE,"330.1"}</definedName>
    <definedName name="prs" hidden="1">{#N/A,#N/A,FALSE,"310.1";#N/A,#N/A,FALSE,"321.1";#N/A,#N/A,FALSE,"320.3";#N/A,#N/A,FALSE,"330.1"}</definedName>
    <definedName name="prueba">#REF!</definedName>
    <definedName name="prueba1">[197]!absc</definedName>
    <definedName name="PRUEBA2" localSheetId="0">#REF!</definedName>
    <definedName name="PRUEBA2">#REF!</definedName>
    <definedName name="ptope" localSheetId="0">#REF!</definedName>
    <definedName name="ptope">#REF!</definedName>
    <definedName name="ptopes" localSheetId="0">#REF!</definedName>
    <definedName name="ptopes">#REF!</definedName>
    <definedName name="PTTO">#REF!</definedName>
    <definedName name="PTTTT" localSheetId="2" hidden="1">{#N/A,#N/A,TRUE,"INGENIERIA";#N/A,#N/A,TRUE,"COMPRAS";#N/A,#N/A,TRUE,"DIRECCION";#N/A,#N/A,TRUE,"RESUMEN"}</definedName>
    <definedName name="PTTTT" localSheetId="3" hidden="1">{#N/A,#N/A,TRUE,"INGENIERIA";#N/A,#N/A,TRUE,"COMPRAS";#N/A,#N/A,TRUE,"DIRECCION";#N/A,#N/A,TRUE,"RESUMEN"}</definedName>
    <definedName name="PTTTT" localSheetId="0" hidden="1">{#N/A,#N/A,TRUE,"INGENIERIA";#N/A,#N/A,TRUE,"COMPRAS";#N/A,#N/A,TRUE,"DIRECCION";#N/A,#N/A,TRUE,"RESUMEN"}</definedName>
    <definedName name="PTTTT" hidden="1">{#N/A,#N/A,TRUE,"INGENIERIA";#N/A,#N/A,TRUE,"COMPRAS";#N/A,#N/A,TRUE,"DIRECCION";#N/A,#N/A,TRUE,"RESUMEN"}</definedName>
    <definedName name="PUERLA" localSheetId="2">#REF!</definedName>
    <definedName name="PUERLA" localSheetId="3">#REF!</definedName>
    <definedName name="PUERLA">#REF!</definedName>
    <definedName name="PUERTA_ACCESO_EN_ALUMINIO_2.6X1.8" localSheetId="2">#REF!</definedName>
    <definedName name="PUERTA_ACCESO_EN_ALUMINIO_2.6X1.8" localSheetId="3">#REF!</definedName>
    <definedName name="PUERTA_ACCESO_EN_ALUMINIO_2.6X1.8">#REF!</definedName>
    <definedName name="PUERTA_BAÑO_EN_ALUMINIO_0._7X2.1" localSheetId="2">#REF!</definedName>
    <definedName name="PUERTA_BAÑO_EN_ALUMINIO_0._7X2.1" localSheetId="3">#REF!</definedName>
    <definedName name="PUERTA_BAÑO_EN_ALUMINIO_0._7X2.1">#REF!</definedName>
    <definedName name="PUERTA_DOBLE_HOJA_ALUMINIO_1.2X2.1">#REF!</definedName>
    <definedName name="PUERTA_EN_ALUMINIO_1.1X2.1">#REF!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METALICA">#REF!</definedName>
    <definedName name="PUERTA_METALICA_DE_VAIVEN_1_0X2_0_m">#REF!</definedName>
    <definedName name="Puerta_Triplex_0.80X2.20">#REF!</definedName>
    <definedName name="Puerta_Triplex_1.00X2.20">#REF!</definedName>
    <definedName name="PUERTA_TUBO_CUADRADO_1__0_90_X_2_50_MARCO_LAMINA_C_18">#REF!</definedName>
    <definedName name="PUERTACAL18">#REF!</definedName>
    <definedName name="PUERTALAMINA">'[47]PRECIO. MAT'!#REF!</definedName>
    <definedName name="PUERTAMADERA" localSheetId="2">#REF!</definedName>
    <definedName name="PUERTAMADERA" localSheetId="3">#REF!</definedName>
    <definedName name="PUERTAMADERA" localSheetId="0">#REF!</definedName>
    <definedName name="PUERTAMADERA">#REF!</definedName>
    <definedName name="PUERTAMADERAINSUMO" localSheetId="2">#REF!</definedName>
    <definedName name="PUERTAMADERAINSUMO" localSheetId="3">#REF!</definedName>
    <definedName name="PUERTAMADERAINSUMO">#REF!</definedName>
    <definedName name="PUERTAMET1X210" localSheetId="2">#REF!</definedName>
    <definedName name="PUERTAMET1X210" localSheetId="3">#REF!</definedName>
    <definedName name="PUERTAMET1X210">#REF!</definedName>
    <definedName name="PUERTAMET65X180">#REF!</definedName>
    <definedName name="PUERTAMETALICA">#REF!</definedName>
    <definedName name="PullCords">'[142]Actual Data (MAP)'!$B$31:$C$131</definedName>
    <definedName name="PUNT" localSheetId="2">#REF!</definedName>
    <definedName name="PUNT" localSheetId="3">#REF!</definedName>
    <definedName name="PUNT" localSheetId="0">#REF!</definedName>
    <definedName name="PUNT">#REF!</definedName>
    <definedName name="PUNTALES_DE_GUADUA" localSheetId="2">#REF!</definedName>
    <definedName name="PUNTALES_DE_GUADUA" localSheetId="3">#REF!</definedName>
    <definedName name="PUNTALES_DE_GUADUA">#REF!</definedName>
    <definedName name="Puntas_tipo_Sharp" localSheetId="2">#REF!</definedName>
    <definedName name="Puntas_tipo_Sharp" localSheetId="3">#REF!</definedName>
    <definedName name="Puntas_tipo_Sharp">#REF!</definedName>
    <definedName name="PUNTILLA">'[47]PRECIO. MAT'!$C$11</definedName>
    <definedName name="PUNTILLA_2" localSheetId="2">#REF!</definedName>
    <definedName name="PUNTILLA_2" localSheetId="3">#REF!</definedName>
    <definedName name="PUNTILLA_2" localSheetId="0">#REF!</definedName>
    <definedName name="PUNTILLA_2">#REF!</definedName>
    <definedName name="PUNTILLA_3" localSheetId="2">#REF!</definedName>
    <definedName name="PUNTILLA_3" localSheetId="3">#REF!</definedName>
    <definedName name="PUNTILLA_3">#REF!</definedName>
    <definedName name="PUNTILLAS" localSheetId="2">#REF!</definedName>
    <definedName name="PUNTILLAS" localSheetId="3">#REF!</definedName>
    <definedName name="PUNTILLAS">#REF!</definedName>
    <definedName name="Puntillas_2">#REF!</definedName>
    <definedName name="PUNTOE">#REF!</definedName>
    <definedName name="PUNTOH">[81]APU!#REF!</definedName>
    <definedName name="PUNTOH12" localSheetId="2">#REF!</definedName>
    <definedName name="PUNTOH12" localSheetId="3">#REF!</definedName>
    <definedName name="PUNTOH12" localSheetId="0">#REF!</definedName>
    <definedName name="PUNTOH12">#REF!</definedName>
    <definedName name="PUNTOHIDRAULICO">#REF!</definedName>
    <definedName name="PUNTOS" localSheetId="2">[81]APU!#REF!</definedName>
    <definedName name="PUNTOS" localSheetId="3">[81]APU!#REF!</definedName>
    <definedName name="PUNTOS">[81]APU!#REF!</definedName>
    <definedName name="PUNTOSAN2" localSheetId="2">#REF!</definedName>
    <definedName name="PUNTOSAN2" localSheetId="3">#REF!</definedName>
    <definedName name="PUNTOSAN2" localSheetId="0">#REF!</definedName>
    <definedName name="PUNTOSAN2">#REF!</definedName>
    <definedName name="PUNTOSAN3">#REF!</definedName>
    <definedName name="PUNTOSAN4">#REF!</definedName>
    <definedName name="PUNTOSANITARIO">#REF!</definedName>
    <definedName name="PUT">'[87]I1,1'!$H$58</definedName>
    <definedName name="PVCdren4">#REF!</definedName>
    <definedName name="PVCmang3">#REF!</definedName>
    <definedName name="Q" localSheetId="0">#REF!</definedName>
    <definedName name="Q">#REF!</definedName>
    <definedName name="Q_Qo">'[198]Q-Qo'!$1:$1048576</definedName>
    <definedName name="q1q1q" localSheetId="2">#REF!</definedName>
    <definedName name="q1q1q" localSheetId="3">#REF!</definedName>
    <definedName name="q1q1q" localSheetId="0">#REF!</definedName>
    <definedName name="q1q1q">#REF!</definedName>
    <definedName name="qaedtguj" localSheetId="2">#REF!</definedName>
    <definedName name="qaedtguj" localSheetId="3">#REF!</definedName>
    <definedName name="qaedtguj">#REF!</definedName>
    <definedName name="QAQSWS" localSheetId="2">#REF!</definedName>
    <definedName name="QAQSWS" localSheetId="3">#REF!</definedName>
    <definedName name="QAQSWS">#REF!</definedName>
    <definedName name="qaqwwxcr">#REF!</definedName>
    <definedName name="qaz">#REF!</definedName>
    <definedName name="QE">[127]TARIF2002!#REF!</definedName>
    <definedName name="QE_TE">[127]TARIF2002!#REF!</definedName>
    <definedName name="qedcd" localSheetId="0">#REF!</definedName>
    <definedName name="qedcd">#REF!</definedName>
    <definedName name="qeqewe" localSheetId="0">#REF!</definedName>
    <definedName name="qeqewe">#REF!</definedName>
    <definedName name="qewj" localSheetId="0">#REF!</definedName>
    <definedName name="qewj">#REF!</definedName>
    <definedName name="QI">[127]TARIF2002!#REF!</definedName>
    <definedName name="QI_TI">[127]TARIF2002!#REF!</definedName>
    <definedName name="QN">[127]TARIF2002!#REF!</definedName>
    <definedName name="QN_QI">[127]TARIF2002!#REF!</definedName>
    <definedName name="QNS">[199]TARIF2002!#REF!</definedName>
    <definedName name="qq" localSheetId="2">#REF!</definedName>
    <definedName name="qq" localSheetId="3">#REF!</definedName>
    <definedName name="qq" localSheetId="0">#REF!</definedName>
    <definedName name="qq">#REF!</definedName>
    <definedName name="QQ_1">"[0]!err"</definedName>
    <definedName name="qqq">#REF!</definedName>
    <definedName name="qqqq">Scheduled_Payment+Extra_Payment</definedName>
    <definedName name="qqqqq">#REF!</definedName>
    <definedName name="qqqqqqq" localSheetId="0">#REF!</definedName>
    <definedName name="qqqqqqq">#REF!</definedName>
    <definedName name="qqqqqw" localSheetId="0">#REF!</definedName>
    <definedName name="qqqqqw">#REF!</definedName>
    <definedName name="qw">#REF!</definedName>
    <definedName name="qwdas2">#REF!</definedName>
    <definedName name="qwde">#REF!</definedName>
    <definedName name="QWE" localSheetId="2" hidden="1">'[20]ETAPA 50 SMMLV'!#REF!</definedName>
    <definedName name="QWE" localSheetId="3" hidden="1">'[20]ETAPA 50 SMMLV'!#REF!</definedName>
    <definedName name="QWE" localSheetId="0" hidden="1">'[20]ETAPA 50 SMMLV'!#REF!</definedName>
    <definedName name="QWE" hidden="1">'[20]ETAPA 50 SMMLV'!#REF!</definedName>
    <definedName name="qweqe" localSheetId="2">#REF!</definedName>
    <definedName name="qweqe" localSheetId="3">#REF!</definedName>
    <definedName name="qweqe" localSheetId="0">#REF!</definedName>
    <definedName name="qweqe">#REF!</definedName>
    <definedName name="QWER" localSheetId="2">#REF!</definedName>
    <definedName name="QWER" localSheetId="3">#REF!</definedName>
    <definedName name="QWER">#REF!</definedName>
    <definedName name="QWERTY" localSheetId="2">[0]!ERR</definedName>
    <definedName name="QWERTY" localSheetId="3">[0]!ERR</definedName>
    <definedName name="QWERTY">[2]!ERR</definedName>
    <definedName name="qwqwqwj" localSheetId="2">#REF!</definedName>
    <definedName name="qwqwqwj" localSheetId="3">#REF!</definedName>
    <definedName name="qwqwqwj">#REF!</definedName>
    <definedName name="R.1" localSheetId="2">#REF!</definedName>
    <definedName name="R.1" localSheetId="3">#REF!</definedName>
    <definedName name="R.1">#REF!</definedName>
    <definedName name="R.10" localSheetId="2">#REF!</definedName>
    <definedName name="R.10" localSheetId="3">#REF!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dios">[27]Hoja2!#REF!</definedName>
    <definedName name="rajon">18000</definedName>
    <definedName name="Rajón" localSheetId="2">#REF!</definedName>
    <definedName name="Rajón" localSheetId="3">#REF!</definedName>
    <definedName name="Rajón">#REF!</definedName>
    <definedName name="RANA">[47]ATHE!$G$99</definedName>
    <definedName name="Rango_presupuesto" localSheetId="0">#REF!</definedName>
    <definedName name="Rango_presupuesto">#REF!</definedName>
    <definedName name="Rb" localSheetId="0">#REF!</definedName>
    <definedName name="Rb">#REF!</definedName>
    <definedName name="RBG" localSheetId="0">#REF!</definedName>
    <definedName name="RBG">#REF!</definedName>
    <definedName name="RCindPresup">#REF!</definedName>
    <definedName name="Rd">#REF!</definedName>
    <definedName name="rds">#REF!</definedName>
    <definedName name="Re">#REF!</definedName>
    <definedName name="REC">#REF!</definedName>
    <definedName name="recebo">#REF!</definedName>
    <definedName name="RECEBO_EN_CANTERA">#REF!</definedName>
    <definedName name="Recebo_Granular">#REF!</definedName>
    <definedName name="RECICLA">[200]EQUIPO!$D$14</definedName>
    <definedName name="Recorder" localSheetId="0">#REF!</definedName>
    <definedName name="Recorder">#REF!</definedName>
    <definedName name="RECSUBBASE" localSheetId="0">#REF!</definedName>
    <definedName name="RECSUBBASE">#REF!</definedName>
    <definedName name="RECURSOS">'[201]REC-COD,'!$A$1:$D$962</definedName>
    <definedName name="RED">[27]EST2!$AQ$2</definedName>
    <definedName name="REDH12" localSheetId="2">[81]APU!#REF!</definedName>
    <definedName name="REDH12" localSheetId="3">[81]APU!#REF!</definedName>
    <definedName name="REDH12" localSheetId="0">[81]APU!#REF!</definedName>
    <definedName name="REDH12">[81]APU!#REF!</definedName>
    <definedName name="REDH34" localSheetId="2">[81]APU!#REF!</definedName>
    <definedName name="REDH34" localSheetId="3">[81]APU!#REF!</definedName>
    <definedName name="REDH34">[81]APU!#REF!</definedName>
    <definedName name="REDU4X3" localSheetId="0">#REF!</definedName>
    <definedName name="REDU4X3">#REF!</definedName>
    <definedName name="REDU6X4" localSheetId="0">#REF!</definedName>
    <definedName name="REDU6X4">#REF!</definedName>
    <definedName name="REDU8X6" localSheetId="0">#REF!</definedName>
    <definedName name="REDU8X6">#REF!</definedName>
    <definedName name="REDUCCION_3__x_2">#REF!</definedName>
    <definedName name="REDUCCION_4__x_3">#REF!</definedName>
    <definedName name="Reducer">'[142]Actual Data (MAP)'!$B$11:$C$18</definedName>
    <definedName name="REF" localSheetId="2">#REF!</definedName>
    <definedName name="REF" localSheetId="3">#REF!</definedName>
    <definedName name="REF" localSheetId="0">#REF!</definedName>
    <definedName name="REF">#REF!</definedName>
    <definedName name="REFUERZOCERCHA" localSheetId="2">#REF!</definedName>
    <definedName name="REFUERZOCERCHA" localSheetId="3">#REF!</definedName>
    <definedName name="REFUERZOCERCHA">#REF!</definedName>
    <definedName name="REG">'[169]Estado Resumen'!XFC1&gt;2.5</definedName>
    <definedName name="rege" localSheetId="2">#REF!</definedName>
    <definedName name="rege" localSheetId="3">#REF!</definedName>
    <definedName name="rege" localSheetId="0">#REF!</definedName>
    <definedName name="rege">#REF!</definedName>
    <definedName name="regional">[77]CARRETERAS!$A$2</definedName>
    <definedName name="REGISTRO" localSheetId="2">#REF!</definedName>
    <definedName name="REGISTRO" localSheetId="3">#REF!</definedName>
    <definedName name="REGISTRO" localSheetId="0">#REF!</definedName>
    <definedName name="REGISTRO">#REF!</definedName>
    <definedName name="REGISTRO_DE_CORTE_1_2" localSheetId="2">#REF!</definedName>
    <definedName name="REGISTRO_DE_CORTE_1_2" localSheetId="3">#REF!</definedName>
    <definedName name="REGISTRO_DE_CORTE_1_2">#REF!</definedName>
    <definedName name="REGISTRO_DE_INCORPORACION_1_2" localSheetId="2">#REF!</definedName>
    <definedName name="REGISTRO_DE_INCORPORACION_1_2" localSheetId="3">#REF!</definedName>
    <definedName name="REGISTRO_DE_INCORPORACION_1_2">#REF!</definedName>
    <definedName name="Registro_de_incorporación_1_2">#REF!</definedName>
    <definedName name="Registro_de_incorporación_3_4">#REF!</definedName>
    <definedName name="REGISTRO12">'[47]PRECIO. MAT'!#REF!</definedName>
    <definedName name="REGLA_VIBRATORIA" localSheetId="2">#REF!</definedName>
    <definedName name="REGLA_VIBRATORIA" localSheetId="3">#REF!</definedName>
    <definedName name="REGLA_VIBRATORIA" localSheetId="0">#REF!</definedName>
    <definedName name="REGLA_VIBRATORIA">#REF!</definedName>
    <definedName name="Regla_Vibratoria_Long_3_a_5_mts" localSheetId="2">#REF!</definedName>
    <definedName name="Regla_Vibratoria_Long_3_a_5_mts" localSheetId="3">#REF!</definedName>
    <definedName name="Regla_Vibratoria_Long_3_a_5_mts">#REF!</definedName>
    <definedName name="regresd" localSheetId="2">#REF!</definedName>
    <definedName name="regresd" localSheetId="3">#REF!</definedName>
    <definedName name="regresd">#REF!</definedName>
    <definedName name="regthio">#REF!</definedName>
    <definedName name="REGULAR">'[170]ESTADO VÍA-CRIT.TECNICO'!XFC1&gt;2.5</definedName>
    <definedName name="REGULAR4006" localSheetId="2">#REF!</definedName>
    <definedName name="REGULAR4006" localSheetId="3">#REF!</definedName>
    <definedName name="REGULAR4006" localSheetId="0">#REF!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[0]!ERR</definedName>
    <definedName name="REICIO" localSheetId="3">[0]!ERR</definedName>
    <definedName name="REICIO">[2]!ERR</definedName>
    <definedName name="REICIO_1">"[0]!err"</definedName>
    <definedName name="Reimbursement">"Reembolso"</definedName>
    <definedName name="reinicio" localSheetId="2">[0]!ERR</definedName>
    <definedName name="reinicio" localSheetId="3">[0]!ERR</definedName>
    <definedName name="reinicio">[2]!ERR</definedName>
    <definedName name="reinicio_1">"[0]!err"</definedName>
    <definedName name="REJA" localSheetId="2">#REF!</definedName>
    <definedName name="REJA" localSheetId="3">#REF!</definedName>
    <definedName name="REJA">#REF!</definedName>
    <definedName name="REJHE">#REF!</definedName>
    <definedName name="REJILLA" localSheetId="2">'[47]PRECIO. MAT'!#REF!</definedName>
    <definedName name="REJILLA" localSheetId="3">'[47]PRECIO. MAT'!#REF!</definedName>
    <definedName name="REJILLA">'[47]PRECIO. MAT'!#REF!</definedName>
    <definedName name="Rejilla_con_sosco" localSheetId="2">#REF!</definedName>
    <definedName name="Rejilla_con_sosco" localSheetId="3">#REF!</definedName>
    <definedName name="Rejilla_con_sosco" localSheetId="0">#REF!</definedName>
    <definedName name="Rejilla_con_sosco">#REF!</definedName>
    <definedName name="REJILLA_DE_PROTECCIÓN_ARBOL" localSheetId="2">#REF!</definedName>
    <definedName name="REJILLA_DE_PROTECCIÓN_ARBOL" localSheetId="3">#REF!</definedName>
    <definedName name="REJILLA_DE_PROTECCIÓN_ARBOL">#REF!</definedName>
    <definedName name="REJILLA_METALICA_30_CM" localSheetId="2">#REF!</definedName>
    <definedName name="REJILLA_METALICA_30_CM" localSheetId="3">#REF!</definedName>
    <definedName name="REJILLA_METALICA_30_CM">#REF!</definedName>
    <definedName name="REJILLA_SIFON_DE_2">#REF!</definedName>
    <definedName name="Rejilla_sumidero_1_x_0_45_con_doble_capa_de_pintuta_anticorrosiva">#REF!</definedName>
    <definedName name="REJILLA_SUMIDERO_CONVENCIONAL">#REF!</definedName>
    <definedName name="RELACION_C">#REF!</definedName>
    <definedName name="RELACION_Q">#REF!</definedName>
    <definedName name="RELACUION">#REF!</definedName>
    <definedName name="relecon">[12]Datos!$B$14</definedName>
    <definedName name="rell" localSheetId="0">#REF!</definedName>
    <definedName name="rell">#REF!</definedName>
    <definedName name="relle" localSheetId="0">#REF!</definedName>
    <definedName name="relle">#REF!</definedName>
    <definedName name="RELLENO" localSheetId="2">[30]APU!$G$871</definedName>
    <definedName name="RELLENO" localSheetId="3">[30]APU!$G$871</definedName>
    <definedName name="RELLENO">[31]APU!$G$871</definedName>
    <definedName name="RELLENO_2" localSheetId="2">#REF!</definedName>
    <definedName name="RELLENO_2" localSheetId="3">#REF!</definedName>
    <definedName name="RELLENO_2" localSheetId="0">#REF!</definedName>
    <definedName name="RELLENO_2">#REF!</definedName>
    <definedName name="RELLENO1">#REF!</definedName>
    <definedName name="RELLENOCOMPACTADO">#REF!</definedName>
    <definedName name="RELLENOEXCAVACION">#REF!</definedName>
    <definedName name="RELLENOSELECCIONADO">#REF!</definedName>
    <definedName name="RELLENOSELECCIONADO_2">#REF!</definedName>
    <definedName name="RELLG">#REF!</definedName>
    <definedName name="REMACHES_POOK_1_4">#REF!</definedName>
    <definedName name="RENDIMIENTOS">#REF!</definedName>
    <definedName name="REP">#REF!</definedName>
    <definedName name="REPACOMETIDA3">#REF!</definedName>
    <definedName name="REPACOMETIDA4">#REF!</definedName>
    <definedName name="reparacion4">#REF!</definedName>
    <definedName name="repello">#REF!</definedName>
    <definedName name="REPISA">[48]PRECIO.MAT!#REF!</definedName>
    <definedName name="REPISA55">[48]PRECIO.MAT!#REF!</definedName>
    <definedName name="REPISA553">'[47]PRECIO. MAT'!#REF!</definedName>
    <definedName name="replanteo" localSheetId="2">#REF!</definedName>
    <definedName name="replanteo" localSheetId="3">#REF!</definedName>
    <definedName name="replanteo" localSheetId="0">#REF!</definedName>
    <definedName name="replanteo">#REF!</definedName>
    <definedName name="REPROGRAMACION">#REF!</definedName>
    <definedName name="rer" localSheetId="2">#REF!</definedName>
    <definedName name="rer" localSheetId="3">#REF!</definedName>
    <definedName name="rer">#REF!</definedName>
    <definedName name="rererw" localSheetId="2">#REF!</definedName>
    <definedName name="rererw" localSheetId="3">#REF!</definedName>
    <definedName name="rererw">#REF!</definedName>
    <definedName name="RERET" localSheetId="2">#REF!</definedName>
    <definedName name="RERET" localSheetId="3">#REF!</definedName>
    <definedName name="RERET">#REF!</definedName>
    <definedName name="rerg">#REF!</definedName>
    <definedName name="rerrrrw">#REF!</definedName>
    <definedName name="RES">#REF!</definedName>
    <definedName name="ResEquipo">#REF!</definedName>
    <definedName name="residente">'[77]GENERALIDADES '!$E$9</definedName>
    <definedName name="Resistenciaconductor" localSheetId="2">[97]Modelo!#REF!</definedName>
    <definedName name="Resistenciaconductor" localSheetId="3">[97]Modelo!#REF!</definedName>
    <definedName name="Resistenciaconductor">[97]Modelo!#REF!</definedName>
    <definedName name="ResMateriales" localSheetId="2">#REF!</definedName>
    <definedName name="ResMateriales" localSheetId="3">#REF!</definedName>
    <definedName name="ResMateriales" localSheetId="0">#REF!</definedName>
    <definedName name="ResMateriales">#REF!</definedName>
    <definedName name="ResMO" localSheetId="2">#REF!</definedName>
    <definedName name="ResMO" localSheetId="3">#REF!</definedName>
    <definedName name="ResMO">#REF!</definedName>
    <definedName name="ResOtros" localSheetId="2">#REF!</definedName>
    <definedName name="ResOtros" localSheetId="3">#REF!</definedName>
    <definedName name="ResOtros">#REF!</definedName>
    <definedName name="resul">#REF!</definedName>
    <definedName name="RESUM">'[64]1'!#REF!</definedName>
    <definedName name="resum2">'[40]PU (2)'!#REF!</definedName>
    <definedName name="RESUMEN">#REF!</definedName>
    <definedName name="ResUnit_CD" localSheetId="2">#REF!</definedName>
    <definedName name="ResUnit_CD" localSheetId="3">#REF!</definedName>
    <definedName name="ResUnit_CD" localSheetId="0">#REF!</definedName>
    <definedName name="ResUnit_CD">#REF!</definedName>
    <definedName name="RETALMARMOL" localSheetId="2">#REF!</definedName>
    <definedName name="RETALMARMOL" localSheetId="3">#REF!</definedName>
    <definedName name="RETALMARMOL">#REF!</definedName>
    <definedName name="RETALVIDRIO" localSheetId="2">'[47]PRECIO. MAT'!#REF!</definedName>
    <definedName name="RETALVIDRIO" localSheetId="3">'[47]PRECIO. MAT'!#REF!</definedName>
    <definedName name="RETALVIDRIO">'[47]PRECIO. MAT'!#REF!</definedName>
    <definedName name="Retenc">[86]BASES!$E$31</definedName>
    <definedName name="RETI" localSheetId="2">#REF!</definedName>
    <definedName name="RETI" localSheetId="3">#REF!</definedName>
    <definedName name="RETI" localSheetId="0">#REF!</definedName>
    <definedName name="RETI">#REF!</definedName>
    <definedName name="RETIRO">[114]APUDETA.!$G$483</definedName>
    <definedName name="retiroarbol" localSheetId="2">#REF!</definedName>
    <definedName name="retiroarbol" localSheetId="3">#REF!</definedName>
    <definedName name="retiroarbol" localSheetId="0">#REF!</definedName>
    <definedName name="retiroarbol">#REF!</definedName>
    <definedName name="retirocorte" localSheetId="2">#REF!</definedName>
    <definedName name="retirocorte" localSheetId="3">#REF!</definedName>
    <definedName name="retirocorte">#REF!</definedName>
    <definedName name="RETIROESCOMBROS" localSheetId="2">#REF!</definedName>
    <definedName name="RETIROESCOMBROS" localSheetId="3">#REF!</definedName>
    <definedName name="RETIROESCOMBROS">#REF!</definedName>
    <definedName name="RETIROESCOMBROS_2">#REF!</definedName>
    <definedName name="RETRO">#REF!</definedName>
    <definedName name="Retro_cargador">#REF!</definedName>
    <definedName name="RETRO320">#REF!</definedName>
    <definedName name="RETRO410">#REF!</definedName>
    <definedName name="RETROCARGADOR">#REF!</definedName>
    <definedName name="RETROEXCAVADORA">#REF!</definedName>
    <definedName name="Retroexcavadora_2_Ton">#REF!</definedName>
    <definedName name="retromartillo">#REF!</definedName>
    <definedName name="RETTRE">#REF!</definedName>
    <definedName name="Return">'[142]Actual Data (MAP)'!$L$31:$M$131</definedName>
    <definedName name="ReturnSTX">'[142]Actual Data (STX)'!$I$19:$J$119</definedName>
    <definedName name="rety" localSheetId="2">#REF!</definedName>
    <definedName name="rety" localSheetId="3">#REF!</definedName>
    <definedName name="rety" localSheetId="0">#REF!</definedName>
    <definedName name="rety">#REF!</definedName>
    <definedName name="rewfreg" localSheetId="2">#REF!</definedName>
    <definedName name="rewfreg" localSheetId="3">#REF!</definedName>
    <definedName name="rewfreg">#REF!</definedName>
    <definedName name="rewr" localSheetId="2">#REF!</definedName>
    <definedName name="rewr" localSheetId="3">#REF!</definedName>
    <definedName name="rewr">#REF!</definedName>
    <definedName name="REWWER">#REF!</definedName>
    <definedName name="reyepoi">#REF!</definedName>
    <definedName name="reyety">#REF!</definedName>
    <definedName name="reyty">#REF!</definedName>
    <definedName name="reyyt">#REF!</definedName>
    <definedName name="Rf">#REF!</definedName>
    <definedName name="RFEMER">#REF!</definedName>
    <definedName name="rfhnhjyu">#REF!</definedName>
    <definedName name="rfref">#REF!</definedName>
    <definedName name="rfrf">#REF!</definedName>
    <definedName name="RFVGRF">#REF!</definedName>
    <definedName name="Rg">#REF!</definedName>
    <definedName name="rge">#REF!</definedName>
    <definedName name="rgegg">#REF!</definedName>
    <definedName name="Rh">#REF!</definedName>
    <definedName name="rhh">#REF!</definedName>
    <definedName name="rhrtd">#REF!</definedName>
    <definedName name="rhtry">#REF!</definedName>
    <definedName name="Ri">#REF!</definedName>
    <definedName name="ricardo">#REF!</definedName>
    <definedName name="RICO" localSheetId="2">IF([0]!Loan_Amount*[0]!Interest_Rate*[0]!Loan_Years*[0]!Loan_Start&gt;0,1,0)</definedName>
    <definedName name="RICO" localSheetId="3">IF([0]!Loan_Amount*[0]!Interest_Rate*[0]!Loan_Years*[0]!Loan_Start&gt;0,1,0)</definedName>
    <definedName name="RICO">IF([2]!Loan_Amount*[2]!Interest_Rate*[2]!Loan_Years*[2]!Loan_Start&gt;0,1,0)</definedName>
    <definedName name="RIEL_OMEGA_1_1_2" localSheetId="2">#REF!</definedName>
    <definedName name="RIEL_OMEGA_1_1_2" localSheetId="3">#REF!</definedName>
    <definedName name="RIEL_OMEGA_1_1_2">#REF!</definedName>
    <definedName name="RIGIDIZADORES" localSheetId="2">#REF!</definedName>
    <definedName name="RIGIDIZADORES" localSheetId="3">#REF!</definedName>
    <definedName name="RIGIDIZADORES">#REF!</definedName>
    <definedName name="RIIIIIIIIIIIC">#N/A</definedName>
    <definedName name="rj" localSheetId="2">#REF!</definedName>
    <definedName name="rj" localSheetId="3">#REF!</definedName>
    <definedName name="rj" localSheetId="0">#REF!</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e" localSheetId="2">#REF!</definedName>
    <definedName name="rme" localSheetId="3">#REF!</definedName>
    <definedName name="rme">#REF!</definedName>
    <definedName name="Rmm">#REF!</definedName>
    <definedName name="RMS" localSheetId="2">#REF!</definedName>
    <definedName name="RMS" localSheetId="3">#REF!</definedName>
    <definedName name="RMS">#REF!</definedName>
    <definedName name="Rn">#REF!</definedName>
    <definedName name="rñ">#REF!</definedName>
    <definedName name="Ro">#REF!</definedName>
    <definedName name="rodaje">#REF!</definedName>
    <definedName name="RODILLO">#REF!</definedName>
    <definedName name="Rp">#REF!</definedName>
    <definedName name="RPF">#REF!</definedName>
    <definedName name="RPPF">#REF!</definedName>
    <definedName name="RPR">#REF!</definedName>
    <definedName name="Rq">#REF!</definedName>
    <definedName name="rr" localSheetId="2">#REF!</definedName>
    <definedName name="rr" localSheetId="3">#REF!</definedName>
    <definedName name="rr">#REF!</definedName>
    <definedName name="rr_1">"[0]!err"</definedName>
    <definedName name="RRG">#REF!</definedName>
    <definedName name="RRR">#REF!</definedName>
    <definedName name="rrrr">#REF!</definedName>
    <definedName name="rrrrr">#REF!</definedName>
    <definedName name="rrrrrb">#REF!</definedName>
    <definedName name="rrrrrrre">#REF!</definedName>
    <definedName name="rrrrt">#REF!</definedName>
    <definedName name="Rs">#REF!</definedName>
    <definedName name="rsadf">#REF!</definedName>
    <definedName name="RSB">#REF!</definedName>
    <definedName name="rsdgsd5">#REF!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SH">#REF!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eda">#REF!</definedName>
    <definedName name="ruru">#REF!</definedName>
    <definedName name="RUTA" localSheetId="2">DATE(YEAR([146]!Loan_Start),MONTH([146]!Loan_Start)+Payment_Number,DAY([146]!Loan_Start))</definedName>
    <definedName name="RUTA" localSheetId="3">DATE(YEAR([146]!Loan_Start),MONTH([146]!Loan_Start)+Payment_Number,DAY([146]!Loan_Start))</definedName>
    <definedName name="RUTA" localSheetId="0">DATE(YEAR([146]!Loan_Start),MONTH([146]!Loan_Start)+Payment_Number,DAY([146]!Loan_Start))</definedName>
    <definedName name="RUTA">DATE(YEAR([146]!Loan_Start),MONTH([146]!Loan_Start)+Payment_Number,DAY([146]!Loan_Start))</definedName>
    <definedName name="rutu" localSheetId="2">#REF!</definedName>
    <definedName name="rutu" localSheetId="3">#REF!</definedName>
    <definedName name="rutu" localSheetId="0">#REF!</definedName>
    <definedName name="rutu">#REF!</definedName>
    <definedName name="Rv" localSheetId="2">#REF!</definedName>
    <definedName name="Rv" localSheetId="3">#REF!</definedName>
    <definedName name="Rv">#REF!</definedName>
    <definedName name="RW">[202]items!$C$4:$J$248</definedName>
    <definedName name="rwt" localSheetId="2">#REF!</definedName>
    <definedName name="rwt" localSheetId="3">#REF!</definedName>
    <definedName name="rwt" localSheetId="0">#REF!</definedName>
    <definedName name="rwt">#REF!</definedName>
    <definedName name="Rx" localSheetId="2">#REF!</definedName>
    <definedName name="Rx" localSheetId="3">#REF!</definedName>
    <definedName name="Rx">#REF!</definedName>
    <definedName name="ry">#REF!</definedName>
    <definedName name="ryeryb">#REF!</definedName>
    <definedName name="rytrsdg">#REF!</definedName>
    <definedName name="Rz">#REF!</definedName>
    <definedName name="S" localSheetId="2">#REF!</definedName>
    <definedName name="S" localSheetId="3">#REF!</definedName>
    <definedName name="S">#REF!</definedName>
    <definedName name="SA" localSheetId="2">[101]PRESUPUESTO!#REF!</definedName>
    <definedName name="SA" localSheetId="3">[101]PRESUPUESTO!#REF!</definedName>
    <definedName name="SA">[101]PRESUPUESTO!#REF!</definedName>
    <definedName name="saa" localSheetId="2">#REF!</definedName>
    <definedName name="saa" localSheetId="3">#REF!</definedName>
    <definedName name="saa" localSheetId="0">#REF!</definedName>
    <definedName name="saa">#REF!</definedName>
    <definedName name="SAD" localSheetId="2">#REF!</definedName>
    <definedName name="SAD" localSheetId="3">#REF!</definedName>
    <definedName name="SAD">#REF!</definedName>
    <definedName name="SADF" localSheetId="2">#REF!</definedName>
    <definedName name="SADF" localSheetId="3">#REF!</definedName>
    <definedName name="SADF">#REF!</definedName>
    <definedName name="sadff">#REF!</definedName>
    <definedName name="sadfo">#REF!</definedName>
    <definedName name="safdp">#REF!</definedName>
    <definedName name="SALARIO">#REF!</definedName>
    <definedName name="salarios" localSheetId="2">[0]!ERR</definedName>
    <definedName name="salarios" localSheetId="3">[0]!ERR</definedName>
    <definedName name="salarios">[2]!ERR</definedName>
    <definedName name="SALIDA" localSheetId="2">#REF!</definedName>
    <definedName name="SALIDA" localSheetId="3">#REF!</definedName>
    <definedName name="SALIDA">#REF!</definedName>
    <definedName name="SALL1" localSheetId="2">#REF!</definedName>
    <definedName name="SALL1" localSheetId="3">#REF!</definedName>
    <definedName name="SALL1">#REF!</definedName>
    <definedName name="SALL2">#REF!</definedName>
    <definedName name="SalMinimo">[86]BASES!$E$41</definedName>
    <definedName name="SALTARIN" localSheetId="0">#REF!</definedName>
    <definedName name="SALTARIN">#REF!</definedName>
    <definedName name="SANITARIO" localSheetId="0">'[47]PRECIO. MAT'!#REF!</definedName>
    <definedName name="SANITARIO">'[47]PRECIO. MAT'!#REF!</definedName>
    <definedName name="SANITARIO_LINEA_INSTITUCIONAL" localSheetId="2">#REF!</definedName>
    <definedName name="SANITARIO_LINEA_INSTITUCIONAL" localSheetId="3">#REF!</definedName>
    <definedName name="SANITARIO_LINEA_INSTITUCIONAL" localSheetId="0">#REF!</definedName>
    <definedName name="SANITARIO_LINEA_INSTITUCIONAL">#REF!</definedName>
    <definedName name="Sanitario_Nova_80383" localSheetId="2">#REF!</definedName>
    <definedName name="Sanitario_Nova_80383" localSheetId="3">#REF!</definedName>
    <definedName name="Sanitario_Nova_80383">#REF!</definedName>
    <definedName name="SANITARIO_PARA_MINUSVALIDOS" localSheetId="2">#REF!</definedName>
    <definedName name="SANITARIO_PARA_MINUSVALIDOS" localSheetId="3">#REF!</definedName>
    <definedName name="SANITARIO_PARA_MINUSVALIDOS">#REF!</definedName>
    <definedName name="SANITARIOMINUSVALIDOS">#REF!</definedName>
    <definedName name="SARDINEL" localSheetId="2">#REF!</definedName>
    <definedName name="SARDINEL" localSheetId="3">#REF!</definedName>
    <definedName name="SARDINEL">#REF!</definedName>
    <definedName name="SB">[101]PRESUPUESTO!#REF!</definedName>
    <definedName name="sbe" localSheetId="0">#REF!</definedName>
    <definedName name="sbe">#REF!</definedName>
    <definedName name="SBG" localSheetId="2">[30]APU!$G$925</definedName>
    <definedName name="SBG" localSheetId="3">[30]APU!$G$925</definedName>
    <definedName name="SBG">[31]APU!$G$925</definedName>
    <definedName name="sbgfbgdr" localSheetId="2">#REF!</definedName>
    <definedName name="sbgfbgdr" localSheetId="3">#REF!</definedName>
    <definedName name="sbgfbgdr" localSheetId="0">#REF!</definedName>
    <definedName name="sbgfbgdr">#REF!</definedName>
    <definedName name="sc">#REF!</definedName>
    <definedName name="scen_change" hidden="1">[38]inpermeabOTRO!#REF!</definedName>
    <definedName name="scen_name1" hidden="1">"arial"</definedName>
    <definedName name="scen_num" hidden="1">1</definedName>
    <definedName name="scen_user1" hidden="1">"DIRECCION DE INFORMATICA"</definedName>
    <definedName name="scen_value1" localSheetId="2" hidden="1">{"SUMINISTRO E INSTALACIÓN CANALETAS L=7.50"}</definedName>
    <definedName name="scen_value1" localSheetId="3" hidden="1">{"SUMINISTRO E INSTALACIÓN CANALETAS L=7.50"}</definedName>
    <definedName name="scen_value1" localSheetId="0"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#REF!</definedName>
    <definedName name="sdaf">#REF!</definedName>
    <definedName name="sdas">#REF!</definedName>
    <definedName name="sdasdf">#REF!</definedName>
    <definedName name="SDCBVTRNTUM">#REF!</definedName>
    <definedName name="SDCDSCT">#REF!</definedName>
    <definedName name="SDE">#REF!</definedName>
    <definedName name="sdf">#REF!</definedName>
    <definedName name="SDFBRNTY">#REF!</definedName>
    <definedName name="SDFBRNY">#REF!</definedName>
    <definedName name="SDFCE">#REF!</definedName>
    <definedName name="sdfd">#REF!</definedName>
    <definedName name="sdfds">#REF!</definedName>
    <definedName name="SDFDSO">#REF!</definedName>
    <definedName name="sdfdstp">#REF!</definedName>
    <definedName name="SDFEO">#REF!</definedName>
    <definedName name="SDFFGG" hidden="1">#REF!</definedName>
    <definedName name="sdfg">#REF!</definedName>
    <definedName name="sdfgdsfk">#REF!</definedName>
    <definedName name="SDFGREG">#REF!</definedName>
    <definedName name="sdfgsg">#REF!</definedName>
    <definedName name="SDFLJK">#REF!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E">[101]PRESUPUESTO!#REF!</definedName>
    <definedName name="sec">[12]Datos!$B$12</definedName>
    <definedName name="seccion1">#REF!</definedName>
    <definedName name="seccion2">#REF!</definedName>
    <definedName name="sector" localSheetId="2">#REF!</definedName>
    <definedName name="sector" localSheetId="3">#REF!</definedName>
    <definedName name="sector" localSheetId="0">#REF!</definedName>
    <definedName name="sector">#REF!</definedName>
    <definedName name="SEGUETA">#REF!</definedName>
    <definedName name="SEGUNDO">#REF!</definedName>
    <definedName name="SEICABALLETEAC">[81]APU!#REF!</definedName>
    <definedName name="SEICABALLETEZ" localSheetId="2">#REF!</definedName>
    <definedName name="SEICABALLETEZ" localSheetId="3">#REF!</definedName>
    <definedName name="SEICABALLETEZ" localSheetId="0">#REF!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[81]APU!#REF!</definedName>
    <definedName name="SEIPUERTAMAD" localSheetId="2">#REF!</definedName>
    <definedName name="SEIPUERTAMAD" localSheetId="3">#REF!</definedName>
    <definedName name="SEIPUERTAMAD" localSheetId="0">#REF!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[81]APU!#REF!</definedName>
    <definedName name="SEIVALBULA12">[81]APU!#REF!</definedName>
    <definedName name="SEIVENTANA" localSheetId="2">#REF!</definedName>
    <definedName name="SEIVENTANA" localSheetId="3">#REF!</definedName>
    <definedName name="SEIVENTANA" localSheetId="0">#REF!</definedName>
    <definedName name="SEIVENTANA">#REF!</definedName>
    <definedName name="SEIVIDRIOS">#REF!</definedName>
    <definedName name="SELLANTE_ELASTICO__PARA_CUBIERTAS___TUBO_600_CC">#REF!</definedName>
    <definedName name="sello">15500</definedName>
    <definedName name="Sello_de_silicona" localSheetId="2">#REF!</definedName>
    <definedName name="Sello_de_silicona" localSheetId="3">#REF!</definedName>
    <definedName name="Sello_de_silicona">#REF!</definedName>
    <definedName name="Señal_de_Transito_Grupo_I" localSheetId="2">#REF!</definedName>
    <definedName name="Señal_de_Transito_Grupo_I" localSheetId="3">#REF!</definedName>
    <definedName name="Señal_de_Transito_Grupo_I">#REF!</definedName>
    <definedName name="SEP">#REF!</definedName>
    <definedName name="SEPARADORES_3_8">#REF!</definedName>
    <definedName name="SERO" localSheetId="2">[0]!ERR</definedName>
    <definedName name="SERO" localSheetId="3">[0]!ERR</definedName>
    <definedName name="SERO">[2]!ERR</definedName>
    <definedName name="setrj" localSheetId="2">#REF!</definedName>
    <definedName name="setrj" localSheetId="3">#REF!</definedName>
    <definedName name="setrj">#REF!</definedName>
    <definedName name="sett" localSheetId="2">#REF!</definedName>
    <definedName name="sett" localSheetId="3">#REF!</definedName>
    <definedName name="sett">#REF!</definedName>
    <definedName name="SF" localSheetId="2">'[73]CIRCUITOS CODENSA'!#REF!</definedName>
    <definedName name="SF" localSheetId="3">'[73]CIRCUITOS CODENSA'!#REF!</definedName>
    <definedName name="SF">'[73]CIRCUITOS CODENSA'!#REF!</definedName>
    <definedName name="sfasf" localSheetId="2">#REF!</definedName>
    <definedName name="sfasf" localSheetId="3">#REF!</definedName>
    <definedName name="sfasf" localSheetId="0">#REF!</definedName>
    <definedName name="sfasf">#REF!</definedName>
    <definedName name="SFD_5" localSheetId="2">#REF!</definedName>
    <definedName name="SFD_5" localSheetId="3">#REF!</definedName>
    <definedName name="SFD_5">#REF!</definedName>
    <definedName name="SFDV" localSheetId="2">#REF!</definedName>
    <definedName name="SFDV" localSheetId="3">#REF!</definedName>
    <definedName name="SFDV">#REF!</definedName>
    <definedName name="SFGDV">#REF!</definedName>
    <definedName name="SFHSGFH">#REF!</definedName>
    <definedName name="SFSAF">#REF!</definedName>
    <definedName name="sfsd">#REF!</definedName>
    <definedName name="sfsdf">#REF!</definedName>
    <definedName name="sfsdferg">#REF!</definedName>
    <definedName name="sfsdfs">#REF!</definedName>
    <definedName name="Sg">#REF!</definedName>
    <definedName name="SGDV">#REF!</definedName>
    <definedName name="SGI_V_INDICES_CIRCUITO_CAUSA">#REF!</definedName>
    <definedName name="Sh">#REF!</definedName>
    <definedName name="SHARED_FORMULA_12">#N/A</definedName>
    <definedName name="SHARED_FORMULA_19">#N/A</definedName>
    <definedName name="SHARED_FORMULA_21">#N/A</definedName>
    <definedName name="SHARED_FORMULA_24">#N/A</definedName>
    <definedName name="SHARED_FORMULA_4">#N/A</definedName>
    <definedName name="si" localSheetId="2">#REF!</definedName>
    <definedName name="si" localSheetId="3">#REF!</definedName>
    <definedName name="si">#REF!</definedName>
    <definedName name="SI_1">"[0]!err"</definedName>
    <definedName name="Sifon" localSheetId="2">#REF!</definedName>
    <definedName name="Sifon" localSheetId="3">#REF!</definedName>
    <definedName name="Sifon">#REF!</definedName>
    <definedName name="SIFON_180_2" localSheetId="2">#REF!</definedName>
    <definedName name="SIFON_180_2" localSheetId="3">#REF!</definedName>
    <definedName name="SIFON_180_2">#REF!</definedName>
    <definedName name="SIFON_DE_PISO" localSheetId="2">#REF!</definedName>
    <definedName name="SIFON_DE_PISO" localSheetId="3">#REF!</definedName>
    <definedName name="SIFON_DE_PISO">#REF!</definedName>
    <definedName name="SIFONSANITARIO2">#REF!</definedName>
    <definedName name="SIKA">#REF!</definedName>
    <definedName name="sika1">#REF!</definedName>
    <definedName name="SIKADUR">#REF!</definedName>
    <definedName name="SILICONA">#REF!</definedName>
    <definedName name="silla_y_250x110">[46]Materiales!#REF!</definedName>
    <definedName name="SILLA_Y_ESTRUCTURADA_10__X__6" localSheetId="2">#REF!</definedName>
    <definedName name="SILLA_Y_ESTRUCTURADA_10__X__6" localSheetId="3">#REF!</definedName>
    <definedName name="SILLA_Y_ESTRUCTURADA_10__X__6" localSheetId="0">#REF!</definedName>
    <definedName name="SILLA_Y_ESTRUCTURADA_10__X__6">#REF!</definedName>
    <definedName name="SILLA_Y_ESTRUCTURADA_10__X_8" localSheetId="2">#REF!</definedName>
    <definedName name="SILLA_Y_ESTRUCTURADA_10__X_8" localSheetId="3">#REF!</definedName>
    <definedName name="SILLA_Y_ESTRUCTURADA_10__X_8">#REF!</definedName>
    <definedName name="SILLA_Y_ESTRUCTURADA_12__X__6" localSheetId="2">#REF!</definedName>
    <definedName name="SILLA_Y_ESTRUCTURADA_12__X__6" localSheetId="3">#REF!</definedName>
    <definedName name="SILLA_Y_ESTRUCTURADA_12__X__6">#REF!</definedName>
    <definedName name="SILLA_Y_ESTRUCTURADA_8__X_6">#REF!</definedName>
    <definedName name="SILLA_Y_PVC_10__X_6">#REF!</definedName>
    <definedName name="SILLA_YEE_160x110">[46]Materiales!#REF!</definedName>
    <definedName name="SILLA_YEE_160x160" localSheetId="2">[46]Materiales!#REF!</definedName>
    <definedName name="SILLA_YEE_160x160" localSheetId="3">[46]Materiales!#REF!</definedName>
    <definedName name="SILLA_YEE_160x160">[46]Materiales!#REF!</definedName>
    <definedName name="SILLA_YEE_200x110" localSheetId="2">[46]Materiales!#REF!</definedName>
    <definedName name="SILLA_YEE_200x110" localSheetId="3">[46]Materiales!#REF!</definedName>
    <definedName name="SILLA_YEE_200x110">[46]Materiales!#REF!</definedName>
    <definedName name="SILLA_YEE_200x160" localSheetId="2">[46]Materiales!#REF!</definedName>
    <definedName name="SILLA_YEE_200x160" localSheetId="3">[46]Materiales!#REF!</definedName>
    <definedName name="SILLA_YEE_200x160">[46]Materiales!#REF!</definedName>
    <definedName name="Silla_yee_24___160_mm_Kit" localSheetId="2">#REF!</definedName>
    <definedName name="Silla_yee_24___160_mm_Kit" localSheetId="3">#REF!</definedName>
    <definedName name="Silla_yee_24___160_mm_Kit" localSheetId="0">#REF!</definedName>
    <definedName name="Silla_yee_24___160_mm_Kit">#REF!</definedName>
    <definedName name="SILLA_YEE_24x160" localSheetId="0">[46]Materiales!#REF!</definedName>
    <definedName name="SILLA_YEE_24x160">[46]Materiales!#REF!</definedName>
    <definedName name="Silla_yee_250___160_mm_Kit" localSheetId="2">#REF!</definedName>
    <definedName name="Silla_yee_250___160_mm_Kit" localSheetId="3">#REF!</definedName>
    <definedName name="Silla_yee_250___160_mm_Kit" localSheetId="0">#REF!</definedName>
    <definedName name="Silla_yee_250___160_mm_Kit">#REF!</definedName>
    <definedName name="SILLA_YEE_250x110" localSheetId="2">[46]Materiales!#REF!</definedName>
    <definedName name="SILLA_YEE_250x110" localSheetId="3">[46]Materiales!#REF!</definedName>
    <definedName name="SILLA_YEE_250x110" localSheetId="0">[46]Materiales!#REF!</definedName>
    <definedName name="SILLA_YEE_250x110">[46]Materiales!#REF!</definedName>
    <definedName name="SILLA_YEE_250x160" localSheetId="2">[46]Materiales!#REF!</definedName>
    <definedName name="SILLA_YEE_250x160" localSheetId="3">[46]Materiales!#REF!</definedName>
    <definedName name="SILLA_YEE_250x160">[46]Materiales!#REF!</definedName>
    <definedName name="Silla_yee_27___160_mm_Kit" localSheetId="2">#REF!</definedName>
    <definedName name="Silla_yee_27___160_mm_Kit" localSheetId="3">#REF!</definedName>
    <definedName name="Silla_yee_27___160_mm_Kit" localSheetId="0">#REF!</definedName>
    <definedName name="Silla_yee_27___160_mm_Kit">#REF!</definedName>
    <definedName name="SILLA_YEE_27x160" localSheetId="0">[46]Materiales!#REF!</definedName>
    <definedName name="SILLA_YEE_27x160">[46]Materiales!#REF!</definedName>
    <definedName name="Silla_yee_315___160_mm_Kit" localSheetId="2">#REF!</definedName>
    <definedName name="Silla_yee_315___160_mm_Kit" localSheetId="3">#REF!</definedName>
    <definedName name="Silla_yee_315___160_mm_Kit" localSheetId="0">#REF!</definedName>
    <definedName name="Silla_yee_315___160_mm_Kit">#REF!</definedName>
    <definedName name="SILLA_YEE_315x110" localSheetId="2">[46]Materiales!#REF!</definedName>
    <definedName name="SILLA_YEE_315x110" localSheetId="3">[46]Materiales!#REF!</definedName>
    <definedName name="SILLA_YEE_315x110" localSheetId="0">[46]Materiales!#REF!</definedName>
    <definedName name="SILLA_YEE_315x110">[46]Materiales!#REF!</definedName>
    <definedName name="SILLA_YEE_315x160" localSheetId="2">[46]Materiales!#REF!</definedName>
    <definedName name="SILLA_YEE_315x160" localSheetId="3">[46]Materiales!#REF!</definedName>
    <definedName name="SILLA_YEE_315x160">[46]Materiales!#REF!</definedName>
    <definedName name="Silla_yee_355___160_mm_Kit" localSheetId="2">#REF!</definedName>
    <definedName name="Silla_yee_355___160_mm_Kit" localSheetId="3">#REF!</definedName>
    <definedName name="Silla_yee_355___160_mm_Kit" localSheetId="0">#REF!</definedName>
    <definedName name="Silla_yee_355___160_mm_Kit">#REF!</definedName>
    <definedName name="SILLA_YEE_355x110" localSheetId="0">[46]Materiales!#REF!</definedName>
    <definedName name="SILLA_YEE_355x110">[46]Materiales!#REF!</definedName>
    <definedName name="SILLA_YEE_355x160" localSheetId="2">[46]Materiales!#REF!</definedName>
    <definedName name="SILLA_YEE_355x160" localSheetId="3">[46]Materiales!#REF!</definedName>
    <definedName name="SILLA_YEE_355x160" localSheetId="0">[46]Materiales!#REF!</definedName>
    <definedName name="SILLA_YEE_355x160">[46]Materiales!#REF!</definedName>
    <definedName name="Silla_yee_400___160_mm_Kit" localSheetId="2">#REF!</definedName>
    <definedName name="Silla_yee_400___160_mm_Kit" localSheetId="3">#REF!</definedName>
    <definedName name="Silla_yee_400___160_mm_Kit" localSheetId="0">#REF!</definedName>
    <definedName name="Silla_yee_400___160_mm_Kit">#REF!</definedName>
    <definedName name="SILLA_YEE_400x160" localSheetId="0">[46]Materiales!#REF!</definedName>
    <definedName name="SILLA_YEE_400x160">[46]Materiales!#REF!</definedName>
    <definedName name="SILLA_YEE_450x160" localSheetId="2">[46]Materiales!#REF!</definedName>
    <definedName name="SILLA_YEE_450x160" localSheetId="3">[46]Materiales!#REF!</definedName>
    <definedName name="SILLA_YEE_450x160" localSheetId="0">[46]Materiales!#REF!</definedName>
    <definedName name="SILLA_YEE_450x160">[46]Materiales!#REF!</definedName>
    <definedName name="sin_nombre_2" localSheetId="2">#REF!</definedName>
    <definedName name="sin_nombre_2" localSheetId="3">#REF!</definedName>
    <definedName name="sin_nombre_2" localSheetId="0">#REF!</definedName>
    <definedName name="sin_nombre_2">#REF!</definedName>
    <definedName name="SISISIS" localSheetId="2">[0]!ERR</definedName>
    <definedName name="SISISIS" localSheetId="3">[0]!ERR</definedName>
    <definedName name="SISISIS">[2]!ERR</definedName>
    <definedName name="SISISIS_1">"[0]!err"</definedName>
    <definedName name="SITIO" localSheetId="2">#REF!</definedName>
    <definedName name="SITIO" localSheetId="3">#REF!</definedName>
    <definedName name="SITIO">#REF!</definedName>
    <definedName name="SJ" localSheetId="2">'[73]CIRCUITOS CODENSA'!#REF!</definedName>
    <definedName name="SJ" localSheetId="3">'[73]CIRCUITOS CODENSA'!#REF!</definedName>
    <definedName name="SJ">'[73]CIRCUITOS CODENSA'!#REF!</definedName>
    <definedName name="SJC">[53]MATERIALES!$D$84</definedName>
    <definedName name="sk" localSheetId="0">#REF!</definedName>
    <definedName name="sk">#REF!</definedName>
    <definedName name="SL">[101]PRESUPUESTO!#REF!</definedName>
    <definedName name="sm" localSheetId="0">#REF!</definedName>
    <definedName name="sm">#REF!</definedName>
    <definedName name="sn" localSheetId="0">#REF!</definedName>
    <definedName name="sn">#REF!</definedName>
    <definedName name="snw" localSheetId="0">#REF!</definedName>
    <definedName name="snw">#REF!</definedName>
    <definedName name="sñ">#REF!</definedName>
    <definedName name="so">#REF!</definedName>
    <definedName name="SOBRANTES">#REF!</definedName>
    <definedName name="SOBRE2H">#REF!</definedName>
    <definedName name="SOBREANCHO">[27]Hoja2!#REF!</definedName>
    <definedName name="SOBRECIMIENTO" localSheetId="0">#REF!</definedName>
    <definedName name="SOBRECIMIENTO">#REF!</definedName>
    <definedName name="SOCIAL" localSheetId="0">#REF!</definedName>
    <definedName name="SOCIAL">#REF!</definedName>
    <definedName name="SOGA" localSheetId="0">#REF!</definedName>
    <definedName name="SOGA">#REF!</definedName>
    <definedName name="SOL">'[25]Base Datos'!$B$130</definedName>
    <definedName name="solado" localSheetId="2">#REF!</definedName>
    <definedName name="solado" localSheetId="3">#REF!</definedName>
    <definedName name="solado" localSheetId="0">#REF!</definedName>
    <definedName name="solado">#REF!</definedName>
    <definedName name="SOLDA" localSheetId="2">#REF!</definedName>
    <definedName name="SOLDA" localSheetId="3">#REF!</definedName>
    <definedName name="SOLDA">#REF!</definedName>
    <definedName name="SOLDADURA" localSheetId="2">#REF!</definedName>
    <definedName name="SOLDADURA" localSheetId="3">#REF!</definedName>
    <definedName name="SOLDADURA">#REF!</definedName>
    <definedName name="SOLDADURA__6011X1_8">#REF!</definedName>
    <definedName name="SOLDADURA_ELECTRICA__6011_x_1_8">#REF!</definedName>
    <definedName name="Soldadura_Exotermica_115_Gm">#REF!</definedName>
    <definedName name="SOLDADURA_EXOTERMICA_115_GR">#REF!</definedName>
    <definedName name="Soldadura_pvc_1_4">#REF!</definedName>
    <definedName name="SOLDADURA6013">[48]PRECIO.MAT!$C$20</definedName>
    <definedName name="SOLDADURALIQ" localSheetId="2">'[47]PRECIO. MAT'!#REF!</definedName>
    <definedName name="SOLDADURALIQ" localSheetId="3">'[47]PRECIO. MAT'!#REF!</definedName>
    <definedName name="SOLDADURALIQ">'[47]PRECIO. MAT'!#REF!</definedName>
    <definedName name="SOSO" hidden="1">'[20]ETAPA 50 SMMLV'!#REF!</definedName>
    <definedName name="Spanner_Auto_File">"F:\Proyectos\CEI\Tunja-Barbosa\tra2b.x2a"</definedName>
    <definedName name="Spanner_Auto_Select">#N/A</definedName>
    <definedName name="sr" localSheetId="0">#REF!</definedName>
    <definedName name="sr">#REF!</definedName>
    <definedName name="srwrwr" localSheetId="0">#REF!</definedName>
    <definedName name="srwrwr">#REF!</definedName>
    <definedName name="ss" localSheetId="0">#REF!</definedName>
    <definedName name="ss">#REF!</definedName>
    <definedName name="SS_1">"[0]!err"</definedName>
    <definedName name="SSS">'[64]1'!#REF!</definedName>
    <definedName name="SSSS" localSheetId="2">[0]!ERR</definedName>
    <definedName name="SSSS" localSheetId="3">[0]!ERR</definedName>
    <definedName name="SSSS">[2]!ERR</definedName>
    <definedName name="SSSSS">'[203]LISTA DE MATERIALES'!$A$3:$A$191</definedName>
    <definedName name="sssss7" localSheetId="2">#REF!</definedName>
    <definedName name="sssss7" localSheetId="3">#REF!</definedName>
    <definedName name="sssss7" localSheetId="0">#REF!</definedName>
    <definedName name="sssss7">#REF!</definedName>
    <definedName name="sssssa" localSheetId="2">#REF!</definedName>
    <definedName name="sssssa" localSheetId="3">#REF!</definedName>
    <definedName name="sssssa">#REF!</definedName>
    <definedName name="SSSSSSS" localSheetId="2">IF([0]!Loan_Amount*[0]!Interest_Rate*[0]!Loan_Years*[0]!Loan_Start&gt;0,1,0)</definedName>
    <definedName name="SSSSSSS" localSheetId="3">IF([0]!Loan_Amount*[0]!Interest_Rate*[0]!Loan_Years*[0]!Loan_Start&gt;0,1,0)</definedName>
    <definedName name="SSSSSSS">IF([2]!Loan_Amount*[2]!Interest_Rate*[2]!Loan_Years*[2]!Loan_Start&gt;0,1,0)</definedName>
    <definedName name="sssssy" localSheetId="2">#REF!</definedName>
    <definedName name="sssssy" localSheetId="3">#REF!</definedName>
    <definedName name="sssssy">#REF!</definedName>
    <definedName name="st">#REF!</definedName>
    <definedName name="stt">#REF!</definedName>
    <definedName name="SU">'[73]CIRCUITOS CODENSA'!#REF!</definedName>
    <definedName name="SUB" localSheetId="2">#REF!</definedName>
    <definedName name="SUB" localSheetId="3">#REF!</definedName>
    <definedName name="SUB" localSheetId="0">#REF!</definedName>
    <definedName name="SUB">#REF!</definedName>
    <definedName name="SUBA">'[204]SUB APU'!$A$1:$D$65536</definedName>
    <definedName name="SUBASE" localSheetId="2">[48]PRECIO.MAT!#REF!</definedName>
    <definedName name="SUBASE" localSheetId="3">[48]PRECIO.MAT!#REF!</definedName>
    <definedName name="SUBASE">[48]PRECIO.MAT!#REF!</definedName>
    <definedName name="SUBBASE">[48]PRECIO.MAT!#REF!</definedName>
    <definedName name="SUBBASE_2" localSheetId="2">#REF!</definedName>
    <definedName name="SUBBASE_2" localSheetId="3">#REF!</definedName>
    <definedName name="SUBBASE_2" localSheetId="0">#REF!</definedName>
    <definedName name="SUBBASE_2">#REF!</definedName>
    <definedName name="SUBBASEGRANULAR">[114]APU!$G$335</definedName>
    <definedName name="SUBESTACIONES" localSheetId="2">'[205]OBRAS SES'!#REF!</definedName>
    <definedName name="SUBESTACIONES" localSheetId="3">'[205]OBRAS SES'!#REF!</definedName>
    <definedName name="SUBESTACIONES">'[205]OBRAS SES'!#REF!</definedName>
    <definedName name="SUBPRODUCTOS" localSheetId="0">#REF!</definedName>
    <definedName name="SUBPRODUCTOS">#REF!</definedName>
    <definedName name="SUBTOTALMAT">'[101]2,2,6,1 Pilotes 0,30'!$I$19</definedName>
    <definedName name="SUCIO">#REF!</definedName>
    <definedName name="suma">[206]Hoja1!$F$60</definedName>
    <definedName name="Summary" localSheetId="2">#REF!</definedName>
    <definedName name="Summary" localSheetId="3">#REF!</definedName>
    <definedName name="Summary" localSheetId="0">#REF!</definedName>
    <definedName name="Summary">#REF!</definedName>
    <definedName name="sUMMARY1" localSheetId="2">#REF!</definedName>
    <definedName name="sUMMARY1" localSheetId="3">#REF!</definedName>
    <definedName name="sUMMARY1">#REF!</definedName>
    <definedName name="SUPERCEL">#REF!</definedName>
    <definedName name="sw" localSheetId="2">[0]!ERR</definedName>
    <definedName name="sw" localSheetId="3">[0]!ERR</definedName>
    <definedName name="sw">[2]!ERR</definedName>
    <definedName name="sw_1">"[0]!err"</definedName>
    <definedName name="SWEFRCVRHEV" localSheetId="2">[0]!ERR</definedName>
    <definedName name="SWEFRCVRHEV" localSheetId="3">[0]!ERR</definedName>
    <definedName name="SWEFRCVRHEV">[2]!ERR</definedName>
    <definedName name="swsw" localSheetId="2">#REF!</definedName>
    <definedName name="swsw" localSheetId="3">#REF!</definedName>
    <definedName name="swsw">#REF!</definedName>
    <definedName name="swsw3" localSheetId="2">#REF!</definedName>
    <definedName name="swsw3" localSheetId="3">#REF!</definedName>
    <definedName name="swsw3">#REF!</definedName>
    <definedName name="Swvu.TAB1." hidden="1">#REF!</definedName>
    <definedName name="Swvu.TAB2." hidden="1">#REF!</definedName>
    <definedName name="Swvu.TAB3." hidden="1">#REF!</definedName>
    <definedName name="Swvu.TAB4." hidden="1">#REF!</definedName>
    <definedName name="Swvu.TAB5." hidden="1">#REF!</definedName>
    <definedName name="SYP">#REF!</definedName>
    <definedName name="t">[4]!absc</definedName>
    <definedName name="T.1" localSheetId="2">#REF!</definedName>
    <definedName name="T.1" localSheetId="3">#REF!</definedName>
    <definedName name="T.1" localSheetId="0">#REF!</definedName>
    <definedName name="T.1">#REF!</definedName>
    <definedName name="T.10" localSheetId="2">#REF!</definedName>
    <definedName name="T.10" localSheetId="3">#REF!</definedName>
    <definedName name="T.10">#REF!</definedName>
    <definedName name="T.11" localSheetId="2">#REF!</definedName>
    <definedName name="T.11" localSheetId="3">#REF!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20II">520000</definedName>
    <definedName name="T16US">#REF!</definedName>
    <definedName name="T250mm">45000</definedName>
    <definedName name="T27II">195000</definedName>
    <definedName name="T2pulg">7000</definedName>
    <definedName name="T315mm">80000</definedName>
    <definedName name="T3UP">#REF!</definedName>
    <definedName name="T3UZ">#REF!</definedName>
    <definedName name="t4rde26">#REF!</definedName>
    <definedName name="T4UP">#REF!</definedName>
    <definedName name="T4UZ">#REF!</definedName>
    <definedName name="t5t5">#REF!</definedName>
    <definedName name="T6UP">#REF!</definedName>
    <definedName name="T6UZ">#REF!</definedName>
    <definedName name="T8UZ">#REF!</definedName>
    <definedName name="TA">[101]PRESUPUESTO!#REF!</definedName>
    <definedName name="TAB">#REF!</definedName>
    <definedName name="TABDEL" localSheetId="2">#REF!</definedName>
    <definedName name="TABDEL" localSheetId="3">#REF!</definedName>
    <definedName name="TABDEL" localSheetId="0">#REF!</definedName>
    <definedName name="TABDEL">#REF!</definedName>
    <definedName name="TABL" localSheetId="2">#REF!</definedName>
    <definedName name="TABL" localSheetId="3">#REF!</definedName>
    <definedName name="TABL">#REF!</definedName>
    <definedName name="TABLA">#REF!</definedName>
    <definedName name="TABLA__COMUN_L__2_50_m__A__0_25_m">#REF!</definedName>
    <definedName name="Tabla_Burra">#REF!</definedName>
    <definedName name="Tabla_Chapa">#REF!</definedName>
    <definedName name="Tabla_comun_0_25_2_5_0_2">#REF!</definedName>
    <definedName name="TABLA_DE_CARACOLI">#REF!</definedName>
    <definedName name="TABLA_DE_CONTENIDO__A1">#REF!</definedName>
    <definedName name="Tabla_Tareas">#REF!</definedName>
    <definedName name="tabla2">#REF!</definedName>
    <definedName name="TABLAORD">'[47]PRECIO. MAT'!#REF!</definedName>
    <definedName name="TABLATOLUA" localSheetId="2">[48]PRECIO.MAT!#REF!</definedName>
    <definedName name="TABLATOLUA" localSheetId="3">[48]PRECIO.MAT!#REF!</definedName>
    <definedName name="TABLATOLUA">[48]PRECIO.MAT!#REF!</definedName>
    <definedName name="TABLERO_DE_60cm_X_60cm_X_25cm" localSheetId="2">#REF!</definedName>
    <definedName name="TABLERO_DE_60cm_X_60cm_X_25cm" localSheetId="3">#REF!</definedName>
    <definedName name="TABLERO_DE_60cm_X_60cm_X_25cm" localSheetId="0">#REF!</definedName>
    <definedName name="TABLERO_DE_60cm_X_60cm_X_25cm">#REF!</definedName>
    <definedName name="TABLERO_GENERAL_DE_DISTRIBUCION" localSheetId="2">#REF!</definedName>
    <definedName name="TABLERO_GENERAL_DE_DISTRIBUCION" localSheetId="3">#REF!</definedName>
    <definedName name="TABLERO_GENERAL_DE_DISTRIBUCION">#REF!</definedName>
    <definedName name="TABLERO4" localSheetId="2">#REF!</definedName>
    <definedName name="TABLERO4" localSheetId="3">#REF!</definedName>
    <definedName name="TABLERO4">#REF!</definedName>
    <definedName name="TABLEROS">#REF!</definedName>
    <definedName name="TABLEROTOTALIZADOR">#REF!</definedName>
    <definedName name="Tablestacado">#REF!</definedName>
    <definedName name="TABLETA_DE_CONCRETO">#REF!</definedName>
    <definedName name="TABLETA_DE_GRESS_20X30">#REF!</definedName>
    <definedName name="TABLETA_EN_GRESS_15X30">#REF!</definedName>
    <definedName name="TABLETA3333">'[63]PRECIO. MAT'!$C$44</definedName>
    <definedName name="TABLETAGRESS" localSheetId="2">#REF!</definedName>
    <definedName name="TABLETAGRESS" localSheetId="3">#REF!</definedName>
    <definedName name="TABLETAGRESS" localSheetId="0">#REF!</definedName>
    <definedName name="TABLETAGRESS">#REF!</definedName>
    <definedName name="TABLILLA" localSheetId="2">[48]PRECIO.MAT!#REF!</definedName>
    <definedName name="TABLILLA" localSheetId="3">[48]PRECIO.MAT!#REF!</definedName>
    <definedName name="TABLILLA" localSheetId="0">[48]PRECIO.MAT!#REF!</definedName>
    <definedName name="TABLILLA">[48]PRECIO.MAT!#REF!</definedName>
    <definedName name="TABLILLA15" localSheetId="2">[48]PRECIO.MAT!#REF!</definedName>
    <definedName name="TABLILLA15" localSheetId="3">[48]PRECIO.MAT!#REF!</definedName>
    <definedName name="TABLILLA15">[48]PRECIO.MAT!#REF!</definedName>
    <definedName name="TABLON" localSheetId="2">#REF!</definedName>
    <definedName name="TABLON" localSheetId="3">#REF!</definedName>
    <definedName name="TABLON" localSheetId="0">#REF!</definedName>
    <definedName name="TABLON">#REF!</definedName>
    <definedName name="Tablon_comun_0_25_2_5_0_4" localSheetId="2">#REF!</definedName>
    <definedName name="Tablon_comun_0_25_2_5_0_4" localSheetId="3">#REF!</definedName>
    <definedName name="Tablon_comun_0_25_2_5_0_4">#REF!</definedName>
    <definedName name="TACDetail">#REF!</definedName>
    <definedName name="TACHAS">#REF!</definedName>
    <definedName name="TACHeading">#REF!</definedName>
    <definedName name="TANQUE">'[47]PRECIO. MAT'!#REF!</definedName>
    <definedName name="TANQUE_ABASTECIMIENTO_2000_LTS" localSheetId="2">#REF!</definedName>
    <definedName name="TANQUE_ABASTECIMIENTO_2000_LTS" localSheetId="3">#REF!</definedName>
    <definedName name="TANQUE_ABASTECIMIENTO_2000_LTS" localSheetId="0">#REF!</definedName>
    <definedName name="TANQUE_ABASTECIMIENTO_2000_LTS">#REF!</definedName>
    <definedName name="TANQUE_DE_ALMACENAMIENTO_1000_LTS" localSheetId="2">#REF!</definedName>
    <definedName name="TANQUE_DE_ALMACENAMIENTO_1000_LTS" localSheetId="3">#REF!</definedName>
    <definedName name="TANQUE_DE_ALMACENAMIENTO_1000_LTS">#REF!</definedName>
    <definedName name="Tanque_Eternit_750_Lt" localSheetId="2">#REF!</definedName>
    <definedName name="Tanque_Eternit_750_Lt" localSheetId="3">#REF!</definedName>
    <definedName name="Tanque_Eternit_750_Lt">#REF!</definedName>
    <definedName name="Tanque_Séptico_Eternit">#REF!</definedName>
    <definedName name="TANQUEAEREO">#REF!</definedName>
    <definedName name="TAPA" localSheetId="2">#REF!</definedName>
    <definedName name="TAPA" localSheetId="3">#REF!</definedName>
    <definedName name="TAPA">#REF!</definedName>
    <definedName name="Tapa_Alcantarilla_aro_y_contra_aro">#REF!</definedName>
    <definedName name="TAPA_ALCANTARILLA_ARO_Y_CONTRAARO">[46]Materiales!#REF!</definedName>
    <definedName name="TAPA_HF" localSheetId="2">#REF!</definedName>
    <definedName name="TAPA_HF" localSheetId="3">#REF!</definedName>
    <definedName name="TAPA_HF" localSheetId="0">#REF!</definedName>
    <definedName name="TAPA_HF">#REF!</definedName>
    <definedName name="TAPA_SUMIDERO" localSheetId="2">#REF!</definedName>
    <definedName name="TAPA_SUMIDERO" localSheetId="3">#REF!</definedName>
    <definedName name="TAPA_SUMIDERO">#REF!</definedName>
    <definedName name="Tapa_Válvula_Tipo_Chorote" localSheetId="2">#REF!</definedName>
    <definedName name="Tapa_Válvula_Tipo_Chorote" localSheetId="3">#REF!</definedName>
    <definedName name="Tapa_Válvula_Tipo_Chorote">#REF!</definedName>
    <definedName name="tapacamara">#REF!</definedName>
    <definedName name="tapafondo">#REF!</definedName>
    <definedName name="tapapozo">#REF!</definedName>
    <definedName name="TAPAS_DE_CIERRE_DE_METALDECK">#REF!</definedName>
    <definedName name="TAPETECESPED">'[47]PRECIO. MAT'!$C$25</definedName>
    <definedName name="TAPON_2__P.V.C" localSheetId="2">#REF!</definedName>
    <definedName name="TAPON_2__P.V.C" localSheetId="3">#REF!</definedName>
    <definedName name="TAPON_2__P.V.C" localSheetId="0">#REF!</definedName>
    <definedName name="TAPON_2__P.V.C">#REF!</definedName>
    <definedName name="Tapon_3__Presion" localSheetId="2">#REF!</definedName>
    <definedName name="Tapon_3__Presion" localSheetId="3">#REF!</definedName>
    <definedName name="Tapon_3__Presion">#REF!</definedName>
    <definedName name="TAPON3" localSheetId="2">[30]APU!$G$547</definedName>
    <definedName name="TAPON3" localSheetId="3">[30]APU!$G$547</definedName>
    <definedName name="TAPON3">[31]APU!$G$547</definedName>
    <definedName name="TAPON4" localSheetId="0">#REF!</definedName>
    <definedName name="TAPON4">#REF!</definedName>
    <definedName name="TARIFAS">[207]TARIFAS!$A$1:$F$52</definedName>
    <definedName name="TARIFAS1">[208]TARIFAS!$A$1:$F$119</definedName>
    <definedName name="tb" localSheetId="0">#REF!</definedName>
    <definedName name="tb">#REF!</definedName>
    <definedName name="TC" localSheetId="0">[101]PRESUPUESTO!#REF!</definedName>
    <definedName name="TC">[101]PRESUPUESTO!#REF!</definedName>
    <definedName name="Td" localSheetId="2">#REF!</definedName>
    <definedName name="Td" localSheetId="3">#REF!</definedName>
    <definedName name="Td" localSheetId="0">#REF!</definedName>
    <definedName name="Td">#REF!</definedName>
    <definedName name="tdy" localSheetId="2">#REF!</definedName>
    <definedName name="tdy" localSheetId="3">#REF!</definedName>
    <definedName name="tdy">#REF!</definedName>
    <definedName name="TE">[101]PRESUPUESTO!#REF!</definedName>
    <definedName name="TECN" localSheetId="2">DATE(YEAR([0]!Loan_Start),MONTH([0]!Loan_Start)+Payment_Number,DAY([0]!Loan_Start))</definedName>
    <definedName name="TECN" localSheetId="3">DATE(YEAR([0]!Loan_Start),MONTH([0]!Loan_Start)+Payment_Number,DAY([0]!Loan_Start))</definedName>
    <definedName name="TECN" localSheetId="0">DATE(YEAR([2]!Loan_Start),MONTH([2]!Loan_Start)+Payment_Number,DAY([2]!Loan_Start))</definedName>
    <definedName name="TECN">DATE(YEAR([2]!Loan_Start),MONTH([2]!Loan_Start)+Payment_Number,DAY([2]!Loan_Start))</definedName>
    <definedName name="Tecnico">#REF!</definedName>
    <definedName name="TECNICO_TELEFONOS">#REF!</definedName>
    <definedName name="Tecnico1">#REF!</definedName>
    <definedName name="Tecnico2">#REF!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de_8__Presion">#REF!</definedName>
    <definedName name="Tee_de_reducción_4__x_3__Presion">#REF!</definedName>
    <definedName name="Tee_de_reducción_8__x_4__Presion">#REF!</definedName>
    <definedName name="TEE_PVC_1_2">#REF!</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4X3">#REF!</definedName>
    <definedName name="TEE6A3">#REF!</definedName>
    <definedName name="TEE6A3_2">#REF!</definedName>
    <definedName name="TEE6X3">#REF!</definedName>
    <definedName name="TEE8A6" localSheetId="2">[209]UNITARIOS!#REF!</definedName>
    <definedName name="TEE8A6" localSheetId="3">[209]UNITARIOS!#REF!</definedName>
    <definedName name="TEE8A6">[145]UNITARIOS!#REF!</definedName>
    <definedName name="TEE8A6_2" localSheetId="2">#REF!</definedName>
    <definedName name="TEE8A6_2" localSheetId="3">#REF!</definedName>
    <definedName name="TEE8A6_2" localSheetId="0">#REF!</definedName>
    <definedName name="TEE8A6_2">#REF!</definedName>
    <definedName name="TEE8X3">#REF!</definedName>
    <definedName name="TEE8X4">#REF!</definedName>
    <definedName name="TEE8X6">#REF!</definedName>
    <definedName name="Teen">#REF!</definedName>
    <definedName name="TEFLON">[48]PRECIO.MAT!#REF!</definedName>
    <definedName name="TEJA" localSheetId="2">#REF!</definedName>
    <definedName name="TEJA" localSheetId="3">#REF!</definedName>
    <definedName name="TEJA" localSheetId="0">#REF!</definedName>
    <definedName name="TEJA">#REF!</definedName>
    <definedName name="Teja_de_Barro">#REF!</definedName>
    <definedName name="TEJA_DE_ZINC_No_6">#REF!</definedName>
    <definedName name="TEJA_METALICA">#REF!</definedName>
    <definedName name="TEJA_TERMOACUSTICA">#REF!</definedName>
    <definedName name="tejaeternit">#REF!</definedName>
    <definedName name="TEJAZ" localSheetId="2">'[47]PRECIO. MAT'!#REF!</definedName>
    <definedName name="TEJAZ" localSheetId="3">'[47]PRECIO. MAT'!#REF!</definedName>
    <definedName name="TEJAZ">'[47]PRECIO. MAT'!#REF!</definedName>
    <definedName name="TELASFALTICA" localSheetId="2">#REF!</definedName>
    <definedName name="TELASFALTICA" localSheetId="3">#REF!</definedName>
    <definedName name="TELASFALTICA" localSheetId="0">#REF!</definedName>
    <definedName name="TELASFALTICA">#REF!</definedName>
    <definedName name="TEMPLETES_5_8">#REF!</definedName>
    <definedName name="TEMPORIZADORES_GRADUABLES_AUTOMATICOS_TELEMECHANIQUE_110VAC">#REF!</definedName>
    <definedName name="TER" localSheetId="2">[0]!ERR</definedName>
    <definedName name="TER" localSheetId="3">[0]!ERR</definedName>
    <definedName name="TER">[2]!ERR</definedName>
    <definedName name="TERINAL" localSheetId="2">#REF!</definedName>
    <definedName name="TERINAL" localSheetId="3">#REF!</definedName>
    <definedName name="TERINAL">#REF!</definedName>
    <definedName name="TERM" localSheetId="2">[0]!ERR</definedName>
    <definedName name="TERM" localSheetId="3">[0]!ERR</definedName>
    <definedName name="TERM">[2]!ERR</definedName>
    <definedName name="Terminal_conduit_pvc_3_4" localSheetId="2">#REF!</definedName>
    <definedName name="Terminal_conduit_pvc_3_4" localSheetId="3">#REF!</definedName>
    <definedName name="Terminal_conduit_pvc_3_4">#REF!</definedName>
    <definedName name="TERMINAL_DE_OJO" localSheetId="2">#REF!</definedName>
    <definedName name="TERMINAL_DE_OJO" localSheetId="3">#REF!</definedName>
    <definedName name="TERMINAL_DE_OJO">#REF!</definedName>
    <definedName name="TERMINAL_EMT_3_4" localSheetId="2">#REF!</definedName>
    <definedName name="TERMINAL_EMT_3_4" localSheetId="3">#REF!</definedName>
    <definedName name="TERMINAL_EMT_3_4">#REF!</definedName>
    <definedName name="TERMINAL_POCHARno4">#REF!</definedName>
    <definedName name="TERMINAL_PONCHAR_COBRE_ESTAÑADO_1_0__AWG">#REF!</definedName>
    <definedName name="TERMINAL_PONCHAR_COBRE_ESTAÑADO_1_0__AWG___3M">#REF!</definedName>
    <definedName name="TERMINAL1" localSheetId="2">'[47]PRECIO. MAT'!#REF!</definedName>
    <definedName name="TERMINAL1" localSheetId="3">'[47]PRECIO. MAT'!#REF!</definedName>
    <definedName name="TERMINAL1">'[47]PRECIO. MAT'!#REF!</definedName>
    <definedName name="TERMINALES_PONCHAR_16" localSheetId="2">#REF!</definedName>
    <definedName name="TERMINALES_PONCHAR_16" localSheetId="3">#REF!</definedName>
    <definedName name="TERMINALES_PONCHAR_16" localSheetId="0">#REF!</definedName>
    <definedName name="TERMINALES_PONCHAR_16">#REF!</definedName>
    <definedName name="TÉRMINOS" localSheetId="2">[0]!ERR</definedName>
    <definedName name="TÉRMINOS" localSheetId="3">[0]!ERR</definedName>
    <definedName name="TÉRMINOS">[2]!ERR</definedName>
    <definedName name="TERR">[65]PRESUPUESTO!$I$7</definedName>
    <definedName name="TesSumHeading" localSheetId="0">#REF!</definedName>
    <definedName name="TesSumHeading">#REF!</definedName>
    <definedName name="tewst" localSheetId="0">#REF!</definedName>
    <definedName name="tewst">#REF!</definedName>
    <definedName name="TexSumDetail" localSheetId="0">#REF!</definedName>
    <definedName name="TexSumDetail">#REF!</definedName>
    <definedName name="TexSumHeading">#REF!</definedName>
    <definedName name="teytrh">#REF!</definedName>
    <definedName name="Tf">#REF!</definedName>
    <definedName name="Tg">#REF!</definedName>
    <definedName name="th">#REF!</definedName>
    <definedName name="THBULLDOZER">#REF!</definedName>
    <definedName name="THCARROTANQUE">#REF!</definedName>
    <definedName name="thdh">#REF!</definedName>
    <definedName name="THEQUIPOSOLDADURA">#REF!</definedName>
    <definedName name="THINER">'[63]PRECIO. MAT'!$C$51</definedName>
    <definedName name="THMEZCLADORA" localSheetId="2">#REF!</definedName>
    <definedName name="THMEZCLADORA" localSheetId="3">#REF!</definedName>
    <definedName name="THMEZCLADORA" localSheetId="0">#REF!</definedName>
    <definedName name="THMEZCLADORA">#REF!</definedName>
    <definedName name="THMOTO" localSheetId="2">#REF!</definedName>
    <definedName name="THMOTO" localSheetId="3">#REF!</definedName>
    <definedName name="THMOTO">#REF!</definedName>
    <definedName name="THRANA" localSheetId="2">#REF!</definedName>
    <definedName name="THRANA" localSheetId="3">#REF!</definedName>
    <definedName name="THRANA">#REF!</definedName>
    <definedName name="THRETRO">#REF!</definedName>
    <definedName name="thtj">#REF!</definedName>
    <definedName name="THVIBRADOR">#REF!</definedName>
    <definedName name="THVIBRO">#REF!</definedName>
    <definedName name="THVOLQUETA">#REF!</definedName>
    <definedName name="Ti">#REF!</definedName>
    <definedName name="TIEMPO">[192]BASES!$E$27</definedName>
    <definedName name="TIERRA_NEGRA" localSheetId="0">#REF!</definedName>
    <definedName name="TIERRA_NEGRA">#REF!</definedName>
    <definedName name="TIERRANEGRA">'[47]PRECIO. MAT'!$C$24</definedName>
    <definedName name="TIPO" localSheetId="0">#REF!</definedName>
    <definedName name="TIPO">#REF!</definedName>
    <definedName name="TipoCosteo" localSheetId="0">#REF!</definedName>
    <definedName name="TipoCosteo">#REF!</definedName>
    <definedName name="TipoCosteoNivelRiesgo" localSheetId="0">#REF!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EQUIPO">#REF!</definedName>
    <definedName name="titi" localSheetId="2">IF([0]!Loan_Amount*[0]!Interest_Rate*[0]!Loan_Years*[0]!Loan_Start&gt;0,1,0)</definedName>
    <definedName name="titi" localSheetId="3">IF([0]!Loan_Amount*[0]!Interest_Rate*[0]!Loan_Years*[0]!Loan_Start&gt;0,1,0)</definedName>
    <definedName name="titi">IF([2]!Loan_Amount*[2]!Interest_Rate*[2]!Loan_Years*[2]!Loan_Start&gt;0,1,0)</definedName>
    <definedName name="TITMATERIALES" localSheetId="2">#REF!</definedName>
    <definedName name="TITMATERIALES" localSheetId="3">#REF!</definedName>
    <definedName name="TITMATERIALES">#REF!</definedName>
    <definedName name="TITMO">#REF!</definedName>
    <definedName name="TITO">#N/A</definedName>
    <definedName name="TITOF">#N/A</definedName>
    <definedName name="TITTRANSPORTE" localSheetId="2">#REF!</definedName>
    <definedName name="TITTRANSPORTE" localSheetId="3">#REF!</definedName>
    <definedName name="TITTRANSPORTE">#REF!</definedName>
    <definedName name="TITU">#REF!</definedName>
    <definedName name="TITULO">#REF!</definedName>
    <definedName name="TITULOS">#REF!</definedName>
    <definedName name="Títulos">'[210]062'!$A$1:$G$7</definedName>
    <definedName name="_xlnm.Print_Titles" localSheetId="2">'11.4 CRONOGRAMA'!$2:$9</definedName>
    <definedName name="_xlnm.Print_Titles" localSheetId="3">'11.5 FLUJO FONDOS'!$2:$6</definedName>
    <definedName name="_xlnm.Print_Titles" localSheetId="1">'Presupuesto Interv.'!$2:$3</definedName>
    <definedName name="_xlnm.Print_Titles">#N/A</definedName>
    <definedName name="Títulos_a_imprimir_IM" localSheetId="2">#REF!</definedName>
    <definedName name="Títulos_a_imprimir_IM" localSheetId="3">#REF!</definedName>
    <definedName name="Títulos_a_imprimir_IM">#REF!</definedName>
    <definedName name="TIZON">#REF!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CHE">'[141]Base Datos'!$B:$F</definedName>
    <definedName name="TOMA_CORRIENTE_REGULADO_DOBLE_CON_POLO_A_TIERRA_250_W" localSheetId="2">#REF!</definedName>
    <definedName name="TOMA_CORRIENTE_REGULADO_DOBLE_CON_POLO_A_TIERRA_250_W" localSheetId="3">#REF!</definedName>
    <definedName name="TOMA_CORRIENTE_REGULADO_DOBLE_CON_POLO_A_TIERRA_250_W" localSheetId="0">#REF!</definedName>
    <definedName name="TOMA_CORRIENTE_REGULADO_DOBLE_CON_POLO_A_TIERRA_250_W">#REF!</definedName>
    <definedName name="TOMA110V" localSheetId="2">'[47]PRECIO. MAT'!#REF!</definedName>
    <definedName name="TOMA110V" localSheetId="3">'[47]PRECIO. MAT'!#REF!</definedName>
    <definedName name="TOMA110V" localSheetId="0">'[47]PRECIO. MAT'!#REF!</definedName>
    <definedName name="TOMA110V">'[47]PRECIO. MAT'!#REF!</definedName>
    <definedName name="TOMACORRIENTE_DOBLE_POLO_A_TIERRA" localSheetId="2">#REF!</definedName>
    <definedName name="TOMACORRIENTE_DOBLE_POLO_A_TIERRA" localSheetId="3">#REF!</definedName>
    <definedName name="TOMACORRIENTE_DOBLE_POLO_A_TIERRA" localSheetId="0">#REF!</definedName>
    <definedName name="TOMACORRIENTE_DOBLE_POLO_A_TIERRA">#REF!</definedName>
    <definedName name="TOMACORRIENTE_GFCI_DOBLE_CON_POLO_A_TIERRA_250_W" localSheetId="2">#REF!</definedName>
    <definedName name="TOMACORRIENTE_GFCI_DOBLE_CON_POLO_A_TIERRA_250_W" localSheetId="3">#REF!</definedName>
    <definedName name="TOMACORRIENTE_GFCI_DOBLE_CON_POLO_A_TIERRA_250_W">#REF!</definedName>
    <definedName name="tonto">#REF!</definedName>
    <definedName name="topagrafia">#REF!</definedName>
    <definedName name="Tope_sismico__almohadilla_simple_de_elastomero_ASTMD4017_300x400x50_mm" localSheetId="2">#REF!</definedName>
    <definedName name="Tope_sismico__almohadilla_simple_de_elastomero_ASTMD4017_300x400x50_mm" localSheetId="3">#REF!</definedName>
    <definedName name="Tope_sismico__almohadilla_simple_de_elastomero_ASTMD4017_300x400x50_mm">#REF!</definedName>
    <definedName name="topo">50000</definedName>
    <definedName name="TOPOGRAFIA" localSheetId="2">[30]APU!$G$60</definedName>
    <definedName name="TOPOGRAFIA" localSheetId="3">[30]APU!$G$60</definedName>
    <definedName name="TOPOGRAFIA">[31]APU!$G$60</definedName>
    <definedName name="TOPOGRAFO" localSheetId="2">#REF!</definedName>
    <definedName name="TOPOGRAFO" localSheetId="3">#REF!</definedName>
    <definedName name="TOPOGRAFO" localSheetId="0">#REF!</definedName>
    <definedName name="TOPOGRAFO">#REF!</definedName>
    <definedName name="TORNILLO_3">#REF!</definedName>
    <definedName name="TORNILLO_PARA_FIJAR_CUBIERTA">#REF!</definedName>
    <definedName name="TORNILLOS_2.5">#REF!</definedName>
    <definedName name="tortas">#REF!</definedName>
    <definedName name="tortas2">#REF!</definedName>
    <definedName name="TOT">#REF!</definedName>
    <definedName name="TOTAL">#REF!</definedName>
    <definedName name="TOTAL.2">#REF!</definedName>
    <definedName name="Total_Interest">#REF!</definedName>
    <definedName name="Total_Kilometro_típico_aereo_11.4_kV" localSheetId="2">'[211]c2.5y2.6'!#REF!</definedName>
    <definedName name="Total_Kilometro_típico_aereo_11.4_kV" localSheetId="3">'[211]c2.5y2.6'!#REF!</definedName>
    <definedName name="Total_Kilometro_típico_aereo_11.4_kV">'[211]c2.5y2.6'!#REF!</definedName>
    <definedName name="Total_Kilometro_típico_aereo_34.5_kV" localSheetId="2">'[211]c2.5y2.6'!#REF!</definedName>
    <definedName name="Total_Kilometro_típico_aereo_34.5_kV" localSheetId="3">'[211]c2.5y2.6'!#REF!</definedName>
    <definedName name="Total_Kilometro_típico_aereo_34.5_kV">'[211]c2.5y2.6'!#REF!</definedName>
    <definedName name="Total_Kilometro_típico_aereo_rural_11.4kV" localSheetId="2">'[211]c2.5y2.6'!#REF!</definedName>
    <definedName name="Total_Kilometro_típico_aereo_rural_11.4kV" localSheetId="3">'[211]c2.5y2.6'!#REF!</definedName>
    <definedName name="Total_Kilometro_típico_aereo_rural_11.4kV">'[211]c2.5y2.6'!#REF!</definedName>
    <definedName name="Total_Kilometro_típico_aereo_rural_34.5kV" localSheetId="2">'[211]c2.5y2.6'!#REF!</definedName>
    <definedName name="Total_Kilometro_típico_aereo_rural_34.5kV" localSheetId="3">'[211]c2.5y2.6'!#REF!</definedName>
    <definedName name="Total_Kilometro_típico_aereo_rural_34.5kV">'[211]c2.5y2.6'!#REF!</definedName>
    <definedName name="Total_Kilometro_típico_subterraneo_11.4_kV" localSheetId="2">'[211]c2.5y2.6'!#REF!</definedName>
    <definedName name="Total_Kilometro_típico_subterraneo_11.4_kV" localSheetId="3">'[211]c2.5y2.6'!#REF!</definedName>
    <definedName name="Total_Kilometro_típico_subterraneo_11.4_kV">'[211]c2.5y2.6'!#REF!</definedName>
    <definedName name="Total_Kilometro_típico_subterraneo_34.5_kV" localSheetId="2">'[211]c2.5y2.6'!#REF!</definedName>
    <definedName name="Total_Kilometro_típico_subterraneo_34.5_kV" localSheetId="3">'[211]c2.5y2.6'!#REF!</definedName>
    <definedName name="Total_Kilometro_típico_subterraneo_34.5_kV">'[211]c2.5y2.6'!#REF!</definedName>
    <definedName name="Total_Pay" localSheetId="0">#REF!</definedName>
    <definedName name="Total_Pay">#REF!</definedName>
    <definedName name="Total_Payment" localSheetId="2">Scheduled_Payment+Extra_Payment</definedName>
    <definedName name="Total_Payment" localSheetId="3">Scheduled_Payment+Extra_Payment</definedName>
    <definedName name="Total_Payment" localSheetId="0">Scheduled_Payment+Extra_Payment</definedName>
    <definedName name="Total_Payment">Scheduled_Payment+Extra_Payment</definedName>
    <definedName name="TOTALAFIR4006" localSheetId="2">#REF!</definedName>
    <definedName name="TOTALAFIR4006" localSheetId="3">#REF!</definedName>
    <definedName name="TOTALAFIR4006" localSheetId="0">#REF!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alidad">#REF!</definedName>
    <definedName name="TotalCam">#REF!</definedName>
    <definedName name="TotalContratoConIva">'[96]COSTEO TOTAL OBRA'!$D$37</definedName>
    <definedName name="TotalContratoSinIVA">'[96]COSTEO TOTAL OBRA'!$D$33</definedName>
    <definedName name="TotalEns" localSheetId="0">#REF!</definedName>
    <definedName name="TotalEns">#REF!</definedName>
    <definedName name="TotalEqu" localSheetId="0">#REF!</definedName>
    <definedName name="TotalEqu">#REF!</definedName>
    <definedName name="TotalImpuestosObra" localSheetId="0">#REF!</definedName>
    <definedName name="TotalImpuestosObra">#REF!</definedName>
    <definedName name="TOTALIZADOR" localSheetId="0">'[47]PRECIO. MAT'!#REF!</definedName>
    <definedName name="TOTALIZADOR">'[47]PRECIO. MAT'!#REF!</definedName>
    <definedName name="TOTALIZADOR_DE_3_X_50_TIPO_INDUSTRIAL" localSheetId="2">#REF!</definedName>
    <definedName name="TOTALIZADOR_DE_3_X_50_TIPO_INDUSTRIAL" localSheetId="3">#REF!</definedName>
    <definedName name="TOTALIZADOR_DE_3_X_50_TIPO_INDUSTRIAL" localSheetId="0">#REF!</definedName>
    <definedName name="TOTALIZADOR_DE_3_X_50_TIPO_INDUSTRIAL">#REF!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q">#REF!</definedName>
    <definedName name="tr">#REF!</definedName>
    <definedName name="Tramite">#REF!</definedName>
    <definedName name="TRAMOS">#REF!</definedName>
    <definedName name="TRANS">#REF!</definedName>
    <definedName name="TRANSPORI" localSheetId="2" hidden="1">{#N/A,#N/A,TRUE,"INGENIERIA";#N/A,#N/A,TRUE,"COMPRAS";#N/A,#N/A,TRUE,"DIRECCION";#N/A,#N/A,TRUE,"RESUMEN"}</definedName>
    <definedName name="TRANSPORI" localSheetId="3" hidden="1">{#N/A,#N/A,TRUE,"INGENIERIA";#N/A,#N/A,TRUE,"COMPRAS";#N/A,#N/A,TRUE,"DIRECCION";#N/A,#N/A,TRUE,"RESUMEN"}</definedName>
    <definedName name="TRANSPORI" localSheetId="0" hidden="1">{#N/A,#N/A,TRUE,"INGENIERIA";#N/A,#N/A,TRUE,"COMPRAS";#N/A,#N/A,TRUE,"DIRECCION";#N/A,#N/A,TRUE,"RESUMEN"}</definedName>
    <definedName name="TRANSPORI" hidden="1">{#N/A,#N/A,TRUE,"INGENIERIA";#N/A,#N/A,TRUE,"COMPRAS";#N/A,#N/A,TRUE,"DIRECCION";#N/A,#N/A,TRUE,"RESUMEN"}</definedName>
    <definedName name="TRANSPORTE" localSheetId="2" hidden="1">{#N/A,#N/A,TRUE,"INGENIERIA";#N/A,#N/A,TRUE,"COMPRAS";#N/A,#N/A,TRUE,"DIRECCION";#N/A,#N/A,TRUE,"RESUMEN"}</definedName>
    <definedName name="TRANSPORTE" localSheetId="3" hidden="1">{#N/A,#N/A,TRUE,"INGENIERIA";#N/A,#N/A,TRUE,"COMPRAS";#N/A,#N/A,TRUE,"DIRECCION";#N/A,#N/A,TRUE,"RESUMEN"}</definedName>
    <definedName name="TRANSPORTE" localSheetId="0" hidden="1">{#N/A,#N/A,TRUE,"INGENIERIA";#N/A,#N/A,TRUE,"COMPRAS";#N/A,#N/A,TRUE,"DIRECCION";#N/A,#N/A,TRUE,"RESUMEN"}</definedName>
    <definedName name="TRANSPORTE" hidden="1">{#N/A,#N/A,TRUE,"INGENIERIA";#N/A,#N/A,TRUE,"COMPRAS";#N/A,#N/A,TRUE,"DIRECCION";#N/A,#N/A,TRUE,"RESUMEN"}</definedName>
    <definedName name="TRANSPORTE_ARENA">[55]Transporte!$F$8</definedName>
    <definedName name="TRANSPORTE_CEMENTO" localSheetId="2">#REF!</definedName>
    <definedName name="TRANSPORTE_CEMENTO" localSheetId="3">#REF!</definedName>
    <definedName name="TRANSPORTE_CEMENTO" localSheetId="0">#REF!</definedName>
    <definedName name="TRANSPORTE_CEMENTO">#REF!</definedName>
    <definedName name="TRANSPORTE_DE_CEMENTO">[55]Transporte!$F$13</definedName>
    <definedName name="TRANSPORTE_DE_TRITURADO">[55]Transporte!$F$9</definedName>
    <definedName name="TRANSPORTE_ENCHAPES" localSheetId="2">#REF!</definedName>
    <definedName name="TRANSPORTE_ENCHAPES" localSheetId="3">#REF!</definedName>
    <definedName name="TRANSPORTE_ENCHAPES" localSheetId="0">#REF!</definedName>
    <definedName name="TRANSPORTE_ENCHAPES">#REF!</definedName>
    <definedName name="TRANSPORTE_FORMALETA_METALICA_CERCHA_Y_TACOS" localSheetId="2">#REF!</definedName>
    <definedName name="TRANSPORTE_FORMALETA_METALICA_CERCHA_Y_TACOS" localSheetId="3">#REF!</definedName>
    <definedName name="TRANSPORTE_FORMALETA_METALICA_CERCHA_Y_TACOS">#REF!</definedName>
    <definedName name="TRANSPORTE_LADRILLO" localSheetId="2">#REF!</definedName>
    <definedName name="TRANSPORTE_LADRILLO" localSheetId="3">#REF!</definedName>
    <definedName name="TRANSPORTE_LADRILLO">#REF!</definedName>
    <definedName name="TRANSPORTE_LAVAPLATOS">#REF!</definedName>
    <definedName name="TRANSPORTE_MATERIALES_METALICOS">#REF!</definedName>
    <definedName name="TRANSPORTE_PERFILES_METALICOS">#REF!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NSPORTE_TUBERIA">#REF!</definedName>
    <definedName name="TRASPORTE">#REF!</definedName>
    <definedName name="TRAT">[212]desmonte!$E$48</definedName>
    <definedName name="TRES">'[213]INSUMOS  DEL PROYECTO'!$A$15:$A$4437</definedName>
    <definedName name="trest" localSheetId="2">#REF!</definedName>
    <definedName name="trest" localSheetId="3">#REF!</definedName>
    <definedName name="trest" localSheetId="0">#REF!</definedName>
    <definedName name="trest">#REF!</definedName>
    <definedName name="tret" localSheetId="2">#REF!</definedName>
    <definedName name="tret" localSheetId="3">#REF!</definedName>
    <definedName name="tret">#REF!</definedName>
    <definedName name="trh" localSheetId="2">#REF!</definedName>
    <definedName name="trh" localSheetId="3">#REF!</definedName>
    <definedName name="trh">#REF!</definedName>
    <definedName name="trhfh">#REF!</definedName>
    <definedName name="trimestre1">'[66]ESTADO RED'!$E$8</definedName>
    <definedName name="TRIPLEX" localSheetId="2">#REF!</definedName>
    <definedName name="TRIPLEX" localSheetId="3">#REF!</definedName>
    <definedName name="TRIPLEX" localSheetId="0">#REF!</definedName>
    <definedName name="TRIPLEX">#REF!</definedName>
    <definedName name="tritu">35000</definedName>
    <definedName name="tritu3">35000</definedName>
    <definedName name="TRITURADO">'[47]PRECIO. MAT'!$C$16</definedName>
    <definedName name="TRITURADO_FINO" localSheetId="2">#REF!</definedName>
    <definedName name="TRITURADO_FINO" localSheetId="3">#REF!</definedName>
    <definedName name="TRITURADO_FINO" localSheetId="0">#REF!</definedName>
    <definedName name="TRITURADO_FINO">#REF!</definedName>
    <definedName name="TRITURADO_PILCUAN">[55]Materiales!$F$73</definedName>
    <definedName name="trjfgjh" localSheetId="2">#REF!</definedName>
    <definedName name="trjfgjh" localSheetId="3">#REF!</definedName>
    <definedName name="trjfgjh" localSheetId="0">#REF!</definedName>
    <definedName name="trjfgjh">#REF!</definedName>
    <definedName name="TRM">'[214]C.LABORALES'!$G$17</definedName>
    <definedName name="Troughing">'[142]Actual Data (MAP)'!$H$31:$I$131</definedName>
    <definedName name="TroughingSTX">'[142]Actual Data (STX)'!$B$19:$C$119</definedName>
    <definedName name="tru" localSheetId="2">#REF!</definedName>
    <definedName name="tru" localSheetId="3">#REF!</definedName>
    <definedName name="tru" localSheetId="0">#REF!</definedName>
    <definedName name="tru">#REF!</definedName>
    <definedName name="truds" localSheetId="2">#REF!</definedName>
    <definedName name="truds" localSheetId="3">#REF!</definedName>
    <definedName name="truds">#REF!</definedName>
    <definedName name="trutu" localSheetId="2">#REF!</definedName>
    <definedName name="trutu" localSheetId="3">#REF!</definedName>
    <definedName name="trutu">#REF!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A">[101]PRESUPUESTO!#REF!</definedName>
    <definedName name="TTB">[101]PRESUPUESTO!#REF!</definedName>
    <definedName name="TTC">[101]PRESUPUESTO!#REF!</definedName>
    <definedName name="TtCD" localSheetId="2">#REF!</definedName>
    <definedName name="TtCD" localSheetId="3">#REF!</definedName>
    <definedName name="TtCD" localSheetId="0">#REF!</definedName>
    <definedName name="TtCD">#REF!</definedName>
    <definedName name="TTE" localSheetId="2">[101]PRESUPUESTO!#REF!</definedName>
    <definedName name="TTE" localSheetId="3">[101]PRESUPUESTO!#REF!</definedName>
    <definedName name="TTE" localSheetId="0">[101]PRESUPUESTO!#REF!</definedName>
    <definedName name="TTE">[101]PRESUPUESTO!#REF!</definedName>
    <definedName name="TTL" localSheetId="0">[101]PRESUPUESTO!#REF!</definedName>
    <definedName name="TTL">[101]PRESUPUESTO!#REF!</definedName>
    <definedName name="TtlCD">[153]PRESUPUESTO!$G$541</definedName>
    <definedName name="TTR" localSheetId="2">#REF!</definedName>
    <definedName name="TTR" localSheetId="3">#REF!</definedName>
    <definedName name="TTR" localSheetId="0">#REF!</definedName>
    <definedName name="TTR">#REF!</definedName>
    <definedName name="ttrff" localSheetId="2">#REF!</definedName>
    <definedName name="ttrff" localSheetId="3">#REF!</definedName>
    <definedName name="ttrff">#REF!</definedName>
    <definedName name="TTT">#REF!</definedName>
    <definedName name="tttt7">#REF!</definedName>
    <definedName name="tttthy">#REF!</definedName>
    <definedName name="ttttr">#REF!</definedName>
    <definedName name="ttttt">#REF!</definedName>
    <definedName name="TTTTTT">[215]glvc!#REF!</definedName>
    <definedName name="TU">'[73]CIRCUITOS CODENSA'!#REF!</definedName>
    <definedName name="TUALL3" localSheetId="2">#REF!</definedName>
    <definedName name="TUALL3" localSheetId="3">#REF!</definedName>
    <definedName name="TUALL3" localSheetId="0">#REF!</definedName>
    <definedName name="TUALL3">#REF!</definedName>
    <definedName name="TUB._ACC_3__Bx_B_SCH_40" localSheetId="2">#REF!</definedName>
    <definedName name="TUB._ACC_3__Bx_B_SCH_40" localSheetId="3">#REF!</definedName>
    <definedName name="TUB._ACC_3__Bx_B_SCH_40">#REF!</definedName>
    <definedName name="Tuberai_4__perforada" localSheetId="2">#REF!</definedName>
    <definedName name="Tuberai_4__perforada" localSheetId="3">#REF!</definedName>
    <definedName name="Tuberai_4__perforada">#REF!</definedName>
    <definedName name="Tuberia_2__PVC">#REF!</definedName>
    <definedName name="TUBERIA_AGUAS_LLUVIAS_PVC_3">#REF!</definedName>
    <definedName name="TUBERIA_AGUAS_LLUVIAS_PVC_4">#REF!</definedName>
    <definedName name="TUBERIA_CONCRETO__REFORZADO_36">#REF!</definedName>
    <definedName name="Tuberia_Concreto_Reforzado_900_mm">#REF!</definedName>
    <definedName name="TUBERIA_CONDUIT_GALVANIZADA_3_4">#REF!</definedName>
    <definedName name="TUBERIA_CONDUIT_PVC_1">#REF!</definedName>
    <definedName name="TUBERIA_CONDUIT_PVC_1_2">#REF!</definedName>
    <definedName name="TUBERIA_CONDUIT_PVC_3_4">#REF!</definedName>
    <definedName name="TUBERIA_NOVAFORT_10">#REF!</definedName>
    <definedName name="TUBERIA_NOVAFORT_8">#REF!</definedName>
    <definedName name="TUBERIA_P.V.C_RDE_9">#REF!</definedName>
    <definedName name="TUBERIA_P.V.C_UM_RDE_41____2">#REF!</definedName>
    <definedName name="TUBERIA_P.V.C_UM_RDE_41____3">#REF!</definedName>
    <definedName name="Tuberia_PF_1_2">#REF!</definedName>
    <definedName name="Tuberia_PF_3_4">#REF!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PVC_10">[46]Materiales!#REF!</definedName>
    <definedName name="TUBERIA_PVC_12">[46]Materiales!#REF!</definedName>
    <definedName name="TUBERIA_PVC_14">[46]Materiales!#REF!</definedName>
    <definedName name="TUBERIA_PVC_16">[46]Materiales!#REF!</definedName>
    <definedName name="TUBERIA_PVC_18">[46]Materiales!#REF!</definedName>
    <definedName name="TUBERIA_PVC_20">[46]Materiales!#REF!</definedName>
    <definedName name="TUBERIA_PVC_24">[46]Materiales!#REF!</definedName>
    <definedName name="TUBERIA_PVC_27">[46]Materiales!#REF!</definedName>
    <definedName name="TUBERIA_PVC_30">[46]Materiales!#REF!</definedName>
    <definedName name="TUBERIA_PVC_4">[46]Materiales!#REF!</definedName>
    <definedName name="TUBERIA_PVC_6">[46]Materiales!#REF!</definedName>
    <definedName name="TUBERIA_PVC_8">[46]Materiales!#REF!</definedName>
    <definedName name="Tuberia_PVC_de_presion_3__RDE___21" localSheetId="2">#REF!</definedName>
    <definedName name="Tuberia_PVC_de_presion_3__RDE___21" localSheetId="3">#REF!</definedName>
    <definedName name="Tuberia_PVC_de_presion_3__RDE___21" localSheetId="0">#REF!</definedName>
    <definedName name="Tuberia_PVC_de_presion_3__RDE___21">#REF!</definedName>
    <definedName name="Tuberia_PVC_de_presion_4__RDE___21" localSheetId="2">#REF!</definedName>
    <definedName name="Tuberia_PVC_de_presion_4__RDE___21" localSheetId="3">#REF!</definedName>
    <definedName name="Tuberia_PVC_de_presion_4__RDE___21">#REF!</definedName>
    <definedName name="Tuberia_PVC_de_presion_8__RDE___21" localSheetId="2">#REF!</definedName>
    <definedName name="Tuberia_PVC_de_presion_8__RDE___21" localSheetId="3">#REF!</definedName>
    <definedName name="Tuberia_PVC_de_presion_8__RDE___21">#REF!</definedName>
    <definedName name="Tuberia_PVC_estructurada_de_10__NOVAFORT">#REF!</definedName>
    <definedName name="Tuberia_PVC_estructurada_de_12__NOVAFORT">#REF!</definedName>
    <definedName name="Tuberia_PVC_estructurada_de_14__NOVAFORT">#REF!</definedName>
    <definedName name="Tuberia_PVC_estructurada_de_16__NOVAFORT">#REF!</definedName>
    <definedName name="Tuberia_PVC_estructurada_de_18__NOVAFORT">#REF!</definedName>
    <definedName name="Tuberia_PVC_estructurada_de_20__NOVAFORT">#REF!</definedName>
    <definedName name="Tuberia_PVC_estructurada_de_24__NOVAFORT">#REF!</definedName>
    <definedName name="Tuberia_PVC_estructurada_de_27__NOVAFORT">#REF!</definedName>
    <definedName name="Tuberia_PVC_estructurada_de_4__NOVAFORT">#REF!</definedName>
    <definedName name="Tuberia_PVC_estructurada_de_6__NOVAFORT">#REF!</definedName>
    <definedName name="Tuberia_PVC_estructurada_de_8__NOVAFORT">#REF!</definedName>
    <definedName name="TUBERIA_SANITARIA_PVC_2">#REF!</definedName>
    <definedName name="TUBERIA_SANITARIA_PVC_3">#REF!</definedName>
    <definedName name="TUBERIA_SANITARIA_PVC_4">#REF!</definedName>
    <definedName name="TUBERIA3" localSheetId="2">#REF!</definedName>
    <definedName name="TUBERIA3" localSheetId="3">#REF!</definedName>
    <definedName name="TUBERIA3">#REF!</definedName>
    <definedName name="TUBERIA3_2">#REF!</definedName>
    <definedName name="tuberia36">[216]INSUMOS!$A$5:$F$682</definedName>
    <definedName name="TUBERIA4">[48]PRECIO.MAT!#REF!</definedName>
    <definedName name="TUBERIA6" localSheetId="2">#REF!</definedName>
    <definedName name="TUBERIA6" localSheetId="3">#REF!</definedName>
    <definedName name="TUBERIA6" localSheetId="0">#REF!</definedName>
    <definedName name="TUBERIA6">#REF!</definedName>
    <definedName name="TUBERIA6_2">#REF!</definedName>
    <definedName name="TUBERIAALL4">'[47]PRECIO. MAT'!#REF!</definedName>
    <definedName name="TUBERIAALL6" localSheetId="2">#REF!</definedName>
    <definedName name="TUBERIAALL6" localSheetId="3">#REF!</definedName>
    <definedName name="TUBERIAALL6" localSheetId="0">#REF!</definedName>
    <definedName name="TUBERIAALL6">#REF!</definedName>
    <definedName name="TUBERIACONDUIT1">#REF!</definedName>
    <definedName name="TUBERIAMEDIA">#REF!</definedName>
    <definedName name="TUBERIAPRESION34">#REF!</definedName>
    <definedName name="TUBERIAPVC12">[48]PRECIO.MAT!#REF!</definedName>
    <definedName name="TUBERIAPVC2">'[47]PRECIO. MAT'!#REF!</definedName>
    <definedName name="TUBERIAPVC3">'[47]PRECIO. MAT'!#REF!</definedName>
    <definedName name="TUBERIAPVC4">'[47]PRECIO. MAT'!#REF!</definedName>
    <definedName name="TUBERIAPVCC1">'[47]PRECIO. MAT'!#REF!</definedName>
    <definedName name="TUBERIAPVCPOTABLE" localSheetId="2">#REF!</definedName>
    <definedName name="TUBERIAPVCPOTABLE" localSheetId="3">#REF!</definedName>
    <definedName name="TUBERIAPVCPOTABLE" localSheetId="0">#REF!</definedName>
    <definedName name="TUBERIAPVCPOTABLE">#REF!</definedName>
    <definedName name="TUBERIASAN2" localSheetId="2">#REF!</definedName>
    <definedName name="TUBERIASAN2" localSheetId="3">#REF!</definedName>
    <definedName name="TUBERIASAN2">#REF!</definedName>
    <definedName name="TUBERIASAN4">#REF!</definedName>
    <definedName name="TUBO">'[47]PRECIO. MAT'!#REF!</definedName>
    <definedName name="TUBO_1_2" localSheetId="2">#REF!</definedName>
    <definedName name="TUBO_1_2" localSheetId="3">#REF!</definedName>
    <definedName name="TUBO_1_2" localSheetId="0">#REF!</definedName>
    <definedName name="TUBO_1_2">#REF!</definedName>
    <definedName name="TUBO_1_2__HG" localSheetId="2">#REF!</definedName>
    <definedName name="TUBO_1_2__HG" localSheetId="3">#REF!</definedName>
    <definedName name="TUBO_1_2__HG">#REF!</definedName>
    <definedName name="Tubo_asbesto_cemento_Clase_10_D_16" localSheetId="2">#REF!</definedName>
    <definedName name="Tubo_asbesto_cemento_Clase_10_D_16" localSheetId="3">#REF!</definedName>
    <definedName name="Tubo_asbesto_cemento_Clase_10_D_16">#REF!</definedName>
    <definedName name="Tubo_concreto_reforzado_D_1_m">#REF!</definedName>
    <definedName name="Tubo_concreto_reforzadoD_30">#REF!</definedName>
    <definedName name="Tubo_concreto_simple_D_24">#REF!</definedName>
    <definedName name="TUBO_CONDUIT_1_1_2_PVC_3MTS">#REF!</definedName>
    <definedName name="TUBO_CONDUIT_PVC_3_4PG___3Mts">#REF!</definedName>
    <definedName name="TUBO_EMT_3_4_X_3mts">#REF!</definedName>
    <definedName name="TUBO_ESTRUCTURAL_2">#REF!</definedName>
    <definedName name="Tubo_estructural_de_1_1_2">#REF!</definedName>
    <definedName name="Tubo_estructural_de_3">#REF!</definedName>
    <definedName name="Tubo_Galbanizado_1_1_2">#REF!</definedName>
    <definedName name="Tubo_Galvanizado">#REF!</definedName>
    <definedName name="Tubo_gres_6">#REF!</definedName>
    <definedName name="TUBO_SANITARIO_3__PAVCO">#REF!</definedName>
    <definedName name="TUBO22">'[47]PRECIO. MAT'!#REF!</definedName>
    <definedName name="tubo24">#REF!</definedName>
    <definedName name="TUBOCONDUIT12">'[47]PRECIO. MAT'!#REF!</definedName>
    <definedName name="TUBOCONDUIT34">'[47]PRECIO. MAT'!#REF!</definedName>
    <definedName name="TUBODONDUIT34">'[47]PRECIO. MAT'!#REF!</definedName>
    <definedName name="tubohg2" localSheetId="2">#REF!</definedName>
    <definedName name="tubohg2" localSheetId="3">#REF!</definedName>
    <definedName name="tubohg2" localSheetId="0">#REF!</definedName>
    <definedName name="tubohg2">#REF!</definedName>
    <definedName name="TUBOM3">'[47]PRECIO. MAT'!$C$31</definedName>
    <definedName name="TUBOMETALICO" localSheetId="2">#REF!</definedName>
    <definedName name="TUBOMETALICO" localSheetId="3">#REF!</definedName>
    <definedName name="TUBOMETALICO" localSheetId="0">#REF!</definedName>
    <definedName name="TUBOMETALICO">#REF!</definedName>
    <definedName name="TUBOPVC1" localSheetId="2">#REF!</definedName>
    <definedName name="TUBOPVC1" localSheetId="3">#REF!</definedName>
    <definedName name="TUBOPVC1">#REF!</definedName>
    <definedName name="TUBOPVC34" localSheetId="2">#REF!</definedName>
    <definedName name="TUBOPVC34" localSheetId="3">#REF!</definedName>
    <definedName name="TUBOPVC34">#REF!</definedName>
    <definedName name="tubor24">#REF!</definedName>
    <definedName name="tuco10">#REF!</definedName>
    <definedName name="TUCO6">#REF!</definedName>
    <definedName name="tuco8">#REF!</definedName>
    <definedName name="TUERCA_DE_OJO_ALARGADA_DE_5_8">#REF!</definedName>
    <definedName name="TUPI" localSheetId="2">MATCH(0.01,[0]!End_Bal,-1)+1</definedName>
    <definedName name="TUPI" localSheetId="3">MATCH(0.01,[0]!End_Bal,-1)+1</definedName>
    <definedName name="TUPI">MATCH(0.01,[2]!End_Bal,-1)+1</definedName>
    <definedName name="TUPRE12" localSheetId="2">#REF!</definedName>
    <definedName name="TUPRE12" localSheetId="3">#REF!</definedName>
    <definedName name="TUPRE12">#REF!</definedName>
    <definedName name="tur" localSheetId="2">#REF!</definedName>
    <definedName name="tur" localSheetId="3">#REF!</definedName>
    <definedName name="tur">#REF!</definedName>
    <definedName name="turu" localSheetId="2">#REF!</definedName>
    <definedName name="turu" localSheetId="3">#REF!</definedName>
    <definedName name="turu">#REF!</definedName>
    <definedName name="TUSAN2">#REF!</definedName>
    <definedName name="TUSAN4">#REF!</definedName>
    <definedName name="Tw">#REF!</definedName>
    <definedName name="twer">#REF!</definedName>
    <definedName name="twet">#REF!</definedName>
    <definedName name="Tx">#REF!</definedName>
    <definedName name="ty">#REF!</definedName>
    <definedName name="tyery">#REF!</definedName>
    <definedName name="TYI">#REF!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#REF!</definedName>
    <definedName name="TYUI">#REF!</definedName>
    <definedName name="TYUIU">#REF!</definedName>
    <definedName name="TYUIYI">#REF!</definedName>
    <definedName name="tyujh">#REF!</definedName>
    <definedName name="tyuty">#REF!</definedName>
    <definedName name="tyutyu">#REF!</definedName>
    <definedName name="tyxg">#REF!</definedName>
    <definedName name="Tz">#REF!</definedName>
    <definedName name="U" localSheetId="2">#REF!</definedName>
    <definedName name="U" localSheetId="3">#REF!</definedName>
    <definedName name="U">'[76]Base Datos'!$B$9</definedName>
    <definedName name="U.1">[217]UNIT.!$G$51</definedName>
    <definedName name="U.10" localSheetId="2">[79]UNIT.!#REF!</definedName>
    <definedName name="U.10" localSheetId="3">[79]UNIT.!#REF!</definedName>
    <definedName name="U.10">[79]UNIT.!#REF!</definedName>
    <definedName name="U.102" localSheetId="2">#REF!</definedName>
    <definedName name="U.102" localSheetId="3">#REF!</definedName>
    <definedName name="U.102" localSheetId="0">#REF!</definedName>
    <definedName name="U.102">#REF!</definedName>
    <definedName name="U.11" localSheetId="2">[79]UNIT.!#REF!</definedName>
    <definedName name="U.11" localSheetId="3">[79]UNIT.!#REF!</definedName>
    <definedName name="U.11" localSheetId="0">[79]UNIT.!#REF!</definedName>
    <definedName name="U.11">[79]UNIT.!#REF!</definedName>
    <definedName name="U.12" localSheetId="2">[79]UNIT.!#REF!</definedName>
    <definedName name="U.12" localSheetId="3">[79]UNIT.!#REF!</definedName>
    <definedName name="U.12">[79]UNIT.!#REF!</definedName>
    <definedName name="U.13" localSheetId="2">[79]UNIT.!#REF!</definedName>
    <definedName name="U.13" localSheetId="3">[79]UNIT.!#REF!</definedName>
    <definedName name="U.13">[79]UNIT.!#REF!</definedName>
    <definedName name="U.14" localSheetId="2">[79]UNIT.!#REF!</definedName>
    <definedName name="U.14" localSheetId="3">[79]UNIT.!#REF!</definedName>
    <definedName name="U.14">[79]UNIT.!#REF!</definedName>
    <definedName name="U.2" localSheetId="2">[79]UNIT.!#REF!</definedName>
    <definedName name="U.2" localSheetId="3">[79]UNIT.!#REF!</definedName>
    <definedName name="U.2">[79]UNIT.!#REF!</definedName>
    <definedName name="U.3" localSheetId="2">[79]UNIT.!#REF!</definedName>
    <definedName name="U.3" localSheetId="3">[79]UNIT.!#REF!</definedName>
    <definedName name="U.3">[79]UNIT.!#REF!</definedName>
    <definedName name="U.4" localSheetId="2">[79]UNIT.!#REF!</definedName>
    <definedName name="U.4" localSheetId="3">[79]UNIT.!#REF!</definedName>
    <definedName name="U.4">[79]UNIT.!#REF!</definedName>
    <definedName name="U.5" localSheetId="2">[79]UNIT.!#REF!</definedName>
    <definedName name="U.5" localSheetId="3">[79]UNIT.!#REF!</definedName>
    <definedName name="U.5">[79]UNIT.!#REF!</definedName>
    <definedName name="U.6" localSheetId="2">[79]UNIT.!#REF!</definedName>
    <definedName name="U.6" localSheetId="3">[79]UNIT.!#REF!</definedName>
    <definedName name="U.6">[79]UNIT.!#REF!</definedName>
    <definedName name="U.7" localSheetId="2">[79]UNIT.!#REF!</definedName>
    <definedName name="U.7" localSheetId="3">[79]UNIT.!#REF!</definedName>
    <definedName name="U.7">[79]UNIT.!#REF!</definedName>
    <definedName name="U.8" localSheetId="2">[79]UNIT.!#REF!</definedName>
    <definedName name="U.8" localSheetId="3">[79]UNIT.!#REF!</definedName>
    <definedName name="U.8">[79]UNIT.!#REF!</definedName>
    <definedName name="U.9" localSheetId="2">[79]UNIT.!#REF!</definedName>
    <definedName name="U.9" localSheetId="3">[79]UNIT.!#REF!</definedName>
    <definedName name="U.9">[79]UNIT.!#REF!</definedName>
    <definedName name="u3u" localSheetId="2">#REF!</definedName>
    <definedName name="u3u" localSheetId="3">#REF!</definedName>
    <definedName name="u3u" localSheetId="0">#REF!</definedName>
    <definedName name="u3u">#REF!</definedName>
    <definedName name="U3UP" localSheetId="2">[30]APU!$G$763</definedName>
    <definedName name="U3UP" localSheetId="3">[30]APU!$G$763</definedName>
    <definedName name="U3UP">[31]APU!$G$763</definedName>
    <definedName name="U3UZ" localSheetId="0">#REF!</definedName>
    <definedName name="U3UZ">#REF!</definedName>
    <definedName name="U4UP" localSheetId="0">#REF!</definedName>
    <definedName name="U4UP">#REF!</definedName>
    <definedName name="U4UZ" localSheetId="0">#REF!</definedName>
    <definedName name="U4UZ">#REF!</definedName>
    <definedName name="U6UP">#REF!</definedName>
    <definedName name="U6UZ">#REF!</definedName>
    <definedName name="u7u7">#REF!</definedName>
    <definedName name="U8UP">#REF!</definedName>
    <definedName name="U8UZ">#REF!</definedName>
    <definedName name="Ua">#REF!</definedName>
    <definedName name="Ub">#REF!</definedName>
    <definedName name="Ubicación">#REF!</definedName>
    <definedName name="Uc">#REF!</definedName>
    <definedName name="Ud">#REF!</definedName>
    <definedName name="Ue">#REF!</definedName>
    <definedName name="Uf">#REF!</definedName>
    <definedName name="Ug">#REF!</definedName>
    <definedName name="Uh">#REF!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k">#REF!</definedName>
    <definedName name="Ull">#REF!</definedName>
    <definedName name="ultima">#REF!</definedName>
    <definedName name="UM">'[73]CIRCUITOS CODENSA'!#REF!</definedName>
    <definedName name="Un" localSheetId="2">#REF!</definedName>
    <definedName name="Un" localSheetId="3">#REF!</definedName>
    <definedName name="Un" localSheetId="0">#REF!</definedName>
    <definedName name="Un">#REF!</definedName>
    <definedName name="UN_APU">IF(LEN([88]apu!XFB1)=2,"",IF([88]apu!XFB1="","",IF(ISERROR(SEARCH("-",[88]apu!$B1,3)),VLOOKUP([88]apu!$B1,[88]Insumos!XFD$1:B$65536,3,0),VLOOKUP([88]apu!XFB1,'[88]Ppto completo'!$D$1:$F$65536,3,FALSE))))</definedName>
    <definedName name="UN_AUX">IF([88]Auxiliares!$B1="","",VLOOKUP([88]Auxiliares!$B1,[88]Insumos!$D$1:$F$65536,3,FALSE))</definedName>
    <definedName name="unid" localSheetId="2">#REF!</definedName>
    <definedName name="unid" localSheetId="3">#REF!</definedName>
    <definedName name="unid" localSheetId="0">#REF!</definedName>
    <definedName name="unid">#REF!</definedName>
    <definedName name="UNIDAD" localSheetId="2">[218]Hoja3!$J$1:$J$5</definedName>
    <definedName name="UNIDAD" localSheetId="3">[218]Hoja3!$J$1:$J$5</definedName>
    <definedName name="UNIDAD">[219]Hoja3!$J$1:$J$5</definedName>
    <definedName name="UNIDAD1">[107]ITEMS!$C$2</definedName>
    <definedName name="UNIDAD521">[108]ITEMS!$C$522</definedName>
    <definedName name="Unidades">[220]Presup_Cancha!$J$14:$J$18</definedName>
    <definedName name="unidades_reales">[221]Instrucciones!$C$10</definedName>
    <definedName name="Union_1_2__pvc" localSheetId="2">#REF!</definedName>
    <definedName name="Union_1_2__pvc" localSheetId="3">#REF!</definedName>
    <definedName name="Union_1_2__pvc" localSheetId="0">#REF!</definedName>
    <definedName name="Union_1_2__pvc">#REF!</definedName>
    <definedName name="Union_3_4__pvc" localSheetId="2">#REF!</definedName>
    <definedName name="Union_3_4__pvc" localSheetId="3">#REF!</definedName>
    <definedName name="Union_3_4__pvc">#REF!</definedName>
    <definedName name="UNION_CANAL_PVC_AMAZONA" localSheetId="2">#REF!</definedName>
    <definedName name="UNION_CANAL_PVC_AMAZONA" localSheetId="3">#REF!</definedName>
    <definedName name="UNION_CANAL_PVC_AMAZONA">#REF!</definedName>
    <definedName name="UNION_CONDUIT_1">#REF!</definedName>
    <definedName name="UNION_CONDUIT_1_1_2">#REF!</definedName>
    <definedName name="UNION_CONDUIT_1_2">#REF!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_3_4">#REF!</definedName>
    <definedName name="UNION_P.V.C_1_2">#REF!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3" localSheetId="2">[209]UNITARIOS!#REF!</definedName>
    <definedName name="UNION3" localSheetId="3">[209]UNITARIOS!#REF!</definedName>
    <definedName name="UNION3">[145]UNITARIOS!#REF!</definedName>
    <definedName name="UNION3_2" localSheetId="2">#REF!</definedName>
    <definedName name="UNION3_2" localSheetId="3">#REF!</definedName>
    <definedName name="UNION3_2" localSheetId="0">#REF!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 localSheetId="2">[209]UNITARIOS!#REF!</definedName>
    <definedName name="UNION8PVC" localSheetId="3">[209]UNITARIOS!#REF!</definedName>
    <definedName name="UNION8PVC">[145]UNITARIOS!#REF!</definedName>
    <definedName name="UNION8PVC_2" localSheetId="2">#REF!</definedName>
    <definedName name="UNION8PVC_2" localSheetId="3">#REF!</definedName>
    <definedName name="UNION8PVC_2" localSheetId="0">#REF!</definedName>
    <definedName name="UNION8PVC_2">#REF!</definedName>
    <definedName name="UNIONREPARACION" localSheetId="2">[104]UNITARIOS!#REF!</definedName>
    <definedName name="UNIONREPARACION" localSheetId="3">[104]UNITARIOS!#REF!</definedName>
    <definedName name="UNIONREPARACION" localSheetId="0">[105]UNITARIOS!#REF!</definedName>
    <definedName name="UNIONREPARACION">[105]UNITARIOS!#REF!</definedName>
    <definedName name="UNIONREPARACION_2" localSheetId="2">#REF!</definedName>
    <definedName name="UNIONREPARACION_2" localSheetId="3">#REF!</definedName>
    <definedName name="UNIONREPARACION_2" localSheetId="0">#REF!</definedName>
    <definedName name="UNIONREPARACION_2">#REF!</definedName>
    <definedName name="UNIONREPARACION6">#REF!</definedName>
    <definedName name="UNIONREPARACION6_2">#REF!</definedName>
    <definedName name="UNITARIO">[222]Unitarios!$A$3:$D$13</definedName>
    <definedName name="Unitarios" localSheetId="0">#REF!</definedName>
    <definedName name="Unitarios">#REF!</definedName>
    <definedName name="uno" localSheetId="2">[0]!ERR</definedName>
    <definedName name="uno" localSheetId="3">[0]!ERR</definedName>
    <definedName name="uno">[2]!ERR</definedName>
    <definedName name="Uñ" localSheetId="2">#REF!</definedName>
    <definedName name="Uñ" localSheetId="3">#REF!</definedName>
    <definedName name="Uñ">#REF!</definedName>
    <definedName name="Uo" localSheetId="2">#REF!</definedName>
    <definedName name="Uo" localSheetId="3">#REF!</definedName>
    <definedName name="Uo">#REF!</definedName>
    <definedName name="UO_1">"[0]!err"</definedName>
    <definedName name="UOUIV" localSheetId="2">#REF!</definedName>
    <definedName name="UOUIV" localSheetId="3">#REF!</definedName>
    <definedName name="UOUIV">#REF!</definedName>
    <definedName name="Up" localSheetId="2">#REF!</definedName>
    <definedName name="Up" localSheetId="3">#REF!</definedName>
    <definedName name="Up">#REF!</definedName>
    <definedName name="Uq" localSheetId="2">#REF!</definedName>
    <definedName name="Uq" localSheetId="3">#REF!</definedName>
    <definedName name="Uq">#REF!</definedName>
    <definedName name="Ur">#REF!</definedName>
    <definedName name="UR3UP" localSheetId="2">[30]APU!$G$817</definedName>
    <definedName name="UR3UP" localSheetId="3">[30]APU!$G$817</definedName>
    <definedName name="UR3UP">[31]APU!$G$817</definedName>
    <definedName name="UR3UZ" localSheetId="0">#REF!</definedName>
    <definedName name="UR3UZ">#REF!</definedName>
    <definedName name="UR4UP" localSheetId="0">#REF!</definedName>
    <definedName name="UR4UP">#REF!</definedName>
    <definedName name="UR4UZ" localSheetId="0">#REF!</definedName>
    <definedName name="UR4UZ">#REF!</definedName>
    <definedName name="UR6UP">#REF!</definedName>
    <definedName name="UR6UZ">#REF!</definedName>
    <definedName name="UR8UP">#REF!</definedName>
    <definedName name="UR8UZ">#REF!</definedName>
    <definedName name="uriel" localSheetId="2">[0]!ERR</definedName>
    <definedName name="uriel" localSheetId="3">[0]!ERR</definedName>
    <definedName name="uriel">[2]!ERR</definedName>
    <definedName name="uryur" localSheetId="2">#REF!</definedName>
    <definedName name="uryur" localSheetId="3">#REF!</definedName>
    <definedName name="uryur">#REF!</definedName>
    <definedName name="US" localSheetId="2">'[73]CIRCUITOS CODENSA'!#REF!</definedName>
    <definedName name="US" localSheetId="3">'[73]CIRCUITOS CODENSA'!#REF!</definedName>
    <definedName name="US">'[73]CIRCUITOS CODENSA'!#REF!</definedName>
    <definedName name="Usd" localSheetId="2">#REF!</definedName>
    <definedName name="Usd" localSheetId="3">#REF!</definedName>
    <definedName name="Usd" localSheetId="0">#REF!</definedName>
    <definedName name="Usd">#REF!</definedName>
    <definedName name="UsTexDetail">#REF!</definedName>
    <definedName name="UsTexHeading">#REF!</definedName>
    <definedName name="ut">#REF!</definedName>
    <definedName name="uti">[12]Datos!$B$21</definedName>
    <definedName name="UTIL">#REF!</definedName>
    <definedName name="UTILI">[53]MATERIALES!$D$77</definedName>
    <definedName name="Utilidad" localSheetId="2">#REF!</definedName>
    <definedName name="Utilidad" localSheetId="3">#REF!</definedName>
    <definedName name="Utilidad" localSheetId="0">#REF!</definedName>
    <definedName name="Utilidad">#REF!</definedName>
    <definedName name="UTILIDADES" localSheetId="2">#REF!</definedName>
    <definedName name="UTILIDADES" localSheetId="3">#REF!</definedName>
    <definedName name="UTILIDADES">#REF!</definedName>
    <definedName name="UtilidadObra">#REF!</definedName>
    <definedName name="UTL">[65]otros!$C$4</definedName>
    <definedName name="uu" localSheetId="0">#REF!</definedName>
    <definedName name="uu">#REF!</definedName>
    <definedName name="UU.10" localSheetId="0">#REF!</definedName>
    <definedName name="UU.10">#REF!</definedName>
    <definedName name="UU.12" localSheetId="0">#REF!</definedName>
    <definedName name="UU.12">#REF!</definedName>
    <definedName name="UU.3">#REF!</definedName>
    <definedName name="UU.4">#REF!</definedName>
    <definedName name="UU.6">#REF!</definedName>
    <definedName name="UU.8">#REF!</definedName>
    <definedName name="uuu">#REF!</definedName>
    <definedName name="uuuu">'[41]Base Datos'!$B$11</definedName>
    <definedName name="uuuuo" localSheetId="2">#REF!</definedName>
    <definedName name="uuuuo" localSheetId="3">#REF!</definedName>
    <definedName name="uuuuo" localSheetId="0">#REF!</definedName>
    <definedName name="uuuuo">#REF!</definedName>
    <definedName name="uuuuuj" localSheetId="2">#REF!</definedName>
    <definedName name="uuuuuj" localSheetId="3">#REF!</definedName>
    <definedName name="uuuuuj">#REF!</definedName>
    <definedName name="Uv" localSheetId="2">#REF!</definedName>
    <definedName name="Uv" localSheetId="3">#REF!</definedName>
    <definedName name="Uv">#REF!</definedName>
    <definedName name="Uw">#REF!</definedName>
    <definedName name="uwkap">#REF!</definedName>
    <definedName name="uxd">#REF!</definedName>
    <definedName name="uy">#REF!</definedName>
    <definedName name="uyiyiy">#REF!</definedName>
    <definedName name="uytu">#REF!</definedName>
    <definedName name="uyur">#REF!</definedName>
    <definedName name="Uz">#REF!</definedName>
    <definedName name="v">#REF!</definedName>
    <definedName name="Va">#REF!</definedName>
    <definedName name="VACA">[82]General!#REF!</definedName>
    <definedName name="VAL_100PE_S1" localSheetId="0">#REF!</definedName>
    <definedName name="VAL_100PE_S1">#REF!</definedName>
    <definedName name="VAL_100PE_S2" localSheetId="0">#REF!</definedName>
    <definedName name="VAL_100PE_S2">#REF!</definedName>
    <definedName name="VAL_100PE_S3" localSheetId="0">#REF!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BULA">'[47]PRECIO. MAT'!#REF!</definedName>
    <definedName name="VALCUADRILLA">[180]Cuadrillas!$A$21:$I$44</definedName>
    <definedName name="VALDES" localSheetId="0">#REF!</definedName>
    <definedName name="VALDES">#REF!</definedName>
    <definedName name="VALLA">'[63]PRECIO. MAT'!$C$71</definedName>
    <definedName name="VALLA_2_3_MTS_CON_3_CERCHAS" localSheetId="2">#REF!</definedName>
    <definedName name="VALLA_2_3_MTS_CON_3_CERCHAS" localSheetId="3">#REF!</definedName>
    <definedName name="VALLA_2_3_MTS_CON_3_CERCHAS" localSheetId="0">#REF!</definedName>
    <definedName name="VALLA_2_3_MTS_CON_3_CERCHAS">#REF!</definedName>
    <definedName name="VALLAN">'[47]PRECIO. MAT'!$C$65</definedName>
    <definedName name="Valor" localSheetId="0">#REF!</definedName>
    <definedName name="Valor">#REF!</definedName>
    <definedName name="VALOR_SALARIO_MINIMO_ACTUAL">'[55]Datos iniciales '!$C$19</definedName>
    <definedName name="valor_total" localSheetId="2">#REF!</definedName>
    <definedName name="valor_total" localSheetId="3">#REF!</definedName>
    <definedName name="valor_total" localSheetId="0">#REF!</definedName>
    <definedName name="valor_total">#REF!</definedName>
    <definedName name="valor1">#REF!</definedName>
    <definedName name="valor2">#REF!</definedName>
    <definedName name="valor200">#REF!</definedName>
    <definedName name="VALOR3">#REF!</definedName>
    <definedName name="valor3000">#REF!</definedName>
    <definedName name="Valoracion">#REF!</definedName>
    <definedName name="VALORACIÓN">#REF!</definedName>
    <definedName name="ValorTot">#REF!</definedName>
    <definedName name="ValorTotConsultoria">#REF!</definedName>
    <definedName name="Values_Entered" localSheetId="2">IF(Loan_Amount*Interest_Rate*Loan_Years*Loan_Start&gt;0,1,0)</definedName>
    <definedName name="Values_Entered" localSheetId="3">IF(Loan_Amount*Interest_Rate*Loan_Years*Loan_Start&gt;0,1,0)</definedName>
    <definedName name="Values_Entered" localSheetId="0">IF(Loan_Amount*'Discrimin Factor Multiplica (2)'!Interest_Rate*Loan_Years*Loan_Start&gt;0,1,0)</definedName>
    <definedName name="Values_Entered">IF(Loan_Amount*Interest_Rate*Loan_Years*Loan_Start&gt;0,1,0)</definedName>
    <definedName name="Valvula_4__compuerta_elastica__vastago_no_ascendente__junta_rapida__incluye_cajilla_de_concreto_1_1_1_instalacion_de_accesorios" localSheetId="2">#REF!</definedName>
    <definedName name="Valvula_4__compuerta_elastica__vastago_no_ascendente__junta_rapida__incluye_cajilla_de_concreto_1_1_1_instalacion_de_accesorios" localSheetId="3">#REF!</definedName>
    <definedName name="Valvula_4__compuerta_elastica__vastago_no_ascendente__junta_rapida__incluye_cajilla_de_concreto_1_1_1_instalacion_de_accesorios" localSheetId="0">#REF!</definedName>
    <definedName name="Valvula_4__compuerta_elastica__vastago_no_ascendente__junta_rapida__incluye_cajilla_de_concreto_1_1_1_instalacion_de_accesorios">#REF!</definedName>
    <definedName name="Valvula_8__compuerta_elastica__vastago_no_ascendente__junta_rapida__incluye_cajilla_de_concreto_1_1_1_instalacion_de_accesorios" localSheetId="2">#REF!</definedName>
    <definedName name="Valvula_8__compuerta_elastica__vastago_no_ascendente__junta_rapida__incluye_cajilla_de_concreto_1_1_1_instalacion_de_accesorios" localSheetId="3">#REF!</definedName>
    <definedName name="Valvula_8__compuerta_elastica__vastago_no_ascendente__junta_rapida__incluye_cajilla_de_concreto_1_1_1_instalacion_de_accesorios">#REF!</definedName>
    <definedName name="VALVULA_DE_COMPUERTA_2__SELLO_ELASTICO_Y_VNA_CON_CUADRANTE" localSheetId="2">#REF!</definedName>
    <definedName name="VALVULA_DE_COMPUERTA_2__SELLO_ELASTICO_Y_VNA_CON_CUADRANTE" localSheetId="3">#REF!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4">#REF!</definedName>
    <definedName name="VALVULA6">#REF!</definedName>
    <definedName name="VALVULA8">#REF!</definedName>
    <definedName name="vaquita" hidden="1">{"PRES REHAB ARM-PER POR ITEMS  KM A KM",#N/A,TRUE,"Rehabilitacion Arm-Per"}</definedName>
    <definedName name="VARENGA_4_cm_X_2_cm__L__2_m" localSheetId="0">#REF!</definedName>
    <definedName name="VARENGA_4_cm_X_2_cm__L__2_m">#REF!</definedName>
    <definedName name="VARENGAS_5_X_2" localSheetId="0">#REF!</definedName>
    <definedName name="VARENGAS_5_X_2">#REF!</definedName>
    <definedName name="variacion">[57]Datos!$B$8</definedName>
    <definedName name="Varilla_cooperweld_3_8__X_1_8_mts" localSheetId="2">#REF!</definedName>
    <definedName name="Varilla_cooperweld_3_8__X_1_8_mts" localSheetId="3">#REF!</definedName>
    <definedName name="Varilla_cooperweld_3_8__X_1_8_mts" localSheetId="0">#REF!</definedName>
    <definedName name="Varilla_cooperweld_3_8__X_1_8_mts">#REF!</definedName>
    <definedName name="VARILLA_DE_COBRE_COBRE_5_8__X_2_40_MTS" localSheetId="2">#REF!</definedName>
    <definedName name="VARILLA_DE_COBRE_COBRE_5_8__X_2_40_MTS" localSheetId="3">#REF!</definedName>
    <definedName name="VARILLA_DE_COBRE_COBRE_5_8__X_2_40_MTS">#REF!</definedName>
    <definedName name="VARILLACCOPER" localSheetId="2">'[47]PRECIO. MAT'!#REF!</definedName>
    <definedName name="VARILLACCOPER" localSheetId="3">'[47]PRECIO. MAT'!#REF!</definedName>
    <definedName name="VARILLACCOPER">'[47]PRECIO. MAT'!#REF!</definedName>
    <definedName name="VARILLACOOPER" localSheetId="2">'[47]PRECIO. MAT'!#REF!</definedName>
    <definedName name="VARILLACOOPER" localSheetId="3">'[47]PRECIO. MAT'!#REF!</definedName>
    <definedName name="VARILLACOOPER">'[47]PRECIO. MAT'!#REF!</definedName>
    <definedName name="VARIOS" localSheetId="2">#REF!</definedName>
    <definedName name="VARIOS" localSheetId="3">#REF!</definedName>
    <definedName name="VARIOS" localSheetId="0">#REF!</definedName>
    <definedName name="VARIOS">#REF!</definedName>
    <definedName name="Varios2">#REF!</definedName>
    <definedName name="vb">#REF!</definedName>
    <definedName name="vbvbvbvb">#REF!</definedName>
    <definedName name="vc" localSheetId="2">#REF!</definedName>
    <definedName name="vc" localSheetId="3">#REF!</definedName>
    <definedName name="vc">#REF!</definedName>
    <definedName name="vck">#REF!</definedName>
    <definedName name="vcvcv">#REF!</definedName>
    <definedName name="vd">#REF!</definedName>
    <definedName name="VDFRVFV">#REF!</definedName>
    <definedName name="vdfvuio">#REF!</definedName>
    <definedName name="vdsvnj">#REF!</definedName>
    <definedName name="VE">'[73]CIRCUITOS CODENSA'!#REF!</definedName>
    <definedName name="Vehículo_delineador" localSheetId="2">#REF!</definedName>
    <definedName name="Vehículo_delineador" localSheetId="3">#REF!</definedName>
    <definedName name="Vehículo_delineador" localSheetId="0">#REF!</definedName>
    <definedName name="Vehículo_delineador">#REF!</definedName>
    <definedName name="VENT100_S1" localSheetId="2">#REF!</definedName>
    <definedName name="VENT100_S1" localSheetId="3">#REF!</definedName>
    <definedName name="VENT100_S1">#REF!</definedName>
    <definedName name="VENT100_S2" localSheetId="2">#REF!</definedName>
    <definedName name="VENT100_S2" localSheetId="3">#REF!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 localSheetId="2">#REF!</definedName>
    <definedName name="VENTANA" localSheetId="3">#REF!</definedName>
    <definedName name="VENTANA">#REF!</definedName>
    <definedName name="VENTANA_EN_LAMINA_CALIBRE_18">#REF!</definedName>
    <definedName name="VENTANACAL20">#REF!</definedName>
    <definedName name="VENTANACR18" localSheetId="2">'[47]PRECIO. MAT'!#REF!</definedName>
    <definedName name="VENTANACR18" localSheetId="3">'[47]PRECIO. MAT'!#REF!</definedName>
    <definedName name="VENTANACR18">'[47]PRECIO. MAT'!#REF!</definedName>
    <definedName name="VENTANACR20" localSheetId="2">'[47]PRECIO. MAT'!#REF!</definedName>
    <definedName name="VENTANACR20" localSheetId="3">'[47]PRECIO. MAT'!#REF!</definedName>
    <definedName name="VENTANACR20">'[47]PRECIO. MAT'!#REF!</definedName>
    <definedName name="VENTANAS" localSheetId="2">#REF!</definedName>
    <definedName name="VENTANAS" localSheetId="3">#REF!</definedName>
    <definedName name="VENTANAS" localSheetId="0">#REF!</definedName>
    <definedName name="VENTANAS">#REF!</definedName>
    <definedName name="Ventaneria_Madera_M2" localSheetId="2">#REF!</definedName>
    <definedName name="Ventaneria_Madera_M2" localSheetId="3">#REF!</definedName>
    <definedName name="Ventaneria_Madera_M2">#REF!</definedName>
    <definedName name="ventas">#REF!</definedName>
    <definedName name="VENTILADOR">#REF!</definedName>
    <definedName name="VENTOSAS_PARA_INSTALACION_EN_TUBERIA_DE_3">#REF!</definedName>
    <definedName name="Vf">#REF!</definedName>
    <definedName name="vfbgnhyt">#REF!</definedName>
    <definedName name="VFDA">#REF!</definedName>
    <definedName name="VFDV">#REF!</definedName>
    <definedName name="vfn">#REF!</definedName>
    <definedName name="vfvdv">#REF!</definedName>
    <definedName name="vfvf">#REF!</definedName>
    <definedName name="vg">#REF!</definedName>
    <definedName name="Vh">#REF!</definedName>
    <definedName name="VHTGUYYI" hidden="1">#REF!</definedName>
    <definedName name="VI">'[73]CIRCUITOS CODENSA'!#REF!</definedName>
    <definedName name="VIA" localSheetId="2">#REF!</definedName>
    <definedName name="VIA" localSheetId="3">#REF!</definedName>
    <definedName name="VIA" localSheetId="0">#REF!</definedName>
    <definedName name="VIA">#REF!</definedName>
    <definedName name="Viajes">#REF!</definedName>
    <definedName name="VIAS">#REF!</definedName>
    <definedName name="vib">20000</definedName>
    <definedName name="VIBRA">#REF!</definedName>
    <definedName name="VIBRADOR">[47]ATHE!$G$39</definedName>
    <definedName name="VIBRADOR_CONCRETO">[55]Equipo!$F$13</definedName>
    <definedName name="VIBRADOR_DE_CONCRETO" localSheetId="2">#REF!</definedName>
    <definedName name="VIBRADOR_DE_CONCRETO" localSheetId="3">#REF!</definedName>
    <definedName name="VIBRADOR_DE_CONCRETO" localSheetId="0">#REF!</definedName>
    <definedName name="VIBRADOR_DE_CONCRETO">#REF!</definedName>
    <definedName name="VIBRADORCONCRETO">[223]ATHE!$G$41</definedName>
    <definedName name="VIBRO" localSheetId="0">[11]ATHE!$G$193</definedName>
    <definedName name="VIBRO">[11]ATHE!$G$193</definedName>
    <definedName name="VIBROCOMPACTADOR">[48]ATHE!$G$193</definedName>
    <definedName name="VIDRIO" localSheetId="2">#REF!</definedName>
    <definedName name="VIDRIO" localSheetId="3">#REF!</definedName>
    <definedName name="VIDRIO" localSheetId="0">#REF!</definedName>
    <definedName name="VIDRIO">#REF!</definedName>
    <definedName name="Vidrio_3_mm" localSheetId="2">#REF!</definedName>
    <definedName name="Vidrio_3_mm" localSheetId="3">#REF!</definedName>
    <definedName name="Vidrio_3_mm">#REF!</definedName>
    <definedName name="Vidrio_4_mm" localSheetId="2">#REF!</definedName>
    <definedName name="Vidrio_4_mm" localSheetId="3">#REF!</definedName>
    <definedName name="Vidrio_4_mm">#REF!</definedName>
    <definedName name="VIDRIO_4MM">#REF!</definedName>
    <definedName name="Vidrio_5_mm">#REF!</definedName>
    <definedName name="VIDRIO4">#REF!</definedName>
    <definedName name="VIDRIO4mm" localSheetId="2">#REF!</definedName>
    <definedName name="VIDRIO4mm" localSheetId="3">#REF!</definedName>
    <definedName name="VIDRIO4mm">#REF!</definedName>
    <definedName name="VIGA_METALICA_EN_ANGULO">#REF!</definedName>
    <definedName name="VIGAAMARRE">#REF!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[81]APU!#REF!</definedName>
    <definedName name="VIGAREMATE" localSheetId="2">#REF!</definedName>
    <definedName name="VIGAREMATE" localSheetId="3">#REF!</definedName>
    <definedName name="VIGAREMATE" localSheetId="0">#REF!</definedName>
    <definedName name="VIGAREMATE">#REF!</definedName>
    <definedName name="villa">#REF!</definedName>
    <definedName name="VINILO" localSheetId="2">[81]APU!#REF!</definedName>
    <definedName name="VINILO" localSheetId="3">[81]APU!#REF!</definedName>
    <definedName name="VINILO" localSheetId="0">[81]APU!#REF!</definedName>
    <definedName name="VINILO">[81]APU!#REF!</definedName>
    <definedName name="Vinilo_Pintuco" localSheetId="2">#REF!</definedName>
    <definedName name="Vinilo_Pintuco" localSheetId="3">#REF!</definedName>
    <definedName name="Vinilo_Pintuco" localSheetId="0">#REF!</definedName>
    <definedName name="Vinilo_Pintuco">#REF!</definedName>
    <definedName name="VINILO_TIPO_1_INTERIORES___EXTRERIORES" localSheetId="2">#REF!</definedName>
    <definedName name="VINILO_TIPO_1_INTERIORES___EXTRERIORES" localSheetId="3">#REF!</definedName>
    <definedName name="VINILO_TIPO_1_INTERIORES___EXTRERIORES">#REF!</definedName>
    <definedName name="VINILO_TIPO_3_IMPRIMANTE" localSheetId="2">#REF!</definedName>
    <definedName name="VINILO_TIPO_3_IMPRIMANTE" localSheetId="3">#REF!</definedName>
    <definedName name="VINILO_TIPO_3_IMPRIMANTE">#REF!</definedName>
    <definedName name="VINILO_TIPO_I">#REF!</definedName>
    <definedName name="VINISOL">#REF!</definedName>
    <definedName name="Visagra">#REF!</definedName>
    <definedName name="viscosidad" localSheetId="2">#REF!</definedName>
    <definedName name="viscosidad" localSheetId="3">#REF!</definedName>
    <definedName name="viscosidad">#REF!</definedName>
    <definedName name="VJ" localSheetId="2">#REF!,#REF!,#REF!,#REF!,#REF!,#REF!,#REF!</definedName>
    <definedName name="VJ" localSheetId="3">#REF!,#REF!,#REF!,#REF!,#REF!,#REF!,#REF!</definedName>
    <definedName name="VJ" localSheetId="0">#REF!,#REF!,#REF!,#REF!,#REF!,#REF!,#REF!</definedName>
    <definedName name="VJ">#REF!,#REF!,#REF!,#REF!,#REF!,#REF!,#REF!</definedName>
    <definedName name="vjkgvif" localSheetId="2">OFFSET([0]!Full_Print,0,0,'11.4 CRONOGRAMA'!Last_Row)</definedName>
    <definedName name="vjkgvif" localSheetId="3">OFFSET([0]!Full_Print,0,0,'11.5 FLUJO FONDOS'!Last_Row)</definedName>
    <definedName name="vjkgvif">OFFSET([2]!Full_Print,0,0,[2]!Last_Row)</definedName>
    <definedName name="vk" localSheetId="2">#REF!</definedName>
    <definedName name="vk" localSheetId="3">#REF!</definedName>
    <definedName name="vk">#REF!</definedName>
    <definedName name="vm" localSheetId="2">#REF!</definedName>
    <definedName name="vm" localSheetId="3">#REF!</definedName>
    <definedName name="vm">#REF!</definedName>
    <definedName name="vnbvxb">#REF!</definedName>
    <definedName name="VNVBN">#REF!</definedName>
    <definedName name="vol">40000</definedName>
    <definedName name="Vol_aletas1">[32]Dimensiones!$F$37</definedName>
    <definedName name="Vol_aletas2">[32]Dimensiones!$F$39</definedName>
    <definedName name="Vol_aletas3">[32]Dimensiones!$F$41</definedName>
    <definedName name="Vol_aletas4">[32]Dimensiones!$F$43</definedName>
    <definedName name="Vol_aletas5">[32]Dimensiones!$F$45</definedName>
    <definedName name="Vol_tanques">[32]Dimensiones!$D$37</definedName>
    <definedName name="VOLQUETA">#REF!</definedName>
    <definedName name="VOLQUETA_6_m3" localSheetId="2">#REF!</definedName>
    <definedName name="VOLQUETA_6_m3" localSheetId="3">#REF!</definedName>
    <definedName name="VOLQUETA_6_m3" localSheetId="0">#REF!</definedName>
    <definedName name="VOLQUETA_6_m3">#REF!</definedName>
    <definedName name="volquetamk">#REF!</definedName>
    <definedName name="VOLQUETAS">#REF!</definedName>
    <definedName name="vr">Scheduled_Payment+Extra_Payment</definedName>
    <definedName name="VR_CON_IVA">[88]Insumos!$I1*(1+[88]Insumos!$H1)</definedName>
    <definedName name="VR_SIN_IVA">VLOOKUP([88]Insumos!$D1,[88]Auxiliares!$B$1:$G$65536,6,FALSE)</definedName>
    <definedName name="VR_TOT" localSheetId="2">IF(LG=2,IF(SCQ=0,"",SCQ/2),"")</definedName>
    <definedName name="VR_TOT" localSheetId="3">IF(LG=2,IF(SCQ=0,"",SCQ/2),"")</definedName>
    <definedName name="VR_TOT" localSheetId="0">IF(LG=2,IF(SCQ=0,"",SCQ/2),"")</definedName>
    <definedName name="VR_TOT">IF(LG=2,IF(SCQ=0,"",SCQ/2),"")</definedName>
    <definedName name="VR_TOT_APU">IF([88]apu!$E1="","",IF([88]apu!$B1=[88]apu!$A1,SUMIF([88]apu!XEY2:XEY10001,[88]apu!XEY1,[88]apu!A2:A10001),ROUNDUP([88]apu!$D1*[88]apu!$F1,0)))</definedName>
    <definedName name="VR_TOT_AUX">IF([88]Auxiliares!XFC1="","",IF([88]Auxiliares!$B1=[88]Auxiliares!$A1,SUMIF([88]Auxiliares!XEY2:XEY9997,[88]Auxiliares!XEY1,[88]Auxiliares!A2:A9997),ROUNDUP([88]Auxiliares!$D1*[88]Auxiliares!$F1,0)))</definedName>
    <definedName name="VR_UN" localSheetId="2">IF(ISERROR(V_U),"",V_U)</definedName>
    <definedName name="VR_UN" localSheetId="3">IF(ISERROR(V_U),"",V_U)</definedName>
    <definedName name="VR_UN" localSheetId="0">IF(ISERROR(V_U),"",V_U)</definedName>
    <definedName name="VR_UN">IF(ISERROR(V_U),"",V_U)</definedName>
    <definedName name="VR_UN_APU">IF(LEN([88]apu!$B1)=2,"",IF([88]apu!$B1="","",IF(ISERROR(SEARCH("-",[88]apu!$B1,3)),VLOOKUP([88]apu!$B1,[88]Insumos!$D$1:$I$65536,4,FALSE),"")))</definedName>
    <definedName name="VR_UN_AUX">IF([88]Auxiliares!$D1="","",VLOOKUP([88]Auxiliares!$B1,[88]Insumos!$D$1:$J$65536,4,0))</definedName>
    <definedName name="VR_UN_PPTO">IF(LEN('[88]Ppto completo'!$D1)=9,VLOOKUP('[88]Ppto completo'!$D1,[88]apu!$B$1:$G$65536,6,FALSE),"")</definedName>
    <definedName name="vrbasad1">[12]Datos!$B$6</definedName>
    <definedName name="vrbasad2">[12]Datos!$B$7</definedName>
    <definedName name="vrbasin">[12]Datos!$B$5</definedName>
    <definedName name="VrUtilidad" localSheetId="2">#REF!</definedName>
    <definedName name="VrUtilidad" localSheetId="3">#REF!</definedName>
    <definedName name="VrUtilidad" localSheetId="0">#REF!</definedName>
    <definedName name="VrUtilidad">#REF!</definedName>
    <definedName name="vsdfj" localSheetId="2">#REF!</definedName>
    <definedName name="vsdfj" localSheetId="3">#REF!</definedName>
    <definedName name="vsdfj">#REF!</definedName>
    <definedName name="vt" localSheetId="2">#REF!</definedName>
    <definedName name="vt" localSheetId="3">#REF!</definedName>
    <definedName name="vt">#REF!</definedName>
    <definedName name="VTOTAL">#REF!</definedName>
    <definedName name="vv">#REF!</definedName>
    <definedName name="vvcxv">#REF!</definedName>
    <definedName name="VVFV">'[224]INSUMOS  '!$A$15:$A$4453</definedName>
    <definedName name="VVV" localSheetId="0">#REF!</definedName>
    <definedName name="VVV">#REF!</definedName>
    <definedName name="vvvvt" localSheetId="0">#REF!</definedName>
    <definedName name="vvvvt">#REF!</definedName>
    <definedName name="vvvvvvf" localSheetId="0">#REF!</definedName>
    <definedName name="vvvvvvf">#REF!</definedName>
    <definedName name="vy">#REF!</definedName>
    <definedName name="w" hidden="1">#REF!</definedName>
    <definedName name="w2w2w">#REF!</definedName>
    <definedName name="WA">"[0]!err"</definedName>
    <definedName name="WA_1">"[0]!err"</definedName>
    <definedName name="WDFSDF">'[67]Res-Accide-10'!#REF!</definedName>
    <definedName name="WDGDFG" localSheetId="0">#REF!</definedName>
    <definedName name="WDGDFG">#REF!</definedName>
    <definedName name="we" localSheetId="0">#REF!</definedName>
    <definedName name="we">#REF!</definedName>
    <definedName name="WEFWE">'[67]Res-Accide-10'!#REF!</definedName>
    <definedName name="WER">'[67]Res-Accide-10'!$S$2:$S$7</definedName>
    <definedName name="werew" localSheetId="2">#REF!</definedName>
    <definedName name="werew" localSheetId="3">#REF!</definedName>
    <definedName name="werew" localSheetId="0">#REF!</definedName>
    <definedName name="werew">#REF!</definedName>
    <definedName name="WEREWR" localSheetId="2">#REF!</definedName>
    <definedName name="WEREWR" localSheetId="3">#REF!</definedName>
    <definedName name="WEREWR">#REF!</definedName>
    <definedName name="werfdsf" localSheetId="2">#REF!</definedName>
    <definedName name="werfdsf" localSheetId="3">#REF!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ILSON">'[67]Res-Accide-10'!#REF!</definedName>
    <definedName name="Wire" localSheetId="0">#REF!</definedName>
    <definedName name="Wire">#REF!</definedName>
    <definedName name="wj" localSheetId="0">#REF!</definedName>
    <definedName name="wj">#REF!</definedName>
    <definedName name="wl" localSheetId="0">#REF!</definedName>
    <definedName name="wl">#REF!</definedName>
    <definedName name="WQEEWQ">#REF!</definedName>
    <definedName name="wrn.ar." localSheetId="2" hidden="1">{#N/A,#N/A,TRUE,"CODIGO DEPENDENCIA"}</definedName>
    <definedName name="wrn.ar." localSheetId="3" hidden="1">{#N/A,#N/A,TRUE,"CODIGO DEPENDENCIA"}</definedName>
    <definedName name="wrn.ar." localSheetId="0" hidden="1">{#N/A,#N/A,TRUE,"CODIGO DEPENDENCIA"}</definedName>
    <definedName name="wrn.ar." hidden="1">{#N/A,#N/A,TRUE,"CODIGO DEPENDENCIA"}</definedName>
    <definedName name="wrn.ESTADO._.REHABILITACION." localSheetId="2" hidden="1">{"PRES REHAB ARM-PER POR ITEMS  KM A KM",#N/A,TRUE,"Rehabilitacion Arm-Per"}</definedName>
    <definedName name="wrn.ESTADO._.REHABILITACION." localSheetId="3"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ESTADO._.REHABILITACION._1" localSheetId="2" hidden="1">{"PRES REHAB ARM-PER POR ITEMS  KM A KM",#N/A,TRUE,"Rehabilitacion Arm-Per"}</definedName>
    <definedName name="wrn.ESTADO._.REHABILITACION._1" localSheetId="3" hidden="1">{"PRES REHAB ARM-PER POR ITEMS  KM A KM",#N/A,TRUE,"Rehabilitacion Arm-Per"}</definedName>
    <definedName name="wrn.ESTADO._.REHABILITACION._1" localSheetId="0" hidden="1">{"PRES REHAB ARM-PER POR ITEMS  KM A KM",#N/A,TRUE,"Rehabilitacion Arm-Per"}</definedName>
    <definedName name="wrn.ESTADO._.REHABILITACION._1" hidden="1">{"PRES REHAB ARM-PER POR ITEMS  KM A KM",#N/A,TRUE,"Rehabilitacion Arm-Per"}</definedName>
    <definedName name="wrn.ESTADO._.REHABILITACION._1_1" localSheetId="2" hidden="1">{"PRES REHAB ARM-PER POR ITEMS  KM A KM",#N/A,TRUE,"Rehabilitacion Arm-Per"}</definedName>
    <definedName name="wrn.ESTADO._.REHABILITACION._1_1" localSheetId="3" hidden="1">{"PRES REHAB ARM-PER POR ITEMS  KM A KM",#N/A,TRUE,"Rehabilitacion Arm-Per"}</definedName>
    <definedName name="wrn.ESTADO._.REHABILITACION._1_1" localSheetId="0" hidden="1">{"PRES REHAB ARM-PER POR ITEMS  KM A KM",#N/A,TRUE,"Rehabilitacion Arm-Per"}</definedName>
    <definedName name="wrn.ESTADO._.REHABILITACION._1_1" hidden="1">{"PRES REHAB ARM-PER POR ITEMS  KM A KM",#N/A,TRUE,"Rehabilitacion Arm-Per"}</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2">#REF!</definedName>
    <definedName name="wrn.GENERAL." localSheetId="3">#REF!</definedName>
    <definedName name="wrn.GENERAL.">#REF!</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julio24." localSheetId="2" hidden="1">{#N/A,#N/A,FALSE,"310.1";#N/A,#N/A,FALSE,"321.1";#N/A,#N/A,FALSE,"320.3";#N/A,#N/A,FALSE,"330.1"}</definedName>
    <definedName name="wrn.julio24." localSheetId="3" hidden="1">{#N/A,#N/A,FALSE,"310.1";#N/A,#N/A,FALSE,"321.1";#N/A,#N/A,FALSE,"320.3";#N/A,#N/A,FALSE,"330.1"}</definedName>
    <definedName name="wrn.julio24." localSheetId="0" hidden="1">{#N/A,#N/A,FALSE,"310.1";#N/A,#N/A,FALSE,"321.1";#N/A,#N/A,FALSE,"320.3";#N/A,#N/A,FALSE,"330.1"}</definedName>
    <definedName name="wrn.julio24." hidden="1">{#N/A,#N/A,FALSE,"310.1";#N/A,#N/A,FALSE,"321.1";#N/A,#N/A,FALSE,"320.3";#N/A,#N/A,FALSE,"330.1"}</definedName>
    <definedName name="wrn.via" hidden="1">{"via1",#N/A,TRUE,"general";"via2",#N/A,TRUE,"general";"via3",#N/A,TRUE,"general"}</definedName>
    <definedName name="wrn.via." localSheetId="2">#REF!</definedName>
    <definedName name="wrn.via." localSheetId="3">#REF!</definedName>
    <definedName name="wrn.via.">#REF!</definedName>
    <definedName name="ws" localSheetId="2">#REF!</definedName>
    <definedName name="ws" localSheetId="3">#REF!</definedName>
    <definedName name="ws">#REF!</definedName>
    <definedName name="WSERWEER">'[133]COSTOS OFICINA'!#REF!</definedName>
    <definedName name="wsnhed" localSheetId="2">#REF!</definedName>
    <definedName name="wsnhed" localSheetId="3">#REF!</definedName>
    <definedName name="wsnhed" localSheetId="0">#REF!</definedName>
    <definedName name="wsnhed">#REF!</definedName>
    <definedName name="wswswsqa" localSheetId="2">#REF!</definedName>
    <definedName name="wswswsqa" localSheetId="3">#REF!</definedName>
    <definedName name="wswswsqa">#REF!</definedName>
    <definedName name="wtt" localSheetId="2">#REF!</definedName>
    <definedName name="wtt" localSheetId="3">#REF!</definedName>
    <definedName name="wtt">#REF!</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 localSheetId="3">#REF!</definedName>
    <definedName name="ww">#REF!</definedName>
    <definedName name="WW_1">"[0]!err"</definedName>
    <definedName name="wwded3" localSheetId="2">#REF!</definedName>
    <definedName name="wwded3" localSheetId="3">#REF!</definedName>
    <definedName name="wwded3">#REF!</definedName>
    <definedName name="www">#REF!</definedName>
    <definedName name="WWWW">#REF!</definedName>
    <definedName name="wwwwe">#REF!</definedName>
    <definedName name="wwwwwwwwww">#REF!</definedName>
    <definedName name="wyty">#REF!</definedName>
    <definedName name="x" localSheetId="2">#REF!</definedName>
    <definedName name="x" localSheetId="3">#REF!</definedName>
    <definedName name="x">#REF!</definedName>
    <definedName name="xb">#REF!</definedName>
    <definedName name="xcbvbs">#REF!</definedName>
    <definedName name="XCFDV">#REF!</definedName>
    <definedName name="XCNMHG">#REF!</definedName>
    <definedName name="XCVB">#REF!</definedName>
    <definedName name="XCVN">#REF!</definedName>
    <definedName name="XFWF" localSheetId="2">[0]!ERR</definedName>
    <definedName name="XFWF" localSheetId="3">[0]!ERR</definedName>
    <definedName name="XFWF">[2]!ERR</definedName>
    <definedName name="xghdf" localSheetId="2">#REF!</definedName>
    <definedName name="xghdf" localSheetId="3">#REF!</definedName>
    <definedName name="xghd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#REF!</definedName>
    <definedName name="xsxs">#REF!</definedName>
    <definedName name="xx">#REF!</definedName>
    <definedName name="XX_51">#REF!</definedName>
    <definedName name="xxfg">#REF!</definedName>
    <definedName name="XXX">'[225]4.2'!$B$38</definedName>
    <definedName name="XXXX">#REF!</definedName>
    <definedName name="XXXXX"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#REF!</definedName>
    <definedName name="xxxxxds" localSheetId="3">#REF!</definedName>
    <definedName name="xxxxxds">#REF!</definedName>
    <definedName name="XXXXXX" localSheetId="2" hidden="1">{#N/A,#N/A,TRUE,"INGENIERIA";#N/A,#N/A,TRUE,"COMPRAS";#N/A,#N/A,TRUE,"DIRECCION";#N/A,#N/A,TRUE,"RESUMEN"}</definedName>
    <definedName name="XXXXXX" localSheetId="3" hidden="1">{#N/A,#N/A,TRUE,"INGENIERIA";#N/A,#N/A,TRUE,"COMPRAS";#N/A,#N/A,TRUE,"DIRECCION";#N/A,#N/A,TRUE,"RESUMEN"}</definedName>
    <definedName name="XXXXXX" localSheetId="0" hidden="1">{#N/A,#N/A,TRUE,"INGENIERIA";#N/A,#N/A,TRUE,"COMPRAS";#N/A,#N/A,TRUE,"DIRECCION";#N/A,#N/A,TRUE,"RESUMEN"}</definedName>
    <definedName name="XXXXXX" hidden="1">{#N/A,#N/A,TRUE,"INGENIERIA";#N/A,#N/A,TRUE,"COMPRAS";#N/A,#N/A,TRUE,"DIRECCION";#N/A,#N/A,TRUE,"RESUMEN"}</definedName>
    <definedName name="xxxxxxcxxxx" hidden="1">"C:\C-314\VOLUMENES\volfin4.mdb"</definedName>
    <definedName name="XXXXXXXXXX" localSheetId="0">#REF!</definedName>
    <definedName name="XXXXXXXXXX">#REF!</definedName>
    <definedName name="xxxxxxxxxx29" localSheetId="0">#REF!</definedName>
    <definedName name="xxxxxxxxxx29">#REF!</definedName>
    <definedName name="XXXXXXXXXXXX" localSheetId="0">#REF!</definedName>
    <definedName name="XXXXXXXXXXXX">#REF!</definedName>
    <definedName name="XZXZV">#REF!</definedName>
    <definedName name="y">#REF!</definedName>
    <definedName name="y6y6">#REF!</definedName>
    <definedName name="YA">'[41]Base Datos'!$B$217</definedName>
    <definedName name="yee200x160" localSheetId="0">#REF!</definedName>
    <definedName name="yee200x160">#REF!</definedName>
    <definedName name="yery" localSheetId="0">#REF!</definedName>
    <definedName name="yery">#REF!</definedName>
    <definedName name="YESO" localSheetId="0">#REF!</definedName>
    <definedName name="YESO">#REF!</definedName>
    <definedName name="yhy">#REF!</definedName>
    <definedName name="yjyj">#REF!</definedName>
    <definedName name="yn">#REF!</definedName>
    <definedName name="york">#REF!</definedName>
    <definedName name="yrey">#REF!</definedName>
    <definedName name="yry">#REF!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YYYYYYYYYY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1.">#REF!</definedName>
    <definedName name="ZAPATA1616">#REF!</definedName>
    <definedName name="ZAPATA22">#REF!</definedName>
    <definedName name="ZAPATA88">#REF!</definedName>
    <definedName name="ZAPATAS">#REF!</definedName>
    <definedName name="zc">#REF!</definedName>
    <definedName name="zd">#REF!</definedName>
    <definedName name="zdervr">#REF!</definedName>
    <definedName name="ZDF">#REF!</definedName>
    <definedName name="zdr">#REF!</definedName>
    <definedName name="zx">#REF!</definedName>
    <definedName name="zxc">#REF!</definedName>
    <definedName name="zxczds">#REF!</definedName>
    <definedName name="zxsdftyu">#REF!</definedName>
    <definedName name="zxvxczv">#REF!</definedName>
    <definedName name="zz">#REF!</definedName>
    <definedName name="ZZZ">#REF!</definedName>
    <definedName name="ZZZZZZZZZZZ">'[83]A.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 i="5" l="1"/>
  <c r="C8" i="5"/>
  <c r="H8" i="5"/>
  <c r="I8" i="5"/>
  <c r="F8" i="5"/>
  <c r="G8" i="5"/>
  <c r="E8" i="5"/>
  <c r="B3" i="5"/>
  <c r="B4" i="4"/>
  <c r="B50" i="8"/>
  <c r="C16" i="4"/>
  <c r="C10" i="4"/>
  <c r="B9" i="8"/>
  <c r="G11" i="1"/>
  <c r="H11" i="1" s="1"/>
  <c r="G10" i="1"/>
  <c r="H10" i="1" s="1"/>
  <c r="G21" i="1"/>
  <c r="K15" i="1"/>
  <c r="G9" i="1"/>
  <c r="G12" i="1"/>
  <c r="G13" i="1"/>
  <c r="H14" i="1"/>
  <c r="H37" i="8"/>
  <c r="H36" i="8"/>
  <c r="I33" i="8" s="1"/>
  <c r="H35" i="8"/>
  <c r="H34" i="8"/>
  <c r="H31" i="8"/>
  <c r="H30" i="8"/>
  <c r="H29" i="8"/>
  <c r="H28" i="8"/>
  <c r="H27" i="8"/>
  <c r="H26" i="8"/>
  <c r="H25" i="8"/>
  <c r="H24" i="8"/>
  <c r="H23" i="8"/>
  <c r="H22" i="8"/>
  <c r="H21" i="8"/>
  <c r="H20" i="8"/>
  <c r="H19" i="8"/>
  <c r="H18" i="8"/>
  <c r="H17" i="8"/>
  <c r="I16" i="8"/>
  <c r="I39" i="8" s="1"/>
  <c r="I41" i="8" l="1"/>
  <c r="I43" i="8" s="1"/>
  <c r="H12" i="1" l="1"/>
  <c r="H13" i="1"/>
  <c r="H9" i="1"/>
  <c r="H15" i="1" l="1"/>
  <c r="H16" i="1" s="1"/>
  <c r="H22" i="1" l="1"/>
  <c r="H21" i="1" l="1"/>
  <c r="H20" i="1"/>
  <c r="H24" i="1" l="1"/>
  <c r="H23" i="1"/>
  <c r="H25" i="1" s="1"/>
  <c r="H26" i="1" l="1"/>
  <c r="H27" i="1" l="1"/>
  <c r="H28" i="1" s="1"/>
  <c r="D10" i="4" l="1"/>
  <c r="M10" i="4" s="1"/>
  <c r="K17" i="1"/>
  <c r="D8" i="5"/>
</calcChain>
</file>

<file path=xl/sharedStrings.xml><?xml version="1.0" encoding="utf-8"?>
<sst xmlns="http://schemas.openxmlformats.org/spreadsheetml/2006/main" count="167" uniqueCount="120">
  <si>
    <t>SUELDO
 BASICO</t>
  </si>
  <si>
    <t>COSTO TOTAL</t>
  </si>
  <si>
    <t>Mes</t>
  </si>
  <si>
    <t>VALOR TOTAL</t>
  </si>
  <si>
    <t>ITEM</t>
  </si>
  <si>
    <t>GASTOS OPERACIONALES</t>
  </si>
  <si>
    <t>VALOR 
PARCIAL</t>
  </si>
  <si>
    <t>UNIDAD</t>
  </si>
  <si>
    <t>TIEMPO (MESES)</t>
  </si>
  <si>
    <t>SUBTOTAL COSTOS PERSONAL</t>
  </si>
  <si>
    <t>Oficina</t>
  </si>
  <si>
    <t>TOTAL GASTOS OPERACIONALES</t>
  </si>
  <si>
    <t>SUBTOTAL COSTO DIRECTO</t>
  </si>
  <si>
    <t>TOTAL COSTO DE PERSONAL CON FACTOR MULTIPLICADOS</t>
  </si>
  <si>
    <t>COSTOS DE PERSONAL PROFESIONAL</t>
  </si>
  <si>
    <t>CARGO / OFICIO</t>
  </si>
  <si>
    <t>IVA =19%</t>
  </si>
  <si>
    <t>DEDICACIÓN</t>
  </si>
  <si>
    <t>Proyectó</t>
  </si>
  <si>
    <t>Vo. Bo. Secretario</t>
  </si>
  <si>
    <t>PROYECTO</t>
  </si>
  <si>
    <t>Director de Interventoria</t>
  </si>
  <si>
    <t>CANTIDAD</t>
  </si>
  <si>
    <t xml:space="preserve">CRONOGRAMA </t>
  </si>
  <si>
    <t>DESCRIPCION</t>
  </si>
  <si>
    <t>DURACION EN SEMANAS</t>
  </si>
  <si>
    <t>SEM 1</t>
  </si>
  <si>
    <t>SEM 2</t>
  </si>
  <si>
    <t>SEM 3</t>
  </si>
  <si>
    <t>SEM 4</t>
  </si>
  <si>
    <t>CLASE</t>
  </si>
  <si>
    <t>1.00</t>
  </si>
  <si>
    <t>FLUJO DE FONDOS</t>
  </si>
  <si>
    <t>TOTAL COSTOS PERSONAL CON FACTOR MULTIPLICADOR</t>
  </si>
  <si>
    <t>x</t>
  </si>
  <si>
    <t>VALOR PRESUPUESTAL</t>
  </si>
  <si>
    <t>Gastos de Oficina (Papeleria, Copias, impresión de planos y Otros) Edición de informes, fotocopias y 
reproducciones documentales</t>
  </si>
  <si>
    <t>Residente electrico</t>
  </si>
  <si>
    <t>JOSE LEONARDO ARAQUE CONTRERAS</t>
  </si>
  <si>
    <t xml:space="preserve">Secretario de Planeación y Obras Publicas </t>
  </si>
  <si>
    <t>Apoyo a la Secretaria de Planeacion y Obras Publicas</t>
  </si>
  <si>
    <t>SECRETARIO DE PLANEACION Y OBRAS PUBLICAS</t>
  </si>
  <si>
    <t>APOYO SECRETARIO DE PLANEACION Y OBRAS PUBLICAS</t>
  </si>
  <si>
    <t>Ensayos de laboratorio.</t>
  </si>
  <si>
    <t>FACTOR MULTIPLICADOR PARA PERSONAL PROFESIONAL</t>
  </si>
  <si>
    <t>LIT</t>
  </si>
  <si>
    <t>FACTOR</t>
  </si>
  <si>
    <t>BASE</t>
  </si>
  <si>
    <t>PARCIAL</t>
  </si>
  <si>
    <t>VALOR (%)</t>
  </si>
  <si>
    <t>A.</t>
  </si>
  <si>
    <t>VALOR BASE</t>
  </si>
  <si>
    <t>B.</t>
  </si>
  <si>
    <t>PRESTACIONES SOCIALES</t>
  </si>
  <si>
    <t xml:space="preserve">B.1.  </t>
  </si>
  <si>
    <t>Cesantías</t>
  </si>
  <si>
    <t>A/12</t>
  </si>
  <si>
    <t xml:space="preserve">B.2.  </t>
  </si>
  <si>
    <t>Intereses sobre cesantías</t>
  </si>
  <si>
    <t>A*1%</t>
  </si>
  <si>
    <t xml:space="preserve">B.3.  </t>
  </si>
  <si>
    <t>Prima anual</t>
  </si>
  <si>
    <t xml:space="preserve">B.4.  </t>
  </si>
  <si>
    <t>Caja de compensación</t>
  </si>
  <si>
    <t>A*4%</t>
  </si>
  <si>
    <t xml:space="preserve">B.5.  </t>
  </si>
  <si>
    <t>SENA</t>
  </si>
  <si>
    <t>A*2%</t>
  </si>
  <si>
    <t xml:space="preserve">B.6.  </t>
  </si>
  <si>
    <t>ICBF</t>
  </si>
  <si>
    <t>A*3%</t>
  </si>
  <si>
    <t xml:space="preserve">B.7.  </t>
  </si>
  <si>
    <t>Seguridad Social - Salud</t>
  </si>
  <si>
    <t>A*8,5%</t>
  </si>
  <si>
    <t xml:space="preserve">B.8.  </t>
  </si>
  <si>
    <t>Seguridad Social - Pensión</t>
  </si>
  <si>
    <t>A*12%</t>
  </si>
  <si>
    <t xml:space="preserve">B.9.  </t>
  </si>
  <si>
    <t>ARP Personal en Obra</t>
  </si>
  <si>
    <t>A*6,96%</t>
  </si>
  <si>
    <t xml:space="preserve">B.10.  </t>
  </si>
  <si>
    <t>ARP Personal en Oficina</t>
  </si>
  <si>
    <t>A*0,52%</t>
  </si>
  <si>
    <t xml:space="preserve">B.11.  </t>
  </si>
  <si>
    <t>Vacaciones</t>
  </si>
  <si>
    <t>A/24</t>
  </si>
  <si>
    <t xml:space="preserve">B.12.  </t>
  </si>
  <si>
    <t>Ausencias justificadas</t>
  </si>
  <si>
    <t>A* %</t>
  </si>
  <si>
    <t xml:space="preserve">B.13.  </t>
  </si>
  <si>
    <t>Auxilio de Transporte</t>
  </si>
  <si>
    <t xml:space="preserve">B.14.  </t>
  </si>
  <si>
    <t>Indemnizaciones</t>
  </si>
  <si>
    <t xml:space="preserve">B.15.  </t>
  </si>
  <si>
    <t>Otros</t>
  </si>
  <si>
    <t>C.</t>
  </si>
  <si>
    <t>COSTOS INDIRECTOS</t>
  </si>
  <si>
    <t>C.1.</t>
  </si>
  <si>
    <t>Impuesto de renta</t>
  </si>
  <si>
    <t>C.2.</t>
  </si>
  <si>
    <t>Gastos bancarios y costos financieros</t>
  </si>
  <si>
    <t>C.3.</t>
  </si>
  <si>
    <t>Perfeccionamiento de contrato</t>
  </si>
  <si>
    <t>C.4.</t>
  </si>
  <si>
    <t>D.</t>
  </si>
  <si>
    <t>SUBTOTAL</t>
  </si>
  <si>
    <t>E.</t>
  </si>
  <si>
    <t>UTILIDAD</t>
  </si>
  <si>
    <t>D*10%</t>
  </si>
  <si>
    <t>FACTOR MULTIPLICADOR FINAL</t>
  </si>
  <si>
    <t xml:space="preserve">Supervisor SST o HSE                                                  </t>
  </si>
  <si>
    <t>Auxiliar de Ingenieria</t>
  </si>
  <si>
    <t>Residente de Interventoria</t>
  </si>
  <si>
    <t>DIEGO ALEJANDRO SIERRA BUSTOS</t>
  </si>
  <si>
    <t>Residente Ambiental</t>
  </si>
  <si>
    <t>SEMANA 1</t>
  </si>
  <si>
    <t>SEMANA 2</t>
  </si>
  <si>
    <t>SEMANA 3</t>
  </si>
  <si>
    <t>SEMANA 4</t>
  </si>
  <si>
    <t>INTERVENTORIA TÉCNICA, ADMINISTRATIVA Y FINANCIERA PARA EL PROYECTO: CONSTRUCCIÓN DE CANCHA SINTÉTICA EN EL BARRIO EL JARDÍN DEL MUNICIPIO DE CUBARÁ. DEPARTAMENTO DE BOYACÁ.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</si>
</sst>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 #,##0.00;[Red]\-&quot;$&quot;\ #,##0.00"/>
    <numFmt numFmtId="42" formatCode="_-&quot;$&quot;\ * #,##0_-;\-&quot;$&quot;\ * #,##0_-;_-&quot;$&quot;\ * &quot;-&quot;_-;_-@_-"/>
    <numFmt numFmtId="44" formatCode="_-&quot;$&quot;\ * #,##0.00_-;\-&quot;$&quot;\ * #,##0.00_-;_-&quot;$&quot;\ * &quot;-&quot;??_-;_-@_-"/>
    <numFmt numFmtId="164" formatCode="#,##0.00;[Red]#,##0.00"/>
    <numFmt numFmtId="165" formatCode="_-[$$-240A]\ * #,##0.00_-;\-[$$-240A]\ * #,##0.00_-;_-[$$-240A]\ * &quot;-&quot;??_-;_-@_-"/>
    <numFmt numFmtId="166" formatCode="_(&quot;$&quot;\ * #,##0.00_);_(&quot;$&quot;\ * \(#,##0.00\);_(&quot;$&quot;\ * &quot;-&quot;??_);_(@_)"/>
    <numFmt numFmtId="167" formatCode="_-&quot;$&quot;* #,##0.00_-;\-&quot;$&quot;* #,##0.00_-;_-&quot;$&quot;* &quot;-&quot;??_-;_-@_-"/>
    <numFmt numFmtId="168" formatCode="_(* #,##0.00_);_(* \(#,##0.00\);_(* &quot;-&quot;??_);_(@_)"/>
    <numFmt numFmtId="169" formatCode="_(* #.##0.00_);_(* \(#.##0.00\);_(* &quot;-&quot;??_);_(@_)"/>
    <numFmt numFmtId="170" formatCode="_ &quot;$&quot;\ * #,##0.00_ ;_ &quot;$&quot;\ * \-#,##0.00_ ;_ &quot;$&quot;\ * &quot;-&quot;??_ ;_ @_ "/>
    <numFmt numFmtId="171" formatCode="0.0%"/>
  </numFmts>
  <fonts count="32" x14ac:knownFonts="1">
    <font>
      <sz val="11"/>
      <color theme="1"/>
      <name val="Calibri"/>
      <family val="2"/>
      <scheme val="minor"/>
    </font>
    <font>
      <sz val="11"/>
      <color theme="1"/>
      <name val="Calibri"/>
      <family val="2"/>
      <scheme val="minor"/>
    </font>
    <font>
      <b/>
      <sz val="10"/>
      <color theme="1"/>
      <name val="Arial"/>
      <family val="2"/>
    </font>
    <font>
      <sz val="11"/>
      <color theme="1"/>
      <name val="Arial"/>
      <family val="2"/>
    </font>
    <font>
      <sz val="10"/>
      <color theme="1"/>
      <name val="Arial"/>
      <family val="2"/>
    </font>
    <font>
      <sz val="11"/>
      <name val="Arial"/>
      <family val="2"/>
    </font>
    <font>
      <b/>
      <sz val="11"/>
      <color theme="1"/>
      <name val="Arial"/>
      <family val="2"/>
    </font>
    <font>
      <b/>
      <sz val="12"/>
      <color theme="1"/>
      <name val="Arial Narrow"/>
      <family val="2"/>
    </font>
    <font>
      <b/>
      <sz val="11"/>
      <color theme="1"/>
      <name val="Arial Narrow"/>
      <family val="2"/>
    </font>
    <font>
      <sz val="10"/>
      <color theme="1"/>
      <name val="Arial Narrow"/>
      <family val="2"/>
    </font>
    <font>
      <b/>
      <i/>
      <sz val="11"/>
      <name val="Arial"/>
      <family val="2"/>
    </font>
    <font>
      <b/>
      <sz val="11"/>
      <name val="Arial"/>
      <family val="2"/>
    </font>
    <font>
      <b/>
      <sz val="10"/>
      <name val="Arial"/>
      <family val="2"/>
    </font>
    <font>
      <b/>
      <sz val="14"/>
      <name val="Arial Narrow"/>
      <family val="2"/>
    </font>
    <font>
      <sz val="9"/>
      <name val="Arial"/>
      <family val="2"/>
    </font>
    <font>
      <sz val="9"/>
      <color theme="1"/>
      <name val="Arial"/>
      <family val="2"/>
    </font>
    <font>
      <b/>
      <i/>
      <sz val="11"/>
      <name val="Arial Narrow"/>
      <family val="2"/>
    </font>
    <font>
      <sz val="11"/>
      <name val="Arial Narrow"/>
      <family val="2"/>
    </font>
    <font>
      <b/>
      <i/>
      <sz val="14"/>
      <name val="Arial Narrow"/>
      <family val="2"/>
    </font>
    <font>
      <b/>
      <i/>
      <sz val="12"/>
      <name val="Arial Narrow"/>
      <family val="2"/>
    </font>
    <font>
      <sz val="8"/>
      <name val="Calibri"/>
      <family val="2"/>
      <scheme val="minor"/>
    </font>
    <font>
      <sz val="14"/>
      <name val="Arial Narrow"/>
      <family val="2"/>
    </font>
    <font>
      <sz val="12"/>
      <color theme="1"/>
      <name val="Calibri"/>
      <family val="2"/>
      <scheme val="minor"/>
    </font>
    <font>
      <b/>
      <sz val="11"/>
      <color theme="1"/>
      <name val="Calibri"/>
      <family val="2"/>
      <scheme val="minor"/>
    </font>
    <font>
      <sz val="12"/>
      <color indexed="8"/>
      <name val="Verdana"/>
      <family val="2"/>
    </font>
    <font>
      <sz val="11"/>
      <color theme="1"/>
      <name val="Arial Narrow"/>
      <family val="2"/>
    </font>
    <font>
      <sz val="10"/>
      <name val="Arial"/>
      <family val="2"/>
    </font>
    <font>
      <sz val="11"/>
      <color indexed="8"/>
      <name val="Calibri"/>
      <family val="2"/>
    </font>
    <font>
      <b/>
      <sz val="11"/>
      <name val="Arial Narrow"/>
      <family val="2"/>
    </font>
    <font>
      <sz val="11"/>
      <color rgb="FFFF0000"/>
      <name val="Arial"/>
      <family val="2"/>
    </font>
    <font>
      <sz val="10"/>
      <color rgb="FFFF0000"/>
      <name val="Arial"/>
      <family val="2"/>
    </font>
    <font>
      <b/>
      <sz val="11"/>
      <color rgb="FFFF0000"/>
      <name val="Arial"/>
      <family val="2"/>
    </font>
  </fonts>
  <fills count="6">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medium">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15">
    <xf numFmtId="0" fontId="0" fillId="0" borderId="0"/>
    <xf numFmtId="9"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0" fontId="24" fillId="0" borderId="0" applyNumberFormat="0" applyFill="0" applyBorder="0" applyProtection="0">
      <alignment vertical="top"/>
    </xf>
    <xf numFmtId="0" fontId="25" fillId="0" borderId="0"/>
    <xf numFmtId="168" fontId="26" fillId="0" borderId="0" applyFont="0" applyFill="0" applyBorder="0" applyAlignment="0" applyProtection="0"/>
    <xf numFmtId="169" fontId="26" fillId="0" borderId="0" applyFont="0" applyFill="0" applyBorder="0" applyAlignment="0" applyProtection="0"/>
    <xf numFmtId="166" fontId="27" fillId="0" borderId="0" applyFont="0" applyFill="0" applyBorder="0" applyAlignment="0" applyProtection="0"/>
    <xf numFmtId="42" fontId="1" fillId="0" borderId="0" applyFont="0" applyFill="0" applyBorder="0" applyAlignment="0" applyProtection="0"/>
    <xf numFmtId="170" fontId="26" fillId="0" borderId="0" applyFont="0" applyFill="0" applyBorder="0" applyAlignment="0" applyProtection="0"/>
    <xf numFmtId="166" fontId="27" fillId="0" borderId="0" applyFont="0" applyFill="0" applyBorder="0" applyAlignment="0" applyProtection="0"/>
    <xf numFmtId="166" fontId="25" fillId="0" borderId="0" applyFont="0" applyFill="0" applyBorder="0" applyAlignment="0" applyProtection="0"/>
    <xf numFmtId="44" fontId="1" fillId="0" borderId="0" applyFont="0" applyFill="0" applyBorder="0" applyAlignment="0" applyProtection="0"/>
  </cellStyleXfs>
  <cellXfs count="299">
    <xf numFmtId="0" fontId="0" fillId="0" borderId="0" xfId="0"/>
    <xf numFmtId="0" fontId="3" fillId="0" borderId="0" xfId="0" applyFont="1"/>
    <xf numFmtId="0" fontId="2" fillId="2" borderId="6"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3" fillId="0" borderId="18" xfId="0" applyFont="1" applyBorder="1" applyAlignment="1">
      <alignment horizontal="center"/>
    </xf>
    <xf numFmtId="0" fontId="4" fillId="0" borderId="1" xfId="0" applyFont="1" applyBorder="1" applyAlignment="1">
      <alignment wrapText="1"/>
    </xf>
    <xf numFmtId="0" fontId="4" fillId="0" borderId="1" xfId="0" applyFont="1" applyBorder="1" applyAlignment="1">
      <alignment horizontal="center" vertical="center"/>
    </xf>
    <xf numFmtId="9" fontId="4" fillId="0" borderId="1" xfId="1" applyFont="1" applyBorder="1" applyAlignment="1">
      <alignment horizontal="center" vertical="center"/>
    </xf>
    <xf numFmtId="164" fontId="4" fillId="0" borderId="1" xfId="0" applyNumberFormat="1" applyFont="1" applyBorder="1" applyAlignment="1">
      <alignment horizontal="center" vertical="center"/>
    </xf>
    <xf numFmtId="0" fontId="4" fillId="0" borderId="1" xfId="0" applyFont="1" applyBorder="1"/>
    <xf numFmtId="164" fontId="4" fillId="0" borderId="1" xfId="0" applyNumberFormat="1" applyFont="1" applyBorder="1"/>
    <xf numFmtId="0" fontId="2" fillId="0" borderId="26" xfId="0" applyFont="1" applyBorder="1"/>
    <xf numFmtId="0" fontId="2" fillId="0" borderId="27" xfId="0" applyFont="1" applyBorder="1"/>
    <xf numFmtId="0" fontId="4" fillId="0" borderId="16" xfId="0" applyFont="1" applyBorder="1"/>
    <xf numFmtId="164" fontId="4" fillId="0" borderId="16" xfId="0" applyNumberFormat="1" applyFont="1" applyBorder="1"/>
    <xf numFmtId="164" fontId="4" fillId="0" borderId="16" xfId="0" applyNumberFormat="1" applyFont="1" applyBorder="1" applyAlignment="1">
      <alignment horizontal="center"/>
    </xf>
    <xf numFmtId="0" fontId="5" fillId="0" borderId="0" xfId="0" applyFont="1"/>
    <xf numFmtId="0" fontId="6" fillId="0" borderId="0" xfId="0" applyFont="1" applyAlignment="1">
      <alignment horizontal="left"/>
    </xf>
    <xf numFmtId="0" fontId="3" fillId="0" borderId="0" xfId="0" applyFont="1" applyAlignment="1">
      <alignment horizontal="left"/>
    </xf>
    <xf numFmtId="0" fontId="0" fillId="0" borderId="38" xfId="0" applyBorder="1"/>
    <xf numFmtId="44" fontId="3" fillId="0" borderId="0" xfId="2" applyFont="1"/>
    <xf numFmtId="164" fontId="4" fillId="0" borderId="11" xfId="0" applyNumberFormat="1" applyFont="1" applyBorder="1" applyAlignment="1">
      <alignment horizontal="center" vertical="center"/>
    </xf>
    <xf numFmtId="0" fontId="4" fillId="0" borderId="11"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vertical="center"/>
    </xf>
    <xf numFmtId="0" fontId="3" fillId="0" borderId="21" xfId="0" applyFont="1" applyBorder="1" applyAlignment="1">
      <alignment horizontal="center" vertical="center"/>
    </xf>
    <xf numFmtId="0" fontId="4" fillId="0" borderId="11" xfId="0" applyFont="1" applyBorder="1" applyAlignment="1">
      <alignment vertical="center" wrapText="1"/>
    </xf>
    <xf numFmtId="0" fontId="0" fillId="0" borderId="43" xfId="0" applyBorder="1" applyAlignment="1">
      <alignment horizontal="left"/>
    </xf>
    <xf numFmtId="0" fontId="8" fillId="0" borderId="38" xfId="0" applyFont="1" applyBorder="1" applyAlignment="1">
      <alignment horizontal="left"/>
    </xf>
    <xf numFmtId="0" fontId="10" fillId="0" borderId="0" xfId="0" applyFont="1" applyAlignment="1">
      <alignment horizontal="center" vertical="center"/>
    </xf>
    <xf numFmtId="165" fontId="5" fillId="0" borderId="0" xfId="0" applyNumberFormat="1" applyFont="1" applyAlignment="1">
      <alignment horizontal="center" vertical="center"/>
    </xf>
    <xf numFmtId="165" fontId="11" fillId="0" borderId="0" xfId="0" applyNumberFormat="1" applyFont="1" applyAlignment="1">
      <alignment horizontal="center" vertical="center"/>
    </xf>
    <xf numFmtId="165" fontId="10" fillId="0" borderId="0" xfId="0" applyNumberFormat="1" applyFont="1" applyAlignment="1">
      <alignment horizontal="center" vertical="center"/>
    </xf>
    <xf numFmtId="0" fontId="10" fillId="0" borderId="46" xfId="0" applyFont="1" applyBorder="1" applyAlignment="1">
      <alignment horizontal="center" vertical="center"/>
    </xf>
    <xf numFmtId="0" fontId="5" fillId="0" borderId="47" xfId="0" applyFont="1" applyBorder="1"/>
    <xf numFmtId="165" fontId="5" fillId="0" borderId="47" xfId="0" applyNumberFormat="1" applyFont="1" applyBorder="1" applyAlignment="1">
      <alignment horizontal="center" vertical="center"/>
    </xf>
    <xf numFmtId="165" fontId="11" fillId="0" borderId="47" xfId="0" applyNumberFormat="1" applyFont="1" applyBorder="1" applyAlignment="1">
      <alignment horizontal="center" vertical="center"/>
    </xf>
    <xf numFmtId="165" fontId="10" fillId="0" borderId="48" xfId="0" applyNumberFormat="1" applyFont="1" applyBorder="1" applyAlignment="1">
      <alignment horizontal="center" vertical="center"/>
    </xf>
    <xf numFmtId="0" fontId="10" fillId="0" borderId="37" xfId="0" applyFont="1" applyBorder="1" applyAlignment="1">
      <alignment horizontal="center" vertical="center"/>
    </xf>
    <xf numFmtId="165" fontId="10" fillId="0" borderId="38" xfId="0" applyNumberFormat="1" applyFont="1" applyBorder="1" applyAlignment="1">
      <alignment horizontal="center" vertical="center"/>
    </xf>
    <xf numFmtId="0" fontId="11" fillId="0" borderId="0" xfId="0" applyFont="1" applyAlignment="1">
      <alignment horizontal="center" vertical="center"/>
    </xf>
    <xf numFmtId="0" fontId="5" fillId="0" borderId="0" xfId="0" applyFont="1" applyAlignment="1">
      <alignment vertical="center"/>
    </xf>
    <xf numFmtId="0" fontId="10" fillId="0" borderId="41" xfId="0" applyFont="1" applyBorder="1" applyAlignment="1">
      <alignment horizontal="center" vertical="center"/>
    </xf>
    <xf numFmtId="0" fontId="15" fillId="0" borderId="42" xfId="0" applyFont="1" applyBorder="1" applyAlignment="1">
      <alignment vertical="center"/>
    </xf>
    <xf numFmtId="0" fontId="3" fillId="0" borderId="42" xfId="0" applyFont="1" applyBorder="1" applyAlignment="1">
      <alignment vertical="center"/>
    </xf>
    <xf numFmtId="165" fontId="5" fillId="0" borderId="42" xfId="0" applyNumberFormat="1" applyFont="1" applyBorder="1" applyAlignment="1">
      <alignment horizontal="center" vertical="center"/>
    </xf>
    <xf numFmtId="165" fontId="11" fillId="0" borderId="42" xfId="0" applyNumberFormat="1" applyFont="1" applyBorder="1" applyAlignment="1">
      <alignment horizontal="center" vertical="center"/>
    </xf>
    <xf numFmtId="165" fontId="10" fillId="0" borderId="43" xfId="0" applyNumberFormat="1" applyFont="1" applyBorder="1" applyAlignment="1">
      <alignment horizontal="center" vertical="center"/>
    </xf>
    <xf numFmtId="0" fontId="5" fillId="0" borderId="42" xfId="0" applyFont="1" applyBorder="1"/>
    <xf numFmtId="0" fontId="16" fillId="0" borderId="0" xfId="0" applyFont="1" applyAlignment="1">
      <alignment horizontal="center" vertical="center"/>
    </xf>
    <xf numFmtId="0" fontId="17" fillId="0" borderId="0" xfId="0" applyFont="1"/>
    <xf numFmtId="0" fontId="17" fillId="0" borderId="0" xfId="0" applyFont="1" applyAlignment="1">
      <alignment horizontal="center" vertical="center"/>
    </xf>
    <xf numFmtId="165" fontId="17" fillId="0" borderId="0" xfId="0" applyNumberFormat="1" applyFont="1" applyAlignment="1">
      <alignment horizontal="center" vertical="center"/>
    </xf>
    <xf numFmtId="165" fontId="16" fillId="0" borderId="0" xfId="0" applyNumberFormat="1" applyFont="1" applyAlignment="1">
      <alignment horizontal="center" vertical="center"/>
    </xf>
    <xf numFmtId="0" fontId="16" fillId="0" borderId="46" xfId="0" applyFont="1" applyBorder="1" applyAlignment="1">
      <alignment horizontal="center" vertical="center"/>
    </xf>
    <xf numFmtId="0" fontId="17" fillId="0" borderId="47" xfId="0" applyFont="1" applyBorder="1"/>
    <xf numFmtId="0" fontId="17" fillId="0" borderId="47" xfId="0" applyFont="1" applyBorder="1" applyAlignment="1">
      <alignment horizontal="center" vertical="center"/>
    </xf>
    <xf numFmtId="165" fontId="17" fillId="0" borderId="47" xfId="0" applyNumberFormat="1" applyFont="1" applyBorder="1" applyAlignment="1">
      <alignment horizontal="center" vertical="center"/>
    </xf>
    <xf numFmtId="165" fontId="16" fillId="0" borderId="48" xfId="0" applyNumberFormat="1" applyFont="1" applyBorder="1" applyAlignment="1">
      <alignment horizontal="center" vertical="center"/>
    </xf>
    <xf numFmtId="0" fontId="17" fillId="0" borderId="0" xfId="0" applyFont="1" applyAlignment="1">
      <alignment vertical="center"/>
    </xf>
    <xf numFmtId="0" fontId="16" fillId="0" borderId="37" xfId="0" applyFont="1" applyBorder="1" applyAlignment="1">
      <alignment horizontal="center" vertical="center"/>
    </xf>
    <xf numFmtId="165" fontId="16" fillId="0" borderId="38" xfId="0" applyNumberFormat="1" applyFont="1" applyBorder="1" applyAlignment="1">
      <alignment horizontal="center" vertical="center"/>
    </xf>
    <xf numFmtId="9" fontId="17" fillId="0" borderId="0" xfId="1" applyFont="1"/>
    <xf numFmtId="165" fontId="17" fillId="0" borderId="0" xfId="1" applyNumberFormat="1" applyFont="1"/>
    <xf numFmtId="0" fontId="16" fillId="0" borderId="41" xfId="0" applyFont="1" applyBorder="1" applyAlignment="1">
      <alignment horizontal="center" vertical="center"/>
    </xf>
    <xf numFmtId="0" fontId="17" fillId="0" borderId="42" xfId="0" applyFont="1" applyBorder="1"/>
    <xf numFmtId="0" fontId="17" fillId="0" borderId="42" xfId="0" applyFont="1" applyBorder="1" applyAlignment="1">
      <alignment horizontal="center" vertical="center"/>
    </xf>
    <xf numFmtId="165" fontId="17" fillId="0" borderId="42" xfId="0" applyNumberFormat="1" applyFont="1" applyBorder="1" applyAlignment="1">
      <alignment horizontal="center" vertical="center"/>
    </xf>
    <xf numFmtId="165" fontId="16" fillId="0" borderId="43" xfId="0" applyNumberFormat="1" applyFont="1" applyBorder="1" applyAlignment="1">
      <alignment horizontal="center" vertical="center"/>
    </xf>
    <xf numFmtId="0" fontId="10" fillId="4" borderId="39" xfId="0" applyFont="1" applyFill="1" applyBorder="1" applyAlignment="1">
      <alignment horizontal="center" vertical="center"/>
    </xf>
    <xf numFmtId="0" fontId="12" fillId="4" borderId="31" xfId="0" applyFont="1" applyFill="1" applyBorder="1" applyAlignment="1">
      <alignment vertical="center" wrapText="1"/>
    </xf>
    <xf numFmtId="165" fontId="10" fillId="4" borderId="51" xfId="0" applyNumberFormat="1" applyFont="1" applyFill="1" applyBorder="1" applyAlignment="1">
      <alignment horizontal="center" vertical="center" wrapText="1"/>
    </xf>
    <xf numFmtId="44" fontId="4" fillId="0" borderId="19" xfId="2" applyFont="1" applyBorder="1" applyAlignment="1">
      <alignment horizontal="right" vertical="center"/>
    </xf>
    <xf numFmtId="44" fontId="2" fillId="0" borderId="17" xfId="2" applyFont="1" applyBorder="1"/>
    <xf numFmtId="44" fontId="4" fillId="0" borderId="1" xfId="2" applyFont="1" applyBorder="1" applyAlignment="1">
      <alignment horizontal="right" vertical="center"/>
    </xf>
    <xf numFmtId="44" fontId="4" fillId="0" borderId="1" xfId="2" applyFont="1" applyBorder="1" applyAlignment="1">
      <alignment vertical="center"/>
    </xf>
    <xf numFmtId="44" fontId="4" fillId="0" borderId="19" xfId="2" applyFont="1" applyBorder="1" applyAlignment="1">
      <alignment vertical="center"/>
    </xf>
    <xf numFmtId="44" fontId="4" fillId="0" borderId="11" xfId="2" applyFont="1" applyBorder="1" applyAlignment="1">
      <alignment vertical="center"/>
    </xf>
    <xf numFmtId="44" fontId="4" fillId="0" borderId="22" xfId="2" applyFont="1" applyBorder="1" applyAlignment="1">
      <alignment vertical="center"/>
    </xf>
    <xf numFmtId="44" fontId="2" fillId="0" borderId="14" xfId="2" applyFont="1" applyBorder="1"/>
    <xf numFmtId="44" fontId="2" fillId="0" borderId="19" xfId="2" applyFont="1" applyBorder="1" applyAlignment="1">
      <alignment vertical="center"/>
    </xf>
    <xf numFmtId="44" fontId="2" fillId="0" borderId="19" xfId="2" applyFont="1" applyBorder="1"/>
    <xf numFmtId="44" fontId="2" fillId="2" borderId="17" xfId="2" applyFont="1" applyFill="1" applyBorder="1"/>
    <xf numFmtId="0" fontId="2" fillId="2" borderId="12" xfId="0" applyFont="1" applyFill="1" applyBorder="1" applyAlignment="1">
      <alignment horizontal="center" vertical="center"/>
    </xf>
    <xf numFmtId="4" fontId="3" fillId="0" borderId="0" xfId="0" applyNumberFormat="1" applyFont="1"/>
    <xf numFmtId="0" fontId="3" fillId="0" borderId="46" xfId="0" applyFont="1" applyBorder="1"/>
    <xf numFmtId="0" fontId="3" fillId="0" borderId="47" xfId="0" applyFont="1" applyBorder="1"/>
    <xf numFmtId="0" fontId="3" fillId="0" borderId="48" xfId="0" applyFont="1" applyBorder="1"/>
    <xf numFmtId="0" fontId="3" fillId="0" borderId="37" xfId="0" applyFont="1" applyBorder="1"/>
    <xf numFmtId="0" fontId="3" fillId="0" borderId="38" xfId="0" applyFont="1" applyBorder="1"/>
    <xf numFmtId="0" fontId="4" fillId="0" borderId="0" xfId="0" applyFont="1" applyAlignment="1">
      <alignment vertical="center"/>
    </xf>
    <xf numFmtId="0" fontId="4" fillId="0" borderId="0" xfId="0" applyFont="1"/>
    <xf numFmtId="0" fontId="4" fillId="0" borderId="38" xfId="0" applyFont="1" applyBorder="1"/>
    <xf numFmtId="0" fontId="5" fillId="0" borderId="37" xfId="0" applyFont="1" applyBorder="1"/>
    <xf numFmtId="0" fontId="6" fillId="0" borderId="37" xfId="0" applyFont="1" applyBorder="1"/>
    <xf numFmtId="0" fontId="3" fillId="0" borderId="41" xfId="0" applyFont="1" applyBorder="1"/>
    <xf numFmtId="0" fontId="3" fillId="0" borderId="42" xfId="0" applyFont="1" applyBorder="1"/>
    <xf numFmtId="2" fontId="3" fillId="0" borderId="0" xfId="0" applyNumberFormat="1" applyFont="1"/>
    <xf numFmtId="165" fontId="10" fillId="4" borderId="35" xfId="0" applyNumberFormat="1" applyFont="1" applyFill="1" applyBorder="1" applyAlignment="1">
      <alignment horizontal="center" vertical="center"/>
    </xf>
    <xf numFmtId="165" fontId="10" fillId="4" borderId="4" xfId="0" applyNumberFormat="1" applyFont="1" applyFill="1" applyBorder="1" applyAlignment="1">
      <alignment horizontal="center" vertical="center"/>
    </xf>
    <xf numFmtId="165" fontId="10" fillId="4" borderId="45" xfId="0" applyNumberFormat="1" applyFont="1" applyFill="1" applyBorder="1" applyAlignment="1">
      <alignment horizontal="center" vertical="center"/>
    </xf>
    <xf numFmtId="0" fontId="0" fillId="5" borderId="0" xfId="0" applyFill="1"/>
    <xf numFmtId="0" fontId="0" fillId="5" borderId="46" xfId="0" applyFill="1" applyBorder="1"/>
    <xf numFmtId="0" fontId="0" fillId="5" borderId="47" xfId="0" applyFill="1" applyBorder="1"/>
    <xf numFmtId="0" fontId="0" fillId="5" borderId="48" xfId="0" applyFill="1" applyBorder="1"/>
    <xf numFmtId="0" fontId="0" fillId="5" borderId="37" xfId="0" applyFill="1" applyBorder="1"/>
    <xf numFmtId="0" fontId="0" fillId="5" borderId="38" xfId="0" applyFill="1" applyBorder="1"/>
    <xf numFmtId="0" fontId="0" fillId="5" borderId="39" xfId="0" applyFill="1" applyBorder="1"/>
    <xf numFmtId="0" fontId="0" fillId="5" borderId="32" xfId="0" applyFill="1" applyBorder="1"/>
    <xf numFmtId="0" fontId="0" fillId="5" borderId="40" xfId="0" applyFill="1" applyBorder="1"/>
    <xf numFmtId="0" fontId="8" fillId="5" borderId="26" xfId="0" applyFont="1" applyFill="1" applyBorder="1" applyAlignment="1">
      <alignment horizontal="center"/>
    </xf>
    <xf numFmtId="0" fontId="8" fillId="5" borderId="30" xfId="0" applyFont="1" applyFill="1" applyBorder="1" applyAlignment="1">
      <alignment horizontal="center"/>
    </xf>
    <xf numFmtId="0" fontId="8" fillId="5" borderId="54" xfId="0" applyFont="1" applyFill="1" applyBorder="1" applyAlignment="1">
      <alignment horizontal="center"/>
    </xf>
    <xf numFmtId="0" fontId="8" fillId="5" borderId="37" xfId="0" applyFont="1" applyFill="1" applyBorder="1" applyAlignment="1">
      <alignment horizontal="center"/>
    </xf>
    <xf numFmtId="0" fontId="8" fillId="5" borderId="0" xfId="0" applyFont="1" applyFill="1" applyAlignment="1">
      <alignment horizontal="center"/>
    </xf>
    <xf numFmtId="4" fontId="8" fillId="5" borderId="38" xfId="0" applyNumberFormat="1" applyFont="1" applyFill="1" applyBorder="1" applyAlignment="1">
      <alignment horizontal="center"/>
    </xf>
    <xf numFmtId="0" fontId="7" fillId="5" borderId="37" xfId="0" applyFont="1" applyFill="1" applyBorder="1"/>
    <xf numFmtId="0" fontId="7" fillId="5" borderId="0" xfId="0" applyFont="1" applyFill="1"/>
    <xf numFmtId="0" fontId="7" fillId="5" borderId="0" xfId="0" applyFont="1" applyFill="1" applyAlignment="1">
      <alignment horizontal="center"/>
    </xf>
    <xf numFmtId="4" fontId="7" fillId="5" borderId="38" xfId="0" applyNumberFormat="1" applyFont="1" applyFill="1" applyBorder="1" applyAlignment="1">
      <alignment horizontal="center"/>
    </xf>
    <xf numFmtId="0" fontId="0" fillId="5" borderId="0" xfId="0" applyFill="1" applyAlignment="1">
      <alignment horizontal="center"/>
    </xf>
    <xf numFmtId="4" fontId="0" fillId="5" borderId="38" xfId="0" applyNumberFormat="1" applyFill="1" applyBorder="1" applyAlignment="1">
      <alignment horizontal="center"/>
    </xf>
    <xf numFmtId="2" fontId="0" fillId="5" borderId="0" xfId="0" applyNumberFormat="1" applyFill="1"/>
    <xf numFmtId="4" fontId="0" fillId="5" borderId="0" xfId="0" applyNumberFormat="1" applyFill="1" applyAlignment="1">
      <alignment horizontal="center"/>
    </xf>
    <xf numFmtId="4" fontId="7" fillId="5" borderId="0" xfId="0" applyNumberFormat="1" applyFont="1" applyFill="1" applyAlignment="1">
      <alignment horizontal="center"/>
    </xf>
    <xf numFmtId="0" fontId="7" fillId="5" borderId="26" xfId="0" applyFont="1" applyFill="1" applyBorder="1"/>
    <xf numFmtId="0" fontId="7" fillId="5" borderId="30" xfId="0" applyFont="1" applyFill="1" applyBorder="1"/>
    <xf numFmtId="0" fontId="7" fillId="5" borderId="30" xfId="0" applyFont="1" applyFill="1" applyBorder="1" applyAlignment="1">
      <alignment horizontal="center"/>
    </xf>
    <xf numFmtId="4" fontId="7" fillId="5" borderId="30" xfId="0" applyNumberFormat="1" applyFont="1" applyFill="1" applyBorder="1" applyAlignment="1">
      <alignment horizontal="center"/>
    </xf>
    <xf numFmtId="4" fontId="7" fillId="5" borderId="54" xfId="0" applyNumberFormat="1" applyFont="1" applyFill="1" applyBorder="1" applyAlignment="1">
      <alignment horizontal="center"/>
    </xf>
    <xf numFmtId="171" fontId="7" fillId="5" borderId="0" xfId="0" applyNumberFormat="1" applyFont="1" applyFill="1" applyAlignment="1">
      <alignment horizontal="center"/>
    </xf>
    <xf numFmtId="4" fontId="7" fillId="5" borderId="30" xfId="0" applyNumberFormat="1" applyFont="1" applyFill="1" applyBorder="1"/>
    <xf numFmtId="0" fontId="0" fillId="5" borderId="41" xfId="0" applyFill="1" applyBorder="1"/>
    <xf numFmtId="0" fontId="0" fillId="5" borderId="42" xfId="0" applyFill="1" applyBorder="1"/>
    <xf numFmtId="0" fontId="0" fillId="5" borderId="43" xfId="0" applyFill="1" applyBorder="1"/>
    <xf numFmtId="0" fontId="9" fillId="5" borderId="39" xfId="0" applyFont="1" applyFill="1" applyBorder="1"/>
    <xf numFmtId="0" fontId="9" fillId="5" borderId="32" xfId="0" applyFont="1" applyFill="1" applyBorder="1"/>
    <xf numFmtId="0" fontId="9" fillId="5" borderId="33" xfId="0" applyFont="1" applyFill="1" applyBorder="1"/>
    <xf numFmtId="0" fontId="0" fillId="5" borderId="5" xfId="0" applyFill="1" applyBorder="1"/>
    <xf numFmtId="0" fontId="0" fillId="0" borderId="42" xfId="0" applyBorder="1" applyAlignment="1">
      <alignment horizontal="left"/>
    </xf>
    <xf numFmtId="165" fontId="17" fillId="0" borderId="0" xfId="0" applyNumberFormat="1" applyFont="1"/>
    <xf numFmtId="44" fontId="3" fillId="0" borderId="0" xfId="0" applyNumberFormat="1" applyFont="1"/>
    <xf numFmtId="0" fontId="3" fillId="0" borderId="43" xfId="0" applyFont="1" applyBorder="1"/>
    <xf numFmtId="0" fontId="29" fillId="0" borderId="0" xfId="0" applyFont="1"/>
    <xf numFmtId="44" fontId="29" fillId="0" borderId="0" xfId="2" applyFont="1"/>
    <xf numFmtId="8" fontId="29" fillId="0" borderId="0" xfId="0" applyNumberFormat="1" applyFont="1"/>
    <xf numFmtId="164" fontId="29" fillId="0" borderId="0" xfId="0" applyNumberFormat="1" applyFont="1"/>
    <xf numFmtId="2" fontId="30" fillId="0" borderId="0" xfId="0" applyNumberFormat="1" applyFont="1" applyAlignment="1">
      <alignment horizontal="left"/>
    </xf>
    <xf numFmtId="0" fontId="31" fillId="0" borderId="0" xfId="0" applyFont="1" applyAlignment="1">
      <alignment horizontal="left"/>
    </xf>
    <xf numFmtId="0" fontId="29" fillId="0" borderId="0" xfId="0" applyFont="1" applyAlignment="1">
      <alignment horizontal="left"/>
    </xf>
    <xf numFmtId="44" fontId="23" fillId="0" borderId="0" xfId="14" applyFont="1" applyBorder="1" applyAlignment="1">
      <alignment horizontal="center" vertical="center"/>
    </xf>
    <xf numFmtId="0" fontId="4" fillId="0" borderId="46" xfId="0" applyFont="1" applyBorder="1"/>
    <xf numFmtId="0" fontId="4" fillId="0" borderId="47" xfId="0" applyFont="1" applyBorder="1"/>
    <xf numFmtId="0" fontId="4" fillId="0" borderId="47" xfId="0" applyFont="1" applyBorder="1" applyAlignment="1">
      <alignment horizontal="left"/>
    </xf>
    <xf numFmtId="0" fontId="4" fillId="0" borderId="48" xfId="0" applyFont="1" applyBorder="1" applyAlignment="1">
      <alignment horizontal="left"/>
    </xf>
    <xf numFmtId="0" fontId="6" fillId="0" borderId="0" xfId="0" applyFont="1"/>
    <xf numFmtId="0" fontId="4" fillId="0" borderId="46" xfId="0" applyFont="1" applyBorder="1" applyAlignment="1">
      <alignment horizontal="left"/>
    </xf>
    <xf numFmtId="0" fontId="9" fillId="0" borderId="47" xfId="0" applyFont="1" applyBorder="1" applyAlignment="1">
      <alignment horizontal="left"/>
    </xf>
    <xf numFmtId="0" fontId="9" fillId="0" borderId="48" xfId="0" applyFont="1" applyBorder="1" applyAlignment="1">
      <alignment horizontal="left"/>
    </xf>
    <xf numFmtId="0" fontId="9" fillId="0" borderId="47" xfId="0" applyFont="1" applyBorder="1"/>
    <xf numFmtId="0" fontId="22" fillId="0" borderId="42" xfId="0" applyFont="1" applyBorder="1"/>
    <xf numFmtId="0" fontId="14" fillId="0" borderId="0" xfId="0" applyFont="1"/>
    <xf numFmtId="0" fontId="6" fillId="0" borderId="0" xfId="0" applyFont="1" applyAlignment="1">
      <alignment vertical="center"/>
    </xf>
    <xf numFmtId="2" fontId="21" fillId="3" borderId="15" xfId="0" applyNumberFormat="1" applyFont="1" applyFill="1" applyBorder="1" applyAlignment="1">
      <alignment horizontal="center" vertical="center"/>
    </xf>
    <xf numFmtId="0" fontId="21" fillId="3" borderId="16" xfId="0" applyFont="1" applyFill="1" applyBorder="1" applyAlignment="1">
      <alignment horizontal="center" vertical="center" wrapText="1"/>
    </xf>
    <xf numFmtId="44" fontId="21" fillId="3" borderId="16" xfId="2" applyFont="1" applyFill="1" applyBorder="1" applyAlignment="1">
      <alignment horizontal="center" vertical="center"/>
    </xf>
    <xf numFmtId="2" fontId="21" fillId="3" borderId="6" xfId="0" applyNumberFormat="1" applyFont="1" applyFill="1" applyBorder="1" applyAlignment="1">
      <alignment horizontal="center" vertical="center"/>
    </xf>
    <xf numFmtId="0" fontId="21" fillId="3" borderId="9" xfId="0" applyFont="1" applyFill="1" applyBorder="1" applyAlignment="1">
      <alignment horizontal="center" vertical="center" wrapText="1"/>
    </xf>
    <xf numFmtId="44" fontId="21" fillId="3" borderId="9" xfId="2" applyFont="1" applyFill="1" applyBorder="1" applyAlignment="1">
      <alignment horizontal="center" vertical="center"/>
    </xf>
    <xf numFmtId="165" fontId="5" fillId="0" borderId="9" xfId="4" applyNumberFormat="1" applyFont="1" applyFill="1" applyBorder="1" applyAlignment="1">
      <alignment horizontal="center" vertical="center"/>
    </xf>
    <xf numFmtId="165" fontId="28" fillId="0" borderId="10" xfId="4" applyNumberFormat="1" applyFont="1" applyBorder="1" applyAlignment="1">
      <alignment horizontal="center" vertical="center"/>
    </xf>
    <xf numFmtId="165" fontId="16" fillId="4" borderId="16" xfId="0" applyNumberFormat="1" applyFont="1" applyFill="1" applyBorder="1" applyAlignment="1">
      <alignment horizontal="center" vertical="center"/>
    </xf>
    <xf numFmtId="0" fontId="0" fillId="0" borderId="37" xfId="0" applyBorder="1"/>
    <xf numFmtId="0" fontId="0" fillId="0" borderId="41" xfId="0" applyBorder="1"/>
    <xf numFmtId="0" fontId="0" fillId="0" borderId="42" xfId="0" applyBorder="1"/>
    <xf numFmtId="0" fontId="0" fillId="0" borderId="43" xfId="0" applyBorder="1"/>
    <xf numFmtId="0" fontId="4" fillId="5" borderId="52" xfId="0" applyFont="1" applyFill="1" applyBorder="1" applyAlignment="1">
      <alignment horizontal="left" vertical="center"/>
    </xf>
    <xf numFmtId="0" fontId="4" fillId="5" borderId="42" xfId="0" applyFont="1" applyFill="1" applyBorder="1" applyAlignment="1">
      <alignment horizontal="left" vertical="center"/>
    </xf>
    <xf numFmtId="0" fontId="4" fillId="5" borderId="43" xfId="0" applyFont="1" applyFill="1" applyBorder="1" applyAlignment="1">
      <alignment horizontal="left" vertical="center"/>
    </xf>
    <xf numFmtId="0" fontId="7" fillId="5" borderId="36" xfId="0" applyFont="1" applyFill="1" applyBorder="1" applyAlignment="1">
      <alignment horizontal="center"/>
    </xf>
    <xf numFmtId="0" fontId="7" fillId="5" borderId="7" xfId="0" applyFont="1" applyFill="1" applyBorder="1" applyAlignment="1">
      <alignment horizontal="center"/>
    </xf>
    <xf numFmtId="0" fontId="7" fillId="5" borderId="8" xfId="0" applyFont="1" applyFill="1" applyBorder="1" applyAlignment="1">
      <alignment horizontal="center"/>
    </xf>
    <xf numFmtId="3" fontId="7" fillId="5" borderId="39" xfId="0" applyNumberFormat="1" applyFont="1" applyFill="1" applyBorder="1" applyAlignment="1">
      <alignment horizontal="center" vertical="center" wrapText="1"/>
    </xf>
    <xf numFmtId="3" fontId="7" fillId="5" borderId="32" xfId="0" applyNumberFormat="1" applyFont="1" applyFill="1" applyBorder="1" applyAlignment="1">
      <alignment horizontal="center" vertical="center" wrapText="1"/>
    </xf>
    <xf numFmtId="3" fontId="7" fillId="5" borderId="40" xfId="0" applyNumberFormat="1" applyFont="1" applyFill="1" applyBorder="1" applyAlignment="1">
      <alignment horizontal="center" vertical="center" wrapText="1"/>
    </xf>
    <xf numFmtId="3" fontId="7" fillId="5" borderId="53" xfId="0" applyNumberFormat="1" applyFont="1" applyFill="1" applyBorder="1" applyAlignment="1">
      <alignment horizontal="center" vertical="center" wrapText="1"/>
    </xf>
    <xf numFmtId="3" fontId="7" fillId="5" borderId="4" xfId="0" applyNumberFormat="1" applyFont="1" applyFill="1" applyBorder="1" applyAlignment="1">
      <alignment horizontal="center" vertical="center" wrapText="1"/>
    </xf>
    <xf numFmtId="3" fontId="7" fillId="5" borderId="45" xfId="0" applyNumberFormat="1" applyFont="1" applyFill="1" applyBorder="1" applyAlignment="1">
      <alignment horizontal="center" vertical="center" wrapText="1"/>
    </xf>
    <xf numFmtId="0" fontId="8" fillId="5" borderId="30" xfId="0" applyFont="1" applyFill="1" applyBorder="1" applyAlignment="1">
      <alignment horizontal="center"/>
    </xf>
    <xf numFmtId="0" fontId="9" fillId="5" borderId="31" xfId="0" applyFont="1" applyFill="1" applyBorder="1" applyAlignment="1">
      <alignment horizontal="left"/>
    </xf>
    <xf numFmtId="0" fontId="9" fillId="5" borderId="32" xfId="0" applyFont="1" applyFill="1" applyBorder="1" applyAlignment="1">
      <alignment horizontal="left"/>
    </xf>
    <xf numFmtId="0" fontId="9" fillId="5" borderId="40" xfId="0" applyFont="1" applyFill="1" applyBorder="1" applyAlignment="1">
      <alignment horizontal="left"/>
    </xf>
    <xf numFmtId="0" fontId="2" fillId="5" borderId="34" xfId="0" applyFont="1" applyFill="1" applyBorder="1" applyAlignment="1">
      <alignment horizontal="left" vertical="center"/>
    </xf>
    <xf numFmtId="0" fontId="2" fillId="5" borderId="0" xfId="0" applyFont="1" applyFill="1" applyAlignment="1">
      <alignment horizontal="left" vertical="center"/>
    </xf>
    <xf numFmtId="0" fontId="2" fillId="5" borderId="38" xfId="0" applyFont="1" applyFill="1" applyBorder="1" applyAlignment="1">
      <alignment horizontal="left" vertical="center"/>
    </xf>
    <xf numFmtId="164" fontId="2" fillId="2" borderId="14" xfId="0" applyNumberFormat="1" applyFont="1" applyFill="1" applyBorder="1" applyAlignment="1">
      <alignment horizontal="center" vertical="center"/>
    </xf>
    <xf numFmtId="164" fontId="2" fillId="2" borderId="17" xfId="0" applyNumberFormat="1" applyFont="1" applyFill="1" applyBorder="1" applyAlignment="1">
      <alignment horizontal="center" vertical="center"/>
    </xf>
    <xf numFmtId="0" fontId="2" fillId="0" borderId="20" xfId="0" applyFont="1" applyBorder="1" applyAlignment="1">
      <alignment horizontal="left"/>
    </xf>
    <xf numFmtId="0" fontId="2" fillId="0" borderId="3" xfId="0" applyFont="1" applyBorder="1" applyAlignment="1">
      <alignment horizontal="left"/>
    </xf>
    <xf numFmtId="0" fontId="6" fillId="0" borderId="37" xfId="0" applyFont="1" applyBorder="1" applyAlignment="1">
      <alignment horizontal="left" vertical="center" wrapText="1"/>
    </xf>
    <xf numFmtId="0" fontId="6" fillId="0" borderId="0" xfId="0" applyFont="1" applyAlignment="1">
      <alignment horizontal="left" vertical="center" wrapText="1"/>
    </xf>
    <xf numFmtId="0" fontId="6" fillId="0" borderId="38" xfId="0" applyFont="1" applyBorder="1" applyAlignment="1">
      <alignment horizontal="left" vertical="center" wrapText="1"/>
    </xf>
    <xf numFmtId="0" fontId="3" fillId="0" borderId="41" xfId="0" applyFont="1" applyBorder="1" applyAlignment="1">
      <alignment horizontal="left" vertical="center" wrapText="1"/>
    </xf>
    <xf numFmtId="0" fontId="3" fillId="0" borderId="42" xfId="0" applyFont="1" applyBorder="1" applyAlignment="1">
      <alignment horizontal="left" vertical="center" wrapText="1"/>
    </xf>
    <xf numFmtId="0" fontId="3" fillId="0" borderId="43" xfId="0" applyFont="1" applyBorder="1" applyAlignment="1">
      <alignment horizontal="left" vertical="center" wrapText="1"/>
    </xf>
    <xf numFmtId="0" fontId="2" fillId="0" borderId="3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3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2" borderId="28"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9"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27" xfId="0" applyFont="1" applyFill="1" applyBorder="1" applyAlignment="1">
      <alignment horizontal="center" vertical="center"/>
    </xf>
    <xf numFmtId="0" fontId="2" fillId="0" borderId="23" xfId="0" applyFont="1" applyBorder="1" applyAlignment="1">
      <alignment horizontal="left"/>
    </xf>
    <xf numFmtId="0" fontId="2" fillId="0" borderId="24" xfId="0" applyFont="1" applyBorder="1" applyAlignment="1">
      <alignment horizontal="left"/>
    </xf>
    <xf numFmtId="0" fontId="2" fillId="0" borderId="25" xfId="0" applyFont="1" applyBorder="1" applyAlignment="1">
      <alignment horizontal="left"/>
    </xf>
    <xf numFmtId="0" fontId="2" fillId="0" borderId="20"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20" xfId="0" applyFont="1" applyBorder="1" applyAlignment="1">
      <alignment horizontal="left" vertical="center"/>
    </xf>
    <xf numFmtId="0" fontId="2" fillId="2" borderId="12"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6" xfId="0" applyFont="1" applyFill="1" applyBorder="1" applyAlignment="1">
      <alignment horizontal="center" vertical="center" wrapText="1"/>
    </xf>
    <xf numFmtId="164" fontId="2" fillId="2" borderId="13" xfId="0" applyNumberFormat="1" applyFont="1" applyFill="1" applyBorder="1" applyAlignment="1">
      <alignment horizontal="center" vertical="center" wrapText="1"/>
    </xf>
    <xf numFmtId="164" fontId="2" fillId="2" borderId="16" xfId="0" applyNumberFormat="1" applyFont="1" applyFill="1" applyBorder="1" applyAlignment="1">
      <alignment horizontal="center" vertical="center" wrapText="1"/>
    </xf>
    <xf numFmtId="0" fontId="2" fillId="2" borderId="13" xfId="0" applyFont="1" applyFill="1" applyBorder="1" applyAlignment="1">
      <alignment horizontal="center" vertical="center"/>
    </xf>
    <xf numFmtId="0" fontId="2" fillId="2" borderId="16" xfId="0" applyFont="1" applyFill="1" applyBorder="1" applyAlignment="1">
      <alignment horizontal="center" vertical="center"/>
    </xf>
    <xf numFmtId="165" fontId="10" fillId="0" borderId="57" xfId="0" applyNumberFormat="1" applyFont="1" applyBorder="1" applyAlignment="1">
      <alignment horizontal="center" vertical="center"/>
    </xf>
    <xf numFmtId="165" fontId="10" fillId="0" borderId="27" xfId="0" applyNumberFormat="1" applyFont="1" applyBorder="1" applyAlignment="1">
      <alignment horizontal="center" vertical="center"/>
    </xf>
    <xf numFmtId="0" fontId="10" fillId="0" borderId="3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165" fontId="10" fillId="4" borderId="49" xfId="0" applyNumberFormat="1" applyFont="1" applyFill="1" applyBorder="1" applyAlignment="1">
      <alignment horizontal="center" vertical="center"/>
    </xf>
    <xf numFmtId="165" fontId="10" fillId="4" borderId="3" xfId="0" applyNumberFormat="1" applyFont="1" applyFill="1" applyBorder="1" applyAlignment="1">
      <alignment horizontal="center" vertical="center"/>
    </xf>
    <xf numFmtId="165" fontId="10" fillId="3" borderId="57" xfId="0" applyNumberFormat="1" applyFont="1" applyFill="1" applyBorder="1" applyAlignment="1">
      <alignment horizontal="center" vertical="center"/>
    </xf>
    <xf numFmtId="165" fontId="10" fillId="3" borderId="30" xfId="0" applyNumberFormat="1" applyFont="1" applyFill="1" applyBorder="1" applyAlignment="1">
      <alignment horizontal="center" vertical="center"/>
    </xf>
    <xf numFmtId="165" fontId="10" fillId="3" borderId="54" xfId="0" applyNumberFormat="1" applyFont="1" applyFill="1" applyBorder="1" applyAlignment="1">
      <alignment horizontal="center" vertical="center"/>
    </xf>
    <xf numFmtId="3" fontId="10" fillId="0" borderId="36" xfId="0" applyNumberFormat="1" applyFont="1" applyBorder="1" applyAlignment="1">
      <alignment horizontal="center" vertical="center" wrapText="1"/>
    </xf>
    <xf numFmtId="0" fontId="10" fillId="0" borderId="37" xfId="0" applyFont="1" applyBorder="1" applyAlignment="1">
      <alignment horizontal="center" vertical="center"/>
    </xf>
    <xf numFmtId="0" fontId="10" fillId="0" borderId="0" xfId="0" applyFont="1" applyAlignment="1">
      <alignment horizontal="center" vertical="center"/>
    </xf>
    <xf numFmtId="0" fontId="10" fillId="0" borderId="38" xfId="0" applyFont="1" applyBorder="1" applyAlignment="1">
      <alignment horizontal="center" vertical="center"/>
    </xf>
    <xf numFmtId="0" fontId="10" fillId="4" borderId="12" xfId="0" applyFont="1" applyFill="1" applyBorder="1" applyAlignment="1">
      <alignment horizontal="center" vertical="center"/>
    </xf>
    <xf numFmtId="0" fontId="10" fillId="4" borderId="18" xfId="0" applyFont="1" applyFill="1" applyBorder="1" applyAlignment="1">
      <alignment horizontal="center" vertical="center"/>
    </xf>
    <xf numFmtId="0" fontId="10" fillId="4" borderId="13" xfId="0" applyFont="1" applyFill="1" applyBorder="1" applyAlignment="1">
      <alignment horizontal="center" vertical="center" wrapText="1"/>
    </xf>
    <xf numFmtId="0" fontId="10" fillId="4" borderId="1" xfId="0" applyFont="1" applyFill="1" applyBorder="1" applyAlignment="1">
      <alignment horizontal="center" vertical="center" wrapText="1"/>
    </xf>
    <xf numFmtId="165" fontId="10" fillId="4" borderId="55" xfId="0" applyNumberFormat="1" applyFont="1" applyFill="1" applyBorder="1" applyAlignment="1">
      <alignment horizontal="center" vertical="center" wrapText="1"/>
    </xf>
    <xf numFmtId="165" fontId="10" fillId="4" borderId="50" xfId="0" applyNumberFormat="1" applyFont="1" applyFill="1" applyBorder="1" applyAlignment="1">
      <alignment horizontal="center" vertical="center" wrapText="1"/>
    </xf>
    <xf numFmtId="0" fontId="10" fillId="4" borderId="28" xfId="0" applyFont="1" applyFill="1" applyBorder="1" applyAlignment="1">
      <alignment horizontal="center" vertical="center"/>
    </xf>
    <xf numFmtId="0" fontId="10" fillId="4" borderId="24" xfId="0" applyFont="1" applyFill="1" applyBorder="1" applyAlignment="1">
      <alignment horizontal="center" vertical="center"/>
    </xf>
    <xf numFmtId="165" fontId="10" fillId="4" borderId="56" xfId="0" applyNumberFormat="1" applyFont="1" applyFill="1" applyBorder="1" applyAlignment="1">
      <alignment horizontal="center" vertical="center"/>
    </xf>
    <xf numFmtId="165" fontId="10" fillId="4" borderId="47" xfId="0" applyNumberFormat="1" applyFont="1" applyFill="1" applyBorder="1" applyAlignment="1">
      <alignment horizontal="center" vertical="center"/>
    </xf>
    <xf numFmtId="165" fontId="10" fillId="4" borderId="48" xfId="0" applyNumberFormat="1" applyFont="1" applyFill="1" applyBorder="1" applyAlignment="1">
      <alignment horizontal="center" vertical="center"/>
    </xf>
    <xf numFmtId="165" fontId="10" fillId="4" borderId="35" xfId="0" applyNumberFormat="1" applyFont="1" applyFill="1" applyBorder="1" applyAlignment="1">
      <alignment horizontal="center" vertical="center"/>
    </xf>
    <xf numFmtId="165" fontId="10" fillId="4" borderId="4" xfId="0" applyNumberFormat="1" applyFont="1" applyFill="1" applyBorder="1" applyAlignment="1">
      <alignment horizontal="center" vertical="center"/>
    </xf>
    <xf numFmtId="165" fontId="10" fillId="4" borderId="45" xfId="0" applyNumberFormat="1" applyFont="1" applyFill="1" applyBorder="1" applyAlignment="1">
      <alignment horizontal="center" vertical="center"/>
    </xf>
    <xf numFmtId="0" fontId="18" fillId="0" borderId="36"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8" xfId="0" applyFont="1" applyBorder="1" applyAlignment="1">
      <alignment horizontal="center" vertical="center" wrapText="1"/>
    </xf>
    <xf numFmtId="0" fontId="13" fillId="3" borderId="37" xfId="0" applyFont="1" applyFill="1" applyBorder="1" applyAlignment="1">
      <alignment horizontal="center" vertical="center"/>
    </xf>
    <xf numFmtId="0" fontId="13" fillId="3" borderId="0" xfId="0" applyFont="1" applyFill="1" applyAlignment="1">
      <alignment horizontal="center" vertical="center"/>
    </xf>
    <xf numFmtId="0" fontId="13" fillId="3" borderId="38" xfId="0" applyFont="1" applyFill="1" applyBorder="1" applyAlignment="1">
      <alignment horizontal="center" vertical="center"/>
    </xf>
    <xf numFmtId="0" fontId="19" fillId="0" borderId="37" xfId="0" applyFont="1" applyBorder="1" applyAlignment="1">
      <alignment horizontal="center" vertical="center"/>
    </xf>
    <xf numFmtId="0" fontId="19" fillId="0" borderId="0" xfId="0" applyFont="1" applyAlignment="1">
      <alignment horizontal="center" vertical="center"/>
    </xf>
    <xf numFmtId="0" fontId="19" fillId="0" borderId="38" xfId="0" applyFont="1" applyBorder="1" applyAlignment="1">
      <alignment horizontal="center" vertical="center"/>
    </xf>
    <xf numFmtId="0" fontId="16" fillId="4" borderId="12" xfId="0" applyFont="1" applyFill="1" applyBorder="1" applyAlignment="1">
      <alignment horizontal="center" vertical="center"/>
    </xf>
    <xf numFmtId="0" fontId="16" fillId="4" borderId="15" xfId="0" applyFont="1" applyFill="1" applyBorder="1" applyAlignment="1">
      <alignment horizontal="center" vertical="center"/>
    </xf>
    <xf numFmtId="0" fontId="16" fillId="4" borderId="13" xfId="0" applyFont="1" applyFill="1" applyBorder="1" applyAlignment="1">
      <alignment horizontal="center" vertical="center" wrapText="1"/>
    </xf>
    <xf numFmtId="0" fontId="16" fillId="4" borderId="16" xfId="0" applyFont="1" applyFill="1" applyBorder="1" applyAlignment="1">
      <alignment horizontal="center" vertical="center" wrapText="1"/>
    </xf>
    <xf numFmtId="165" fontId="10" fillId="4" borderId="58" xfId="0" applyNumberFormat="1" applyFont="1" applyFill="1" applyBorder="1" applyAlignment="1">
      <alignment horizontal="center" vertical="center" wrapText="1"/>
    </xf>
    <xf numFmtId="0" fontId="19" fillId="4" borderId="13" xfId="0" applyFont="1" applyFill="1" applyBorder="1" applyAlignment="1">
      <alignment horizontal="center" vertical="center"/>
    </xf>
    <xf numFmtId="165" fontId="16" fillId="4" borderId="14" xfId="0" applyNumberFormat="1" applyFont="1" applyFill="1" applyBorder="1" applyAlignment="1">
      <alignment horizontal="center" vertical="center"/>
    </xf>
    <xf numFmtId="165" fontId="16" fillId="4" borderId="17" xfId="0" applyNumberFormat="1" applyFont="1" applyFill="1" applyBorder="1" applyAlignment="1">
      <alignment horizontal="center" vertical="center"/>
    </xf>
    <xf numFmtId="0" fontId="9" fillId="0" borderId="47" xfId="0" applyFont="1" applyBorder="1" applyAlignment="1"/>
    <xf numFmtId="0" fontId="0" fillId="0" borderId="42" xfId="0" applyBorder="1" applyAlignment="1"/>
    <xf numFmtId="0" fontId="6" fillId="5" borderId="37" xfId="0" applyFont="1" applyFill="1" applyBorder="1" applyAlignment="1"/>
    <xf numFmtId="0" fontId="6" fillId="5" borderId="0" xfId="0" applyFont="1" applyFill="1" applyAlignment="1"/>
    <xf numFmtId="0" fontId="6" fillId="5" borderId="5" xfId="0" applyFont="1" applyFill="1" applyBorder="1" applyAlignment="1"/>
    <xf numFmtId="0" fontId="3" fillId="5" borderId="41" xfId="0" applyFont="1" applyFill="1" applyBorder="1" applyAlignment="1"/>
    <xf numFmtId="0" fontId="3" fillId="5" borderId="42" xfId="0" applyFont="1" applyFill="1" applyBorder="1" applyAlignment="1"/>
    <xf numFmtId="0" fontId="3" fillId="5" borderId="44" xfId="0" applyFont="1" applyFill="1" applyBorder="1" applyAlignment="1"/>
    <xf numFmtId="0" fontId="9" fillId="5" borderId="46" xfId="0" applyFont="1" applyFill="1" applyBorder="1"/>
    <xf numFmtId="0" fontId="17" fillId="0" borderId="0" xfId="0" applyFont="1" applyBorder="1" applyAlignment="1"/>
    <xf numFmtId="165" fontId="17" fillId="0" borderId="0" xfId="0" applyNumberFormat="1" applyFont="1" applyBorder="1" applyAlignment="1">
      <alignment horizontal="center" vertical="center"/>
    </xf>
    <xf numFmtId="0" fontId="17" fillId="0" borderId="0" xfId="0" applyFont="1" applyBorder="1"/>
    <xf numFmtId="0" fontId="0" fillId="0" borderId="0" xfId="0" applyBorder="1"/>
    <xf numFmtId="0" fontId="8" fillId="0" borderId="0" xfId="0" applyFont="1" applyBorder="1" applyAlignment="1"/>
    <xf numFmtId="0" fontId="7" fillId="0" borderId="0" xfId="0" applyFont="1" applyBorder="1"/>
    <xf numFmtId="0" fontId="8" fillId="0" borderId="0" xfId="0" applyFont="1" applyBorder="1" applyAlignment="1">
      <alignment horizontal="left"/>
    </xf>
  </cellXfs>
  <cellStyles count="15">
    <cellStyle name="Millares 2 2 2" xfId="7" xr:uid="{8BBBB7B5-D37F-40CF-9B5D-616C9B5663F8}"/>
    <cellStyle name="Millares 2 2 3" xfId="8" xr:uid="{EA195E6E-4F4D-40FB-BD8F-6300EEF74C28}"/>
    <cellStyle name="Moneda" xfId="2" builtinId="4"/>
    <cellStyle name="Moneda [0] 2" xfId="10" xr:uid="{1686513E-0111-4CEB-B353-9D33B159EE91}"/>
    <cellStyle name="Moneda 10" xfId="13" xr:uid="{233E2F16-3304-44F6-8C08-0AAD6AF8E3F4}"/>
    <cellStyle name="Moneda 2" xfId="3" xr:uid="{502E7702-3415-4372-9ECA-48531A71C32A}"/>
    <cellStyle name="Moneda 2 2" xfId="11" xr:uid="{7812D114-CD53-4D9A-BDCA-11C92769CC41}"/>
    <cellStyle name="Moneda 3" xfId="4" xr:uid="{69982AE0-9C31-43C9-821E-CB7634490729}"/>
    <cellStyle name="Moneda 3 11" xfId="9" xr:uid="{5F428927-9956-4804-BB66-6AE4277A8AEF}"/>
    <cellStyle name="Moneda 3 4 2" xfId="12" xr:uid="{0A9A2086-F0C1-4A08-A8BC-9E1FBD7A314E}"/>
    <cellStyle name="Moneda 4" xfId="14" xr:uid="{97DEDA16-D4A2-423F-BBB1-D4342F5E488B}"/>
    <cellStyle name="Normal" xfId="0" builtinId="0"/>
    <cellStyle name="Normal 12 2" xfId="6" xr:uid="{6BE45FB0-973B-4B6E-8EA6-3EA507CC9B50}"/>
    <cellStyle name="Normal 3 11 2" xfId="5" xr:uid="{3AE25967-E6E5-4415-895D-B95E5F3CBA0A}"/>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70" Type="http://schemas.openxmlformats.org/officeDocument/2006/relationships/externalLink" Target="externalLinks/externalLink166.xml"/><Relationship Id="rId191" Type="http://schemas.openxmlformats.org/officeDocument/2006/relationships/externalLink" Target="externalLinks/externalLink187.xml"/><Relationship Id="rId205" Type="http://schemas.openxmlformats.org/officeDocument/2006/relationships/externalLink" Target="externalLinks/externalLink201.xml"/><Relationship Id="rId226" Type="http://schemas.openxmlformats.org/officeDocument/2006/relationships/externalLink" Target="externalLinks/externalLink22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181" Type="http://schemas.openxmlformats.org/officeDocument/2006/relationships/externalLink" Target="externalLinks/externalLink177.xml"/><Relationship Id="rId216" Type="http://schemas.openxmlformats.org/officeDocument/2006/relationships/externalLink" Target="externalLinks/externalLink212.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134" Type="http://schemas.openxmlformats.org/officeDocument/2006/relationships/externalLink" Target="externalLinks/externalLink130.xml"/><Relationship Id="rId139" Type="http://schemas.openxmlformats.org/officeDocument/2006/relationships/externalLink" Target="externalLinks/externalLink135.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55" Type="http://schemas.openxmlformats.org/officeDocument/2006/relationships/externalLink" Target="externalLinks/externalLink151.xml"/><Relationship Id="rId171" Type="http://schemas.openxmlformats.org/officeDocument/2006/relationships/externalLink" Target="externalLinks/externalLink167.xml"/><Relationship Id="rId176" Type="http://schemas.openxmlformats.org/officeDocument/2006/relationships/externalLink" Target="externalLinks/externalLink172.xml"/><Relationship Id="rId192" Type="http://schemas.openxmlformats.org/officeDocument/2006/relationships/externalLink" Target="externalLinks/externalLink188.xml"/><Relationship Id="rId197" Type="http://schemas.openxmlformats.org/officeDocument/2006/relationships/externalLink" Target="externalLinks/externalLink193.xml"/><Relationship Id="rId206" Type="http://schemas.openxmlformats.org/officeDocument/2006/relationships/externalLink" Target="externalLinks/externalLink202.xml"/><Relationship Id="rId227" Type="http://schemas.openxmlformats.org/officeDocument/2006/relationships/externalLink" Target="externalLinks/externalLink223.xml"/><Relationship Id="rId201" Type="http://schemas.openxmlformats.org/officeDocument/2006/relationships/externalLink" Target="externalLinks/externalLink197.xml"/><Relationship Id="rId222" Type="http://schemas.openxmlformats.org/officeDocument/2006/relationships/externalLink" Target="externalLinks/externalLink218.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externalLink" Target="externalLinks/externalLink120.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45" Type="http://schemas.openxmlformats.org/officeDocument/2006/relationships/externalLink" Target="externalLinks/externalLink141.xml"/><Relationship Id="rId161" Type="http://schemas.openxmlformats.org/officeDocument/2006/relationships/externalLink" Target="externalLinks/externalLink157.xml"/><Relationship Id="rId166" Type="http://schemas.openxmlformats.org/officeDocument/2006/relationships/externalLink" Target="externalLinks/externalLink162.xml"/><Relationship Id="rId182" Type="http://schemas.openxmlformats.org/officeDocument/2006/relationships/externalLink" Target="externalLinks/externalLink178.xml"/><Relationship Id="rId187" Type="http://schemas.openxmlformats.org/officeDocument/2006/relationships/externalLink" Target="externalLinks/externalLink183.xml"/><Relationship Id="rId217" Type="http://schemas.openxmlformats.org/officeDocument/2006/relationships/externalLink" Target="externalLinks/externalLink213.xml"/><Relationship Id="rId1" Type="http://schemas.openxmlformats.org/officeDocument/2006/relationships/worksheet" Target="worksheets/sheet1.xml"/><Relationship Id="rId6" Type="http://schemas.openxmlformats.org/officeDocument/2006/relationships/externalLink" Target="externalLinks/externalLink2.xml"/><Relationship Id="rId212" Type="http://schemas.openxmlformats.org/officeDocument/2006/relationships/externalLink" Target="externalLinks/externalLink208.xml"/><Relationship Id="rId233" Type="http://schemas.openxmlformats.org/officeDocument/2006/relationships/calcChain" Target="calcChain.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35" Type="http://schemas.openxmlformats.org/officeDocument/2006/relationships/externalLink" Target="externalLinks/externalLink131.xml"/><Relationship Id="rId151" Type="http://schemas.openxmlformats.org/officeDocument/2006/relationships/externalLink" Target="externalLinks/externalLink147.xml"/><Relationship Id="rId156" Type="http://schemas.openxmlformats.org/officeDocument/2006/relationships/externalLink" Target="externalLinks/externalLink152.xml"/><Relationship Id="rId177" Type="http://schemas.openxmlformats.org/officeDocument/2006/relationships/externalLink" Target="externalLinks/externalLink173.xml"/><Relationship Id="rId198" Type="http://schemas.openxmlformats.org/officeDocument/2006/relationships/externalLink" Target="externalLinks/externalLink194.xml"/><Relationship Id="rId172" Type="http://schemas.openxmlformats.org/officeDocument/2006/relationships/externalLink" Target="externalLinks/externalLink168.xml"/><Relationship Id="rId193" Type="http://schemas.openxmlformats.org/officeDocument/2006/relationships/externalLink" Target="externalLinks/externalLink189.xml"/><Relationship Id="rId202" Type="http://schemas.openxmlformats.org/officeDocument/2006/relationships/externalLink" Target="externalLinks/externalLink198.xml"/><Relationship Id="rId207" Type="http://schemas.openxmlformats.org/officeDocument/2006/relationships/externalLink" Target="externalLinks/externalLink203.xml"/><Relationship Id="rId223" Type="http://schemas.openxmlformats.org/officeDocument/2006/relationships/externalLink" Target="externalLinks/externalLink219.xml"/><Relationship Id="rId228" Type="http://schemas.openxmlformats.org/officeDocument/2006/relationships/externalLink" Target="externalLinks/externalLink22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141" Type="http://schemas.openxmlformats.org/officeDocument/2006/relationships/externalLink" Target="externalLinks/externalLink137.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188" Type="http://schemas.openxmlformats.org/officeDocument/2006/relationships/externalLink" Target="externalLinks/externalLink184.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162" Type="http://schemas.openxmlformats.org/officeDocument/2006/relationships/externalLink" Target="externalLinks/externalLink158.xml"/><Relationship Id="rId183" Type="http://schemas.openxmlformats.org/officeDocument/2006/relationships/externalLink" Target="externalLinks/externalLink179.xml"/><Relationship Id="rId213" Type="http://schemas.openxmlformats.org/officeDocument/2006/relationships/externalLink" Target="externalLinks/externalLink209.xml"/><Relationship Id="rId218" Type="http://schemas.openxmlformats.org/officeDocument/2006/relationships/externalLink" Target="externalLinks/externalLink214.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178" Type="http://schemas.openxmlformats.org/officeDocument/2006/relationships/externalLink" Target="externalLinks/externalLink174.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externalLink" Target="externalLinks/externalLink148.xml"/><Relationship Id="rId173" Type="http://schemas.openxmlformats.org/officeDocument/2006/relationships/externalLink" Target="externalLinks/externalLink169.xml"/><Relationship Id="rId194" Type="http://schemas.openxmlformats.org/officeDocument/2006/relationships/externalLink" Target="externalLinks/externalLink190.xml"/><Relationship Id="rId199" Type="http://schemas.openxmlformats.org/officeDocument/2006/relationships/externalLink" Target="externalLinks/externalLink195.xml"/><Relationship Id="rId203" Type="http://schemas.openxmlformats.org/officeDocument/2006/relationships/externalLink" Target="externalLinks/externalLink199.xml"/><Relationship Id="rId208" Type="http://schemas.openxmlformats.org/officeDocument/2006/relationships/externalLink" Target="externalLinks/externalLink204.xml"/><Relationship Id="rId229" Type="http://schemas.openxmlformats.org/officeDocument/2006/relationships/externalLink" Target="externalLinks/externalLink225.xml"/><Relationship Id="rId19" Type="http://schemas.openxmlformats.org/officeDocument/2006/relationships/externalLink" Target="externalLinks/externalLink15.xml"/><Relationship Id="rId224" Type="http://schemas.openxmlformats.org/officeDocument/2006/relationships/externalLink" Target="externalLinks/externalLink220.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184" Type="http://schemas.openxmlformats.org/officeDocument/2006/relationships/externalLink" Target="externalLinks/externalLink180.xml"/><Relationship Id="rId189" Type="http://schemas.openxmlformats.org/officeDocument/2006/relationships/externalLink" Target="externalLinks/externalLink185.xml"/><Relationship Id="rId219" Type="http://schemas.openxmlformats.org/officeDocument/2006/relationships/externalLink" Target="externalLinks/externalLink215.xml"/><Relationship Id="rId3" Type="http://schemas.openxmlformats.org/officeDocument/2006/relationships/worksheet" Target="worksheets/sheet3.xml"/><Relationship Id="rId214" Type="http://schemas.openxmlformats.org/officeDocument/2006/relationships/externalLink" Target="externalLinks/externalLink210.xml"/><Relationship Id="rId230" Type="http://schemas.openxmlformats.org/officeDocument/2006/relationships/theme" Target="theme/theme1.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74" Type="http://schemas.openxmlformats.org/officeDocument/2006/relationships/externalLink" Target="externalLinks/externalLink170.xml"/><Relationship Id="rId179" Type="http://schemas.openxmlformats.org/officeDocument/2006/relationships/externalLink" Target="externalLinks/externalLink175.xml"/><Relationship Id="rId195" Type="http://schemas.openxmlformats.org/officeDocument/2006/relationships/externalLink" Target="externalLinks/externalLink191.xml"/><Relationship Id="rId209" Type="http://schemas.openxmlformats.org/officeDocument/2006/relationships/externalLink" Target="externalLinks/externalLink205.xml"/><Relationship Id="rId190" Type="http://schemas.openxmlformats.org/officeDocument/2006/relationships/externalLink" Target="externalLinks/externalLink186.xml"/><Relationship Id="rId204" Type="http://schemas.openxmlformats.org/officeDocument/2006/relationships/externalLink" Target="externalLinks/externalLink200.xml"/><Relationship Id="rId220" Type="http://schemas.openxmlformats.org/officeDocument/2006/relationships/externalLink" Target="externalLinks/externalLink216.xml"/><Relationship Id="rId225" Type="http://schemas.openxmlformats.org/officeDocument/2006/relationships/externalLink" Target="externalLinks/externalLink221.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164" Type="http://schemas.openxmlformats.org/officeDocument/2006/relationships/externalLink" Target="externalLinks/externalLink160.xml"/><Relationship Id="rId169" Type="http://schemas.openxmlformats.org/officeDocument/2006/relationships/externalLink" Target="externalLinks/externalLink165.xml"/><Relationship Id="rId185" Type="http://schemas.openxmlformats.org/officeDocument/2006/relationships/externalLink" Target="externalLinks/externalLink181.xml"/><Relationship Id="rId4" Type="http://schemas.openxmlformats.org/officeDocument/2006/relationships/worksheet" Target="worksheets/sheet4.xml"/><Relationship Id="rId9" Type="http://schemas.openxmlformats.org/officeDocument/2006/relationships/externalLink" Target="externalLinks/externalLink5.xml"/><Relationship Id="rId180" Type="http://schemas.openxmlformats.org/officeDocument/2006/relationships/externalLink" Target="externalLinks/externalLink176.xml"/><Relationship Id="rId210" Type="http://schemas.openxmlformats.org/officeDocument/2006/relationships/externalLink" Target="externalLinks/externalLink206.xml"/><Relationship Id="rId215" Type="http://schemas.openxmlformats.org/officeDocument/2006/relationships/externalLink" Target="externalLinks/externalLink211.xml"/><Relationship Id="rId26" Type="http://schemas.openxmlformats.org/officeDocument/2006/relationships/externalLink" Target="externalLinks/externalLink22.xml"/><Relationship Id="rId231" Type="http://schemas.openxmlformats.org/officeDocument/2006/relationships/styles" Target="styles.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75" Type="http://schemas.openxmlformats.org/officeDocument/2006/relationships/externalLink" Target="externalLinks/externalLink171.xml"/><Relationship Id="rId196" Type="http://schemas.openxmlformats.org/officeDocument/2006/relationships/externalLink" Target="externalLinks/externalLink192.xml"/><Relationship Id="rId200" Type="http://schemas.openxmlformats.org/officeDocument/2006/relationships/externalLink" Target="externalLinks/externalLink196.xml"/><Relationship Id="rId16" Type="http://schemas.openxmlformats.org/officeDocument/2006/relationships/externalLink" Target="externalLinks/externalLink12.xml"/><Relationship Id="rId221" Type="http://schemas.openxmlformats.org/officeDocument/2006/relationships/externalLink" Target="externalLinks/externalLink217.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186" Type="http://schemas.openxmlformats.org/officeDocument/2006/relationships/externalLink" Target="externalLinks/externalLink182.xml"/><Relationship Id="rId211" Type="http://schemas.openxmlformats.org/officeDocument/2006/relationships/externalLink" Target="externalLinks/externalLink207.xml"/><Relationship Id="rId23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63734</xdr:colOff>
      <xdr:row>1</xdr:row>
      <xdr:rowOff>51511</xdr:rowOff>
    </xdr:from>
    <xdr:to>
      <xdr:col>8</xdr:col>
      <xdr:colOff>704396</xdr:colOff>
      <xdr:row>5</xdr:row>
      <xdr:rowOff>347383</xdr:rowOff>
    </xdr:to>
    <xdr:pic>
      <xdr:nvPicPr>
        <xdr:cNvPr id="2" name="Imagen 1">
          <a:extLst>
            <a:ext uri="{FF2B5EF4-FFF2-40B4-BE49-F238E27FC236}">
              <a16:creationId xmlns:a16="http://schemas.microsoft.com/office/drawing/2014/main" id="{5C6A0BF1-16EB-4F12-9E5A-B745F98FF58F}"/>
            </a:ext>
          </a:extLst>
        </xdr:cNvPr>
        <xdr:cNvPicPr>
          <a:picLocks noChangeAspect="1"/>
        </xdr:cNvPicPr>
      </xdr:nvPicPr>
      <xdr:blipFill>
        <a:blip xmlns:r="http://schemas.openxmlformats.org/officeDocument/2006/relationships" r:embed="rId1"/>
        <a:stretch>
          <a:fillRect/>
        </a:stretch>
      </xdr:blipFill>
      <xdr:spPr>
        <a:xfrm>
          <a:off x="825734" y="253217"/>
          <a:ext cx="7610721" cy="1057872"/>
        </a:xfrm>
        <a:prstGeom prst="rect">
          <a:avLst/>
        </a:prstGeom>
      </xdr:spPr>
    </xdr:pic>
    <xdr:clientData/>
  </xdr:twoCellAnchor>
  <xdr:twoCellAnchor editAs="oneCell">
    <xdr:from>
      <xdr:col>1</xdr:col>
      <xdr:colOff>44824</xdr:colOff>
      <xdr:row>51</xdr:row>
      <xdr:rowOff>67235</xdr:rowOff>
    </xdr:from>
    <xdr:to>
      <xdr:col>8</xdr:col>
      <xdr:colOff>717176</xdr:colOff>
      <xdr:row>56</xdr:row>
      <xdr:rowOff>125969</xdr:rowOff>
    </xdr:to>
    <xdr:pic>
      <xdr:nvPicPr>
        <xdr:cNvPr id="3" name="Imagen 2">
          <a:extLst>
            <a:ext uri="{FF2B5EF4-FFF2-40B4-BE49-F238E27FC236}">
              <a16:creationId xmlns:a16="http://schemas.microsoft.com/office/drawing/2014/main" id="{12EC7752-7B33-447C-B0CF-BC780EC886FE}"/>
            </a:ext>
          </a:extLst>
        </xdr:cNvPr>
        <xdr:cNvPicPr>
          <a:picLocks noChangeAspect="1"/>
        </xdr:cNvPicPr>
      </xdr:nvPicPr>
      <xdr:blipFill>
        <a:blip xmlns:r="http://schemas.openxmlformats.org/officeDocument/2006/relationships" r:embed="rId2"/>
        <a:stretch>
          <a:fillRect/>
        </a:stretch>
      </xdr:blipFill>
      <xdr:spPr>
        <a:xfrm>
          <a:off x="806824" y="10443882"/>
          <a:ext cx="7642411" cy="10112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121920</xdr:colOff>
      <xdr:row>1</xdr:row>
      <xdr:rowOff>53341</xdr:rowOff>
    </xdr:from>
    <xdr:to>
      <xdr:col>7</xdr:col>
      <xdr:colOff>1031813</xdr:colOff>
      <xdr:row>2</xdr:row>
      <xdr:rowOff>640081</xdr:rowOff>
    </xdr:to>
    <xdr:pic>
      <xdr:nvPicPr>
        <xdr:cNvPr id="2" name="Imagen 1">
          <a:extLst>
            <a:ext uri="{FF2B5EF4-FFF2-40B4-BE49-F238E27FC236}">
              <a16:creationId xmlns:a16="http://schemas.microsoft.com/office/drawing/2014/main" id="{7FC30F45-B986-43E8-83D7-687874C21EA3}"/>
            </a:ext>
          </a:extLst>
        </xdr:cNvPr>
        <xdr:cNvPicPr>
          <a:picLocks noChangeAspect="1"/>
        </xdr:cNvPicPr>
      </xdr:nvPicPr>
      <xdr:blipFill>
        <a:blip xmlns:r="http://schemas.openxmlformats.org/officeDocument/2006/relationships" r:embed="rId1"/>
        <a:stretch>
          <a:fillRect/>
        </a:stretch>
      </xdr:blipFill>
      <xdr:spPr>
        <a:xfrm>
          <a:off x="914400" y="236221"/>
          <a:ext cx="8697533" cy="1135380"/>
        </a:xfrm>
        <a:prstGeom prst="rect">
          <a:avLst/>
        </a:prstGeom>
      </xdr:spPr>
    </xdr:pic>
    <xdr:clientData/>
  </xdr:twoCellAnchor>
  <xdr:twoCellAnchor editAs="oneCell">
    <xdr:from>
      <xdr:col>1</xdr:col>
      <xdr:colOff>49696</xdr:colOff>
      <xdr:row>35</xdr:row>
      <xdr:rowOff>30480</xdr:rowOff>
    </xdr:from>
    <xdr:to>
      <xdr:col>7</xdr:col>
      <xdr:colOff>1176131</xdr:colOff>
      <xdr:row>40</xdr:row>
      <xdr:rowOff>391774</xdr:rowOff>
    </xdr:to>
    <xdr:pic>
      <xdr:nvPicPr>
        <xdr:cNvPr id="3" name="Imagen 2">
          <a:extLst>
            <a:ext uri="{FF2B5EF4-FFF2-40B4-BE49-F238E27FC236}">
              <a16:creationId xmlns:a16="http://schemas.microsoft.com/office/drawing/2014/main" id="{785588AF-252C-4D86-9AC4-E1AA47FA0F2D}"/>
            </a:ext>
          </a:extLst>
        </xdr:cNvPr>
        <xdr:cNvPicPr>
          <a:picLocks noChangeAspect="1"/>
        </xdr:cNvPicPr>
      </xdr:nvPicPr>
      <xdr:blipFill>
        <a:blip xmlns:r="http://schemas.openxmlformats.org/officeDocument/2006/relationships" r:embed="rId2"/>
        <a:stretch>
          <a:fillRect/>
        </a:stretch>
      </xdr:blipFill>
      <xdr:spPr>
        <a:xfrm>
          <a:off x="811696" y="8097741"/>
          <a:ext cx="8655326" cy="12723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112058</xdr:colOff>
      <xdr:row>1</xdr:row>
      <xdr:rowOff>61071</xdr:rowOff>
    </xdr:from>
    <xdr:to>
      <xdr:col>15</xdr:col>
      <xdr:colOff>224118</xdr:colOff>
      <xdr:row>2</xdr:row>
      <xdr:rowOff>292072</xdr:rowOff>
    </xdr:to>
    <xdr:pic>
      <xdr:nvPicPr>
        <xdr:cNvPr id="4" name="Imagen 3">
          <a:extLst>
            <a:ext uri="{FF2B5EF4-FFF2-40B4-BE49-F238E27FC236}">
              <a16:creationId xmlns:a16="http://schemas.microsoft.com/office/drawing/2014/main" id="{6B3D48C5-0C86-454A-B4B4-C13582617894}"/>
            </a:ext>
          </a:extLst>
        </xdr:cNvPr>
        <xdr:cNvPicPr>
          <a:picLocks noChangeAspect="1"/>
        </xdr:cNvPicPr>
      </xdr:nvPicPr>
      <xdr:blipFill>
        <a:blip xmlns:r="http://schemas.openxmlformats.org/officeDocument/2006/relationships" r:embed="rId1"/>
        <a:stretch>
          <a:fillRect/>
        </a:stretch>
      </xdr:blipFill>
      <xdr:spPr>
        <a:xfrm>
          <a:off x="336176" y="262777"/>
          <a:ext cx="11990295" cy="1351589"/>
        </a:xfrm>
        <a:prstGeom prst="rect">
          <a:avLst/>
        </a:prstGeom>
      </xdr:spPr>
    </xdr:pic>
    <xdr:clientData/>
  </xdr:twoCellAnchor>
  <xdr:twoCellAnchor editAs="oneCell">
    <xdr:from>
      <xdr:col>2</xdr:col>
      <xdr:colOff>437030</xdr:colOff>
      <xdr:row>17</xdr:row>
      <xdr:rowOff>69477</xdr:rowOff>
    </xdr:from>
    <xdr:to>
      <xdr:col>13</xdr:col>
      <xdr:colOff>268941</xdr:colOff>
      <xdr:row>24</xdr:row>
      <xdr:rowOff>141195</xdr:rowOff>
    </xdr:to>
    <xdr:pic>
      <xdr:nvPicPr>
        <xdr:cNvPr id="5" name="Imagen 4">
          <a:extLst>
            <a:ext uri="{FF2B5EF4-FFF2-40B4-BE49-F238E27FC236}">
              <a16:creationId xmlns:a16="http://schemas.microsoft.com/office/drawing/2014/main" id="{DC9FD49E-A827-4545-95EA-94FD9A27BF0B}"/>
            </a:ext>
          </a:extLst>
        </xdr:cNvPr>
        <xdr:cNvPicPr>
          <a:picLocks noChangeAspect="1"/>
        </xdr:cNvPicPr>
      </xdr:nvPicPr>
      <xdr:blipFill>
        <a:blip xmlns:r="http://schemas.openxmlformats.org/officeDocument/2006/relationships" r:embed="rId2"/>
        <a:stretch>
          <a:fillRect/>
        </a:stretch>
      </xdr:blipFill>
      <xdr:spPr>
        <a:xfrm>
          <a:off x="1176618" y="5739653"/>
          <a:ext cx="10118911" cy="13155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59871</xdr:colOff>
      <xdr:row>1</xdr:row>
      <xdr:rowOff>75746</xdr:rowOff>
    </xdr:from>
    <xdr:to>
      <xdr:col>8</xdr:col>
      <xdr:colOff>1156607</xdr:colOff>
      <xdr:row>1</xdr:row>
      <xdr:rowOff>1438275</xdr:rowOff>
    </xdr:to>
    <xdr:pic>
      <xdr:nvPicPr>
        <xdr:cNvPr id="4" name="Imagen 3">
          <a:extLst>
            <a:ext uri="{FF2B5EF4-FFF2-40B4-BE49-F238E27FC236}">
              <a16:creationId xmlns:a16="http://schemas.microsoft.com/office/drawing/2014/main" id="{242BD759-435F-428B-940C-BCA2010B696B}"/>
            </a:ext>
          </a:extLst>
        </xdr:cNvPr>
        <xdr:cNvPicPr>
          <a:picLocks noChangeAspect="1"/>
        </xdr:cNvPicPr>
      </xdr:nvPicPr>
      <xdr:blipFill>
        <a:blip xmlns:r="http://schemas.openxmlformats.org/officeDocument/2006/relationships" r:embed="rId1"/>
        <a:stretch>
          <a:fillRect/>
        </a:stretch>
      </xdr:blipFill>
      <xdr:spPr>
        <a:xfrm>
          <a:off x="278946" y="294821"/>
          <a:ext cx="10983686" cy="1362529"/>
        </a:xfrm>
        <a:prstGeom prst="rect">
          <a:avLst/>
        </a:prstGeom>
      </xdr:spPr>
    </xdr:pic>
    <xdr:clientData/>
  </xdr:twoCellAnchor>
  <xdr:twoCellAnchor editAs="oneCell">
    <xdr:from>
      <xdr:col>1</xdr:col>
      <xdr:colOff>87086</xdr:colOff>
      <xdr:row>15</xdr:row>
      <xdr:rowOff>66675</xdr:rowOff>
    </xdr:from>
    <xdr:to>
      <xdr:col>8</xdr:col>
      <xdr:colOff>1134836</xdr:colOff>
      <xdr:row>20</xdr:row>
      <xdr:rowOff>200025</xdr:rowOff>
    </xdr:to>
    <xdr:pic>
      <xdr:nvPicPr>
        <xdr:cNvPr id="5" name="Imagen 4">
          <a:extLst>
            <a:ext uri="{FF2B5EF4-FFF2-40B4-BE49-F238E27FC236}">
              <a16:creationId xmlns:a16="http://schemas.microsoft.com/office/drawing/2014/main" id="{DE8C3252-E47B-4306-A5CA-C3F5BB756FF3}"/>
            </a:ext>
          </a:extLst>
        </xdr:cNvPr>
        <xdr:cNvPicPr>
          <a:picLocks noChangeAspect="1"/>
        </xdr:cNvPicPr>
      </xdr:nvPicPr>
      <xdr:blipFill>
        <a:blip xmlns:r="http://schemas.openxmlformats.org/officeDocument/2006/relationships" r:embed="rId2"/>
        <a:stretch>
          <a:fillRect/>
        </a:stretch>
      </xdr:blipFill>
      <xdr:spPr>
        <a:xfrm>
          <a:off x="306161" y="6219825"/>
          <a:ext cx="10934700" cy="11811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GESTIONDELRIESGO1\Documents\Libro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CIV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ELECTRIC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ara\d\SARITA\HSLA\SUBESTACION\jkm\PALACIO-ALCALDIA\PROYECTOS\ESTRUCTURAS\SALONES%20COMUNALES\LA%20PESQUERA\CANCHAS\PROPUEST\PROPUEST\SALA%20DE%20URGENCIAS%20H.S.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791ECA3\PRESUPUESTO%205-7.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MaCaroCar\Documents\PERSONAL%20MACAROCAR\PPTO%20PRELIMINAR%20PPL\APU%20VOL%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74B4ABF8\PRESUPUESTO,%20APU.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ARAUCA%201\CONTRATO%20167%20DE%202010%20MORICHE\ACTAS%20Y%20CANTIDADES\Documents%20and%20Settings\INGENIERO2\Mis%20documentos\felipe_Martinez\PLAN%20DE%20VIVIVENDA%20EL%20JARDIN\MEMORIA%20DE%20CALCULO,%20PRESUPUESTO%20Y%20APU\PRESUPUESTO,%20APU.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046CC28\PU-%20Caseta%20Planta%20Electrica-Palacio-CIVI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046CC28\PU-%20Caseta%20Planta%20Electrica-ELECTRIC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046CC28\PU-%20Caseta%20Planta%20Electrica-Palaci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7DA139C\SALA%20DE%20URGENCIAS%20H.S.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HP\Desktop\PLACA%20HUELLA%20SARAVENA\Presupuesto%20T\TIERRA%20BUENA%20FACTIBILIDAD%2010.09.2004%2040%20CASAS%20264%20APARTAMENTOS%20(CD%2015.09.20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Mis%20documentos\jkm\PU-%20Caseta%20Planta%20Electrica-Palacio-CIVI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00B53BDE\PRESUPUESTO%20VIA%20IGLESI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Mis%20documentos\jkm\PU-%20Caseta%20Planta%20Electrica-ELECTRIC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Mis%20documentos\jkm\PU-%20Caseta%20Planta%20Electrica-Palaci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7D09FAE6\SALA%20DE%20URGENCIAS%20H.S.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9595802\PRESUPUESTO%20BAT%20%20LAS%20ACACIA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3571B948\PRESUPUESTO,%20APU.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Documents%20and%20Settings\INGENIERO2\Mis%20documentos\felipe_Martinez\PLAN%20DE%20VIVIVENDA%20EL%20JARDIN\MEMORIA%20DE%20CALCULO,%20PRESUPUESTO%20Y%20APU\PRESUPUESTO,%20APU.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Proyectos%20gobernacion\JUAN%20CARLOS%20MORENO\CUBIERTA%20CANCHA%20DIVINO%20NI&#209;O\gabo%202do%20pis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Proyectos%20gobernacion\JUAN%20CARLOS%20MORENO\CUBIERTA%20CANCHA%20DIVINO%20NI&#209;O\gabo%202do%20pis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2BCE6F2\1erINFORM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8F564F9\Pt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HP\Desktop\PLACA%20HUELLA%20SARAVENA\Desktop\Proyectos\8.%20Guachucal\PRESUPUESTO%20GUACHUCAL.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Fichas%20tecnicas%20pavco\Proyecto%20Puente%20Maporita\Mis%20documentos\JOMAM\Mis%20documentos\PLAN%20COL.PARQUE%20LOS%20LANCER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Fichas%20tecnicas%20pavco\Proyecto%20Puente%20Maporita\Mis%20documentos\JOMAM\Mis%20documentos\pavim.porvenir81-001-0053%20OXY%20L125.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HP\Desktop\PLACA%20HUELLA%20SARAVENA\OSCAR%20SILGADO\ASOREC\MUNICIPIOS\MARIA%20LA%20BAJA\2015\PARQUE\PROPUESTA%20PMI\PRUEBA1.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milenacastanocifuentes\Desktop\Principal\cund%20grupo%201\INFORMES%20TRIMESTRAL\INFORME%20FINAL\DIC-05-FEB-0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milenacastanocifuentes\Desktop\japarra\Users\Euribe\AppData\Local\Microsoft\Windows\Temporary%20Internet%20Files\Content.IE5\X9G4ABM0\invmeta\INFORMES\infabr9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Documents%20and%20Settings/usuario/Mis%20documentos/PERSONAL/PPTO/BASE%20PRESS/BASE%20PPTO%20VAUPES.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Mis%2520documentos\Advial-Jul-01-jul-03\formatos\FORMATOS%2520UTILES\AP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Users\HP\Desktop\PLACA%20HUELLA%20SARAVENA\Desktop\Gualmat&#225;n\PRESUPUESTO%20GUALMATAN%20V.2.1.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presupuesto%20idu\CANTIDADES%20OBRA\comunicaciones\PTTO%20COMUNICACIONES%2014-ABR-09.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Familia%20Monsalvo%20D&#237;az\Equipo%20Anterior\Rossana\CONSULTORIA\2009\Insumos%20200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User\Downloads\William%20AMC\banco%20de%20proyectos\fichas%20de%20proyectos\GIMNASIO%20PARQUE%20PLAYA.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Users\ALeJoCaRDeNaS\Documents\02%20PROYECTOS%20EN%20EJECUCION\18%20DISCI%20-%20RENOVACI&#211;N%20URBANISTICA%20MALECON\PRESUPUESTO%20-%20UNITARIOS%20-%20MEMORIAS\APU_2%20Arauquit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F:\Fichas%20tecnicas%20pavco\Proyecto%20Puente%20Maporita\Mis%20documentos\JOMAM\USUARIOS\NWRS\ARAUCA%20EAPC\VIABILIZADOARAUCA%20OCT1901\81-001-0090.MARIO%20LA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11B3DA6\PRECIOS%20TRANSI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WINDOWS\TEMP\TD_0025.DIR\NOV-%2520DIC-2002\INF%2520NOV-DIC_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HP\Desktop\PLACA%20HUELLA%20SARAVENA\a%20%20aaInformaci&#243;n%20GRUPO%204\A%20MInformes%20Mensuales\Informe%20de%20estado%20vial%20ene\aCCIDENTES%20DE%201995%20-%20199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rauca01\C\VICON%20S.A\OBRAS%202003\FUENTE%20DE%20ORO\LICITAR\SONIA\CONTRATO\IDU-246-PARCHEO%20KENNED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UARIO\Desktop\CONTRATO%20MC-006%20DE%202017\COMPONENTE%20ELECTRICO\LIMONES\Parque%20en%20el%20barrio%20Limones\Parque%20Limones%20-%20Analisis%20de%20Precios%20Unitario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Documents%20and%20Settings\Windows%20XP\Escritorio\ALC%20PLUVIAL%20CALLE%2015\Unitario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Windows%20XP\Escritorio\ALC%20PLUVIAL%20CALLE%2015\Unitario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B13724EF\PROYECTO%20ESCUELA%20LA%20BONANZ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Fichas%20tecnicas%20pavco\Proyecto%20Puente%20Maporita\Mis%20documentos\JOMAM\Mis%20documentos\PLAZA%20FERIAS%20MANGA%20ARAUQUITA.PLAN.COL.cor..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87C82234\APU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LSARAVENA\AplicativoWeb\PLANEACION\Fabian\PROYECTOS%202016\pavimentacion%20garrotazo%202016\PRESUPUESTO%20GARROTAZO\PAVIMENTACION%20GARROTAZO%202016%2006-1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Applications\Microsoft%20Excel.app\SERVIDORPISO1\EDGAR%20SARMIENTO\Mis%20documentos\ecopetrol\S-ISIDRO-PRIMAVERA\propuesta%20primav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F:\2012\ANTIOQUIA\JERIC&#211;\01%20Presupuesto%2009-07-12\GP-469%20-%20Ppto%20Teatro%20Jerico%20V16%20-%20etapa%202.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milenacastanocifuentes\Desktop\japarra\01%20Gestion\01%20-%20Obras\@liquidar\350%20-%20Sahag&#250;n\04%20Trabajo\GP-350%20-%20Presupuesto%20Sahag&#250;n%20V16.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TRONCAL%2010\PRESUPUESTO\RECIBIDA\PRESUPUESTO\An&#225;lisis%20de%20precios%20unitarios\Datos%20b&#225;sico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Users\HP\Desktop\PLACA%20HUELLA%20SARAVENA\Listadoprecios200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Applications\Microsoft%20Excel.app\D:\Nardita\Torre%20Puerto%20LOPEZ\Hidr&#225;ulico\Presupuesto\PRESUPPUESTO%20PTAP\PRESUPUESTO%20-%20PTAP%20-%20TORRE%20MIRADOR%20PTO%20LOPEZ.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Escritorio\JOSE%20ANTONIO%202007\OBRAS\TAMARA\presupuestos\Cofinanciacion\FICHAS%20Y%20FORMATOS\UNITARIOS%20GENERAL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Users\dariocardenas\Documents\02%20PROYECTOS%20EN%20EJECUCI&#211;N\18%20DISCI%20-%20RENOVACI&#211;N%20URBANISTICA%20MALECON\PRESUPUESTO%20-%20UNITARIOS%20-%20MEMORIAS\CARAMA_AA_D_IN_1_Anexo%20x.xx%20REDES%20DE%20DISTRIBUCI&#211;N.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BGIL%20CONSULTORIA%202\Documents\Xacta\Cundinamarca\ID388515\Formulaci&#243;n\Presupuesto%20V%2005-04-2021.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BA875AFB\SABANA_PRESUPUESTO_CanchaMultiple_900_08sep2012.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A42733F\Copia%20de%20Proyecto%20COMUNA%20III%20FOCOS%20fina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Documents%20and%20Settings\Obras\Escritorio\Documents%20and%20Settings\Usuario\Mis%20documentos\SOPM\2.%20PROYECTOS\2.3%20PROYECTOS%20VIABILIZADOS\COMUNA%20III\Copia%20de%20Proyecto%20COMUNA%20III%20FOCOS%20fina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5469F05\Copia%20de%20PRESUPUESTO%20PUENTE%20TRANSVERSAL%2045%20-%20V.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USUARIO\Desktop\CONTRATO%20MC-006%20DE%202017\COMPONENTE%20ELECTRICO\LIMONES\Parque%20en%20el%20barrio%20Limones\Parque%20Limones%20-%20Ficha%20de%20cantidades.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86AD5E1\Presupuesto%20Arauquita%20-%20copia.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F:\Users\TECNICOS01\Documents\mis%20documentos\PROYECTOS\ARAUQUITA\14-AZ-ARAUQUITA-ARAUCA\3.%20Formulaci&#243;n%20T&#233;cnica\15-Presupuesto\Presupuesto%20Arauquita%20-%20copia.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F:\Documents%20and%20Settings\Obras\Escritorio\Abanico\Casa%20Villa%20Maestro\Informe%20de%20gastos%20Cto%20208-2003%20Obra%20Matecandela.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Documents%20and%20Settings\Obras\Escritorio\Abanico\Casa%20Villa%20Maestro\Informe%20de%20gastos%20Cto%20208-2003%20Obra%20Matecandel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Fichas%20tecnicas%20pavco\Proyecto%20Puente%20Maporita\Mis%20documentos\JOMAM\Archivos%20NELSON%20WILLIAM%20RODRIGUEZ\PROYECTOS\GOBERNACION%20ARAUCA\METODOLOGIA%20PLAN%20COLOMBIA%20GOB\EAPC-CRAVO%20N"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TERMINAL1\Mis%20documentos\Informes%20de%20Intervento&#237;a%20de%20Obras\Proyectos%20de%20Educaci&#243;n\Contrucci&#243;n%20Aula%20Juan%20XXIII%20El%20Cedrito\Pto-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marayita\183%20Parque%20Girardota\04%20Trabajo\GP-183%20-%20Presupuesto%20preliminar%20V1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F:\Documentos\METODOLO1\USUARIO\MEJORAMIENTO%20ESCUELA%20LA%20BONANZA%20ELE%20PEROCERO%20-%20ARAUCA\ANEXOS\PROYECTO%20ESCUELA%20LA%20BONANZ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H\proyectos%20eliecer\CONSTRUCCION%20BATERIAS%20SANITARIAS%20RURALES\ANEXOS\COSNTRUCCION%20COMEDOR%20TIPO%202\TALLER%20FUNDEGUADUA\PRESUPUESTOTALLER%20FUNDEGUADU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Users\ALeJoCaRDeNaS\Documents\02%20PROYECTOS%20EN%20EJECUCION\18%20DISCI%20-%20RENOVACI&#211;N%20URBANISTICA%20MALECON\PRESUPUESTO%20-%20UNITARIOS%20-%20MEMORIAS\Diseno_corre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Users\luisu\Desktop\PLAZA%20CUBARA%202021\PLAZA%202021\OPCION%201\APU%201..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Disk_1\mis%20docum%2022-07-08\INPROAV%20LTDA\ING%20ARMANDO\RELLENO%20ESMERALDA%20FASE%20II\proyecto%20RELLENO%20SANITARIO\proyecto%20ocad%202012\2013%20PPTO%20II%20FASE\APU%20relleno%20piedemonte%20proyecto%20ocad%202012%20presentados-16-01-13.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J:\Users\HP\Desktop\PLACA%20HUELLA%20SARAVENA\Users\jhonatanmauricio\Downloads\F:\VILLA%20TAKOA\Presupuesto\APUS%20VILLA%20TAKO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Fichas%20tecnicas%20pavco\Proyecto%20Puente%20Maporita\Mis%20documentos\JOMAM\USUARIOS\NWRS\ARAUCA%20EAPC\NORMAL%20MARIA%20INMACULADA\guia%20pavi%20AUCsep210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CE8527E\PRESUPUESTO%20CERRAMIENTOreal%20HSL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Escritorio\PP\PP%20no%20usados\1&#186;%20de%20Mayo%20con%2049C.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d.docs.live.net/Users/Ing.%20Oscar/Downloads/MATRIZ%20PARA%20EL%20CALCULO%20DEL%20AIU%202009.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osenit2\oscar%20mauricio\Users\GAS%20NATURAL\Tarifas\2006\200603\Tarifas200603.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01%20Gestion\01%20-%20Obras\204%20-%20Villavo\04%20Trabajo\01%20Sector%201\GP-204%20-%20Anexo%20puentes%20V1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Users\HP\Desktop\PLACA%20HUELLA%20SARAVENA\Users\jmperez\Documents\TECNICA\DEPORTE%20Y%20RECREACION\02%20ESTANDARIZADO%20POLIDEPORTIVO\05%20HOJA%20CALCULO%20ESTANDARIZADO\PRESUPUESTO%20DEL%20POLIDEPORTIVO%20COMPLETO.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ED708385\Pto-Mejoramiento.Alcantarillado-Panam&#225;%20Actua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H:\Documents%20and%20Settings\Usuario\Mis%20documentos\SOPM\2.%20PROYECTOS\2.3%20PROYECTOS%20VIABILIZADOS\PROCESOS%20LICITATORIOS\05-10-03-007%20SECTORES%20CRITICOS\Proyecto%20saneamiento%20basico%20san%20luis,%20americas,ect.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Users\milenacastanocifuentes\Desktop\japarra\Users\Concol\Desktop\revegetalizacion.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Documentos/2022/CONTRATOS/MEJORAMIENTO%20DE%20VIVIENDA%202022/PROCESO/TERMINADO/PRESUPUESTO%20MEJORAMIENTOS%202022%20FINAL.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Users\HP\Desktop\PLACA%20HUELLA%20SARAVENA\ADM%20VIAL%2003%20-%20CORDOBA\ESTADO%20DE%20RED\2103mar%20.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8215D55\PRESUPUESTO%20PORTAL%20NORTE%20V.3.1%20-%2009-07-2017.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osenit3\Modelo%20de%20tarifas%20de%20transporte%20de%20Gas\Consultoria%20Energetica\DATOS\PROYECCION%20PRECIOS%20FUEL%20OIL%20Y%20GAS%20NATURAL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87C82234\APU%20EL&#201;CTRICO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F:\DEFINITIVO%20DISE&#209;OS\150%20DE%202013%20ESTUDIOS%20Y%20DISE&#209;OS%20COLEGIO%20EL%20DELIRIO\PRESUPUESTO\CANTIDADES%20JUAN%20F\EDIFICIO%20ALEJANDRIA\METODOLO2\USUARIO\Casas%20de%20Cultura\ANEXOS\APU%20EL&#201;CTRICO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39001FB5\APU%20-%20Andres%20Bell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F:\Users\TECNICOS01\Documents\mis%20documentos\PROYECTOS\ARAUQUITA\COLEGIO%20ANDRES%20BELLO%20LA%20PAZ%20011\ANEXOS\CEAR%20LA%20PAZ%20SEDE%20ANDRES%20BELLO\APU%20-%20Andres%20Bell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Users\HP\Desktop\PLACA%20HUELLA%20SARAVENA\AMV-02-BOL\EST.V&#205;A%20CRIT.TECNICO%20AMB-BOL-02\DICIEMBRE-2008\EST.V&#205;A%20CRITERIO%20TECNICO%2090BLB.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Users\HP\Desktop\PLACA%20HUELLA%20SARAVENA\EST.V&#205;A%20CRITERIO%20TECNIC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Users\windows7\Documents\relleno%20cravo%20norte\conciliaciones%20de%20precios\Presupuesto%20CRAVO%20CORREGIDO%20CON%20INTERVENTORIA%20despues%20de%20elkin.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F:\Fichas%20tecnicas%20pavco\Proyecto%20Puente%20Maporita\Mis%20documentos\JOMAM\NWRS\C.N.%20VIV%20JUL28%20EA.PC\EAPC-CRAVO%20NORTE\Proyecto%20pavimento%20CN%20%20calle%204%20y%204a%20entre%2012%20y%2013%20LAP%20PPC-EA.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F:\Mis%20documentos\OBRAS\BANADIA\INFORMES\BANADIACD\1erINFORME.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I:\PARQUE\PRESUPUESTO%20SARAVENA%202016%20-%20AJUSTES.........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G:\plaza%20toros\Users\enrique%20mu&#241;oz\AppData\Local\Microsoft\Windows\Temporary%20Internet%20Files\Content.IE5\ZXH2XELS\presupuesto%20electrico%20guainia.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User1\mis%20document\Vertraulich\GEOPRUEBAS\EXCELL\FORMATOS\L'Concret%20y%20Pavimentos..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Users\dariocardenas\Documents\02%20PROYECTOS%20EN%20EJECUCI&#211;N\18%20DISCI%20-%20RENOVACI&#211;N%20URBANISTICA%20MALECON\PRESUPUESTO%20-%20UNITARIOS%20-%20MEMORIAS\PRECIOS%20UNITARIOS%20CAR%20-%202013.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DFE73131\Pto-Cafeter&#237;a%20Escuela%20El%20Troncal..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Users\ALeJoCaRDeNaS\Documents\02%20PROYECTOS%20EN%20EJECUCION\18%20DISCI%20-%20RENOVACI&#211;N%20URBANISTICA%20MALECON\PRESUPUESTO%20-%20UNITARIOS%20-%20MEMORIAS\Mejoramiento%20B_Nuevo.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I:\E\ING.%20NELSON%20ARLEY\PRESUPUESTOS%20OBRA\villa%20olimpica\APU%20MODELOS%20VILLA%20OLIMPICA.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Desktop\PRESUPUESTOS\PRESUPUESTO%20MEJORAMIENTOS%202021%20AJUSTADO%20FINAL%201%20(1).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F:\Mis%20documentos\ADMON00\COSTOS\ESTRUCTURA%20DE%20COSTOS%20G&amp;J%20ING%20ASOCIADOS%20LTDA.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F:\ING%20DANILO\DPS%20MULTISERVICIOS\OBRAS%202014\ALIANZA\PRESUPUESTO%20VEREDA%20EL%20PARAIS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D3A45249\FLOR%20DE%20MI%20LLANO%20ITEMS%20ACTUALIZADOS.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H:\Documents%20and%20Settings\Usuario\Mis%20documentos\SOPM\2.%20PROYECTOS\2.3%20PROYECTOS%20VIABILIZADOS\PROCESOS%20LICITATORIOS\05-10-03-005%20FLOR%20DE%20MI%20LLANO%202005\FLOR%20DE%20MI%20LLANO%20SEDE%20C\FLOR%20DE%20MI%20LLANO%20ITEMS%20ACTUALIZADO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Applications\Microsoft%20Excel.app\Do\03_h&#233;ctor%20ed\H&#201;CTOR%20EDUARDO%20ROJAS%20M\San%20Antonio\FINAL\Total\ALC%20SANITARIO.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F:\50%20Vivienda\RNC%20Carvajal\para%20quemar\dvd\lo%20del%206\ROBERT\Via%20Jiguales\Analisis%20precios%20Gobernacion%202006.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F:\AMV%20GRUPO2-05\presupuestos\ajuste%20presupuestos\$%20PR20%20al%20PR23.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G:\plaza%20toros\DCE\DCE%202013\liceo%20casablanca\entrega%20definitiva%20liceo%20casa%20blanca%2008-07-2013\Users\TOSHIBA\Google%20Drive\APUS\HGC\29.%20OFICINA%20IPIALES\APUs%20OFICINA%20IPIALES.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SIMULACI&#211;NEDIFICIO.ok.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C:\Users\Lenovo\Downloads\file:\C:\Documents%20and%20Settings\THOSIBA-USER\Escritorio\TILO\DOC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B8B7F9F6\Proyecto%20saneamiento%20basico%20san%20luis,%20americas,ect.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9C361D25\POPAY&#193;N%20062%20presupuesto.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Users\CARMEN%20LUCIA\Desktop\PATARROYO%20PARQUE%20VILLAVICENCIO\6.%20PRESUPUESTOS\PRESUPUESTO%20Y%20MEMORIAS\PRESUPUESTOS%20DEFINITIVOS%202-JULIO\APUs%20PROYECTO%20DEFINITIVOS\APUs%20PARQUE%20EL%20SABER.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D83EBF44\ESTIMADO-VALE%20TRITURACION%201500%20TON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78DECC3E\precios%20unitarios%20caranal.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Users\milenacastanocifuentes\Desktop\mbedoya\ComTotal\Documents%20and%20Settings\Presupuesto\Escritorio\unitarios%20general\APU%20VERSI&#211;N%20DEFINITIVA%20sep.xlsx"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F:\Mis%20documentos\PROYECTO%20BATERIA%20SANITARIA%20ESCUELA%20CLARINETERO%20M%20ARAUCA.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C6BA3349\CANTIDADES%20DE%20OBRA%20CENTRO%20EDUCATIVO%20SAN%20CAYETANO.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F:\Documents%20and%20Settings\Administrador\Mis%20documentos\Escuela%20San%20Cayetano\CANTIDADES%20DE%20OBRA%20CENTRO%20EDUCATIVO%20SAN%20CAYETANO.xls" TargetMode="External"/></Relationships>
</file>

<file path=xl/externalLinks/_rels/externalLink220.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WINDOWS\TEMP\330-001-02%20-%20Etapa%201%20-%20Tipo%20A.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F:\Fichas%20tecnicas%20pavco\Proyecto%20Puente%20Maporita\Mis%20documentos\JOMAM\USUARIOS\NWRS\SERVICOP\81-001-0007PAV20JULIO%20originalAUC-%20PPC-EA.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Applications\Microsoft%20Excel.app\SERVIDORPISO1\Users\CARMEN%20LUCIA\Downloads\PRESUPUESTO%20$12.000%20MILLONE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Libro1"/>
    </sheetNames>
    <definedNames>
      <definedName name="End_Bal" refersTo="#¡REF!"/>
      <definedName name="ERR" refersTo="#¡REF!"/>
      <definedName name="FES"/>
      <definedName name="Full_Print" refersTo="#¡REF!"/>
      <definedName name="Interest_Rate" refersTo="#¡REF!"/>
      <definedName name="Last_Row" refersTo="#¡REF!"/>
      <definedName name="LG"/>
      <definedName name="Loan_Amount" refersTo="#¡REF!"/>
      <definedName name="Loan_Start" refersTo="#¡REF!"/>
      <definedName name="Loan_Years" refersTo="#¡REF!"/>
      <definedName name="LOCA" refersTo="#¡REF!"/>
      <definedName name="PVT"/>
    </definedNames>
    <sheetDataSet>
      <sheetData sheetId="0"/>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ramo 2"/>
      <sheetName val="TARIFAS MATERIALES"/>
      <sheetName val="TARIFAS EQUIPOS "/>
      <sheetName val="TARIFA SALARIOS"/>
      <sheetName val="PRE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Base de Datos"/>
      <sheetName val="Causa Posible"/>
      <sheetName val="Accidentalidad"/>
      <sheetName val="Elementos Involucrados"/>
      <sheetName val="Lista ICCU"/>
      <sheetName val="ó&gt;_x005f_x0000__x005f_x0001__x005f_x0000__x005f_x0000__"/>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BASE DE DATOS DE PRECI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CORTE DE OBRA N° 1"/>
      <sheetName val="memoria"/>
      <sheetName val="memoria 1"/>
      <sheetName val="_x0000_㈀㰰⌀_x0000_㈀㰮⌀_x0000_䰀଒v_x0000__x0000__x0000_頀"/>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kid Lifting Lug"/>
      <sheetName val="CABLE CONTROL"/>
      <sheetName val="Datos_CO"/>
      <sheetName val="CCONC"/>
      <sheetName val="ACTA PROVEEDORES"/>
      <sheetName val="ACTA INICIO"/>
      <sheetName val="ACTA PARCIAL"/>
      <sheetName val="ACTA TERMINACION"/>
      <sheetName val="Resistividad "/>
      <sheetName val="PSM Monthly"/>
      <sheetName val="BQMPALOC"/>
      <sheetName val="ó&gt;????j0$?#???j_$?#???LÓu????"/>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ATERIALES Y RECURSOS"/>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 val="REAJUSTESACTA1PROVI"/>
      <sheetName val="Base Datos"/>
      <sheetName val="RELACION DE PRECIOS"/>
      <sheetName val="ACTA 5"/>
      <sheetName val="MODIF. 2"/>
      <sheetName val="MODIF. 3"/>
      <sheetName val="cant"/>
      <sheetName val="par mar19"/>
      <sheetName val="par"/>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strsumm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ow r="2">
          <cell r="B2" t="str">
            <v>Patrimonio
neto
personal</v>
          </cell>
        </row>
      </sheetData>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ow r="2">
          <cell r="A2">
            <v>0</v>
          </cell>
        </row>
      </sheetData>
      <sheetData sheetId="4629">
        <row r="2">
          <cell r="A2">
            <v>0</v>
          </cell>
        </row>
      </sheetData>
      <sheetData sheetId="4630">
        <row r="2">
          <cell r="A2">
            <v>0</v>
          </cell>
        </row>
      </sheetData>
      <sheetData sheetId="4631">
        <row r="2">
          <cell r="A2">
            <v>0</v>
          </cell>
        </row>
      </sheetData>
      <sheetData sheetId="4632" refreshError="1"/>
      <sheetData sheetId="4633">
        <row r="2">
          <cell r="A2">
            <v>0</v>
          </cell>
        </row>
      </sheetData>
      <sheetData sheetId="4634">
        <row r="2">
          <cell r="A2">
            <v>0</v>
          </cell>
        </row>
      </sheetData>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sheetData sheetId="4648" refreshError="1"/>
      <sheetData sheetId="4649" refreshError="1"/>
      <sheetData sheetId="4650" refreshError="1"/>
      <sheetData sheetId="4651" refreshError="1"/>
      <sheetData sheetId="4652" refreshError="1"/>
      <sheetData sheetId="4653" refreshError="1"/>
      <sheetData sheetId="4654" refreshError="1"/>
      <sheetData sheetId="4655">
        <row r="2">
          <cell r="A2">
            <v>0</v>
          </cell>
        </row>
      </sheetData>
      <sheetData sheetId="4656">
        <row r="2">
          <cell r="A2">
            <v>0</v>
          </cell>
        </row>
      </sheetData>
      <sheetData sheetId="4657">
        <row r="2">
          <cell r="A2">
            <v>0</v>
          </cell>
        </row>
      </sheetData>
      <sheetData sheetId="4658"/>
      <sheetData sheetId="4659">
        <row r="2">
          <cell r="A2">
            <v>0</v>
          </cell>
        </row>
      </sheetData>
      <sheetData sheetId="4660"/>
      <sheetData sheetId="4661"/>
      <sheetData sheetId="4662">
        <row r="2">
          <cell r="A2">
            <v>0</v>
          </cell>
        </row>
      </sheetData>
      <sheetData sheetId="4663">
        <row r="2">
          <cell r="A2">
            <v>0</v>
          </cell>
        </row>
      </sheetData>
      <sheetData sheetId="4664" refreshError="1"/>
      <sheetData sheetId="4665" refreshError="1"/>
      <sheetData sheetId="4666">
        <row r="2">
          <cell r="A2">
            <v>0</v>
          </cell>
        </row>
      </sheetData>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efreshError="1"/>
      <sheetData sheetId="4688" refreshError="1"/>
      <sheetData sheetId="4689">
        <row r="2">
          <cell r="A2">
            <v>0</v>
          </cell>
        </row>
      </sheetData>
      <sheetData sheetId="4690">
        <row r="2">
          <cell r="A2">
            <v>0</v>
          </cell>
        </row>
      </sheetData>
      <sheetData sheetId="4691" refreshError="1"/>
      <sheetData sheetId="4692" refreshError="1"/>
      <sheetData sheetId="4693">
        <row r="2">
          <cell r="A2">
            <v>0</v>
          </cell>
        </row>
      </sheetData>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efreshError="1"/>
      <sheetData sheetId="4713" refreshError="1"/>
      <sheetData sheetId="4714" refreshError="1"/>
      <sheetData sheetId="4715" refreshError="1"/>
      <sheetData sheetId="4716">
        <row r="2">
          <cell r="A2">
            <v>0</v>
          </cell>
        </row>
      </sheetData>
      <sheetData sheetId="4717">
        <row r="2">
          <cell r="A2">
            <v>0</v>
          </cell>
        </row>
      </sheetData>
      <sheetData sheetId="4718"/>
      <sheetData sheetId="4719"/>
      <sheetData sheetId="4720"/>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ow r="2">
          <cell r="A2">
            <v>0</v>
          </cell>
        </row>
      </sheetData>
      <sheetData sheetId="4732" refreshError="1"/>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sheetData sheetId="4745">
        <row r="2">
          <cell r="A2">
            <v>0</v>
          </cell>
        </row>
      </sheetData>
      <sheetData sheetId="4746" refreshError="1"/>
      <sheetData sheetId="4747">
        <row r="2">
          <cell r="A2">
            <v>0</v>
          </cell>
        </row>
      </sheetData>
      <sheetData sheetId="4748">
        <row r="2">
          <cell r="A2" t="str">
            <v>Locación</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efreshError="1"/>
      <sheetData sheetId="4755" refreshError="1"/>
      <sheetData sheetId="4756" refreshError="1"/>
      <sheetData sheetId="4757"/>
      <sheetData sheetId="4758" refreshError="1"/>
      <sheetData sheetId="4759"/>
      <sheetData sheetId="4760">
        <row r="2">
          <cell r="A2" t="str">
            <v>“CONSTRUCCIÓN DE OBRAS CIVILES, ELÉCTRICAS, MECÁNICAS E INSTRUMENTACIÓN REQUERIDAS POR ECOPETROL Y SU GRUPO EMPRESARIAL PARA LA VIGENCIA 2017-2020 CON OPCIÓN DE DOS AÑOS”</v>
          </cell>
        </row>
      </sheetData>
      <sheetData sheetId="4761">
        <row r="2">
          <cell r="A2" t="str">
            <v>“CONSTRUCCIÓN DE OBRAS CIVILES, ELÉCTRICAS, MECÁNICAS E INSTRUMENTACIÓN REQUERIDAS POR ECOPETROL Y SU GRUPO EMPRESARIAL PARA LA VIGENCIA 2017-2020 CON OPCIÓN DE DOS AÑOS”</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sheetData sheetId="4770"/>
      <sheetData sheetId="4771" refreshError="1"/>
      <sheetData sheetId="4772" refreshError="1"/>
      <sheetData sheetId="4773" refreshError="1"/>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efreshError="1"/>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sheetData sheetId="4807" refreshError="1"/>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sheetData sheetId="4826"/>
      <sheetData sheetId="4827"/>
      <sheetData sheetId="4828"/>
      <sheetData sheetId="4829"/>
      <sheetData sheetId="4830"/>
      <sheetData sheetId="4831"/>
      <sheetData sheetId="4832"/>
      <sheetData sheetId="4833"/>
      <sheetData sheetId="4834"/>
      <sheetData sheetId="4835"/>
      <sheetData sheetId="4836" refreshError="1"/>
      <sheetData sheetId="4837"/>
      <sheetData sheetId="4838"/>
      <sheetData sheetId="4839"/>
      <sheetData sheetId="4840"/>
      <sheetData sheetId="4841"/>
      <sheetData sheetId="4842"/>
      <sheetData sheetId="4843"/>
      <sheetData sheetId="4844"/>
      <sheetData sheetId="4845"/>
      <sheetData sheetId="4846"/>
      <sheetData sheetId="4847"/>
      <sheetData sheetId="4848" refreshError="1"/>
      <sheetData sheetId="4849"/>
      <sheetData sheetId="4850"/>
      <sheetData sheetId="4851"/>
      <sheetData sheetId="4852"/>
      <sheetData sheetId="4853"/>
      <sheetData sheetId="4854"/>
      <sheetData sheetId="4855"/>
      <sheetData sheetId="4856"/>
      <sheetData sheetId="4857"/>
      <sheetData sheetId="4858"/>
      <sheetData sheetId="4859"/>
      <sheetData sheetId="4860" refreshError="1"/>
      <sheetData sheetId="486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sheetData sheetId="5582"/>
      <sheetData sheetId="5583"/>
      <sheetData sheetId="5584"/>
      <sheetData sheetId="5585"/>
      <sheetData sheetId="5586"/>
      <sheetData sheetId="5587"/>
      <sheetData sheetId="5588" refreshError="1"/>
      <sheetData sheetId="5589"/>
      <sheetData sheetId="5590">
        <row r="2">
          <cell r="A2" t="str">
            <v>FORMULARIO N° 4</v>
          </cell>
        </row>
      </sheetData>
      <sheetData sheetId="5591"/>
      <sheetData sheetId="5592"/>
      <sheetData sheetId="5593">
        <row r="5">
          <cell r="A5" t="str">
            <v>OFERTA ECONÓMICA DETALLADA</v>
          </cell>
        </row>
      </sheetData>
      <sheetData sheetId="5594"/>
      <sheetData sheetId="5595"/>
      <sheetData sheetId="5596"/>
      <sheetData sheetId="5597">
        <row r="2">
          <cell r="A2">
            <v>0</v>
          </cell>
        </row>
      </sheetData>
      <sheetData sheetId="5598"/>
      <sheetData sheetId="5599"/>
      <sheetData sheetId="5600"/>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Users\USUARIO\Downloads\a  aaI"/>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LISTADO "/>
      <sheetName val="M.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oja2"/>
      <sheetName val="MATERIAL"/>
      <sheetName val="ESTADO VÍA-CRIT.TECNICO"/>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ccefici"/>
      <sheetName val="EQUIPOS"/>
      <sheetName val="MANO DE OBRA"/>
      <sheetName val="TRANSPORTE"/>
      <sheetName val="_aCCIDENTES_DE_1995___1996_xl_3"/>
      <sheetName val="//d.docs.live.net/a  aaInformac"/>
      <sheetName val="_aCCIDENTES_DE_1995___1996_xl_5"/>
      <sheetName val="_aCCIDENTES_DE_1995___1996_xl_4"/>
      <sheetName val="_aCCIDENTES_DE_1995___1996_xl_7"/>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52"/>
      <sheetName val="_aCCIDENTES_DE_1995___1996_x_55"/>
      <sheetName val="_aCCIDENTES_DE_1995___1996_x_56"/>
      <sheetName val=" ACTA FINAL + MODIFICATORIA "/>
      <sheetName val="_aCCIDENTES_DE_1995___1996_x_59"/>
      <sheetName val="INDICE"/>
      <sheetName val="AC2-AG96"/>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_aCCIDENTES_DE_1995___1996_x_58"/>
      <sheetName val="_aCCIDENTES_DE_1995___1996_x_57"/>
      <sheetName val="CANT 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sheetData sheetId="154" refreshError="1"/>
      <sheetData sheetId="155"/>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refreshError="1"/>
      <sheetData sheetId="671" refreshError="1"/>
      <sheetData sheetId="672" refreshError="1"/>
      <sheetData sheetId="673"/>
      <sheetData sheetId="674" refreshError="1"/>
      <sheetData sheetId="675" refreshError="1"/>
      <sheetData sheetId="676" refreshError="1"/>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efreshError="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refreshError="1"/>
      <sheetData sheetId="758" refreshError="1"/>
      <sheetData sheetId="759" refreshError="1"/>
      <sheetData sheetId="76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_Datos1"/>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Base_Datos"/>
      <sheetName val="Base_Datos2"/>
      <sheetName val="Base_Datos3"/>
      <sheetName val="Base_Datos4"/>
      <sheetName val="Base_Datos5"/>
      <sheetName val="Base_Datos10"/>
      <sheetName val="Base_Datos8"/>
      <sheetName val="Base_Datos6"/>
      <sheetName val="Base_Datos7"/>
      <sheetName val="Base_Datos9"/>
      <sheetName val="Base Datos"/>
      <sheetName val="Hoja1"/>
      <sheetName val="Base_Datos12"/>
      <sheetName val="Base_Datos11"/>
      <sheetName val="AIU"/>
      <sheetName val="MEMORIAS"/>
      <sheetName val="Item"/>
    </sheetNames>
    <sheetDataSet>
      <sheetData sheetId="0"/>
      <sheetData sheetId="1"/>
      <sheetData sheetId="2">
        <row r="7">
          <cell r="B7">
            <v>0.1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B7">
            <v>0.1</v>
          </cell>
        </row>
      </sheetData>
      <sheetData sheetId="24">
        <row r="7">
          <cell r="B7">
            <v>0.1</v>
          </cell>
        </row>
      </sheetData>
      <sheetData sheetId="25">
        <row r="7">
          <cell r="B7">
            <v>0.1</v>
          </cell>
        </row>
      </sheetData>
      <sheetData sheetId="26">
        <row r="7">
          <cell r="B7">
            <v>0.1</v>
          </cell>
        </row>
      </sheetData>
      <sheetData sheetId="27">
        <row r="7">
          <cell r="B7">
            <v>0.1</v>
          </cell>
        </row>
      </sheetData>
      <sheetData sheetId="28">
        <row r="7">
          <cell r="B7">
            <v>0.1</v>
          </cell>
        </row>
      </sheetData>
      <sheetData sheetId="29">
        <row r="7">
          <cell r="B7">
            <v>0.1</v>
          </cell>
        </row>
      </sheetData>
      <sheetData sheetId="30">
        <row r="7">
          <cell r="B7">
            <v>0.1</v>
          </cell>
        </row>
      </sheetData>
      <sheetData sheetId="31">
        <row r="7">
          <cell r="B7">
            <v>0.1</v>
          </cell>
        </row>
      </sheetData>
      <sheetData sheetId="32">
        <row r="7">
          <cell r="B7">
            <v>0.1</v>
          </cell>
        </row>
      </sheetData>
      <sheetData sheetId="33">
        <row r="7">
          <cell r="B7">
            <v>0.1</v>
          </cell>
        </row>
        <row r="8">
          <cell r="B8">
            <v>0.1</v>
          </cell>
        </row>
        <row r="9">
          <cell r="B9">
            <v>0.08</v>
          </cell>
        </row>
        <row r="43">
          <cell r="B43" t="str">
            <v>ARENA</v>
          </cell>
        </row>
      </sheetData>
      <sheetData sheetId="34">
        <row r="7">
          <cell r="B7" t="str">
            <v>OBJETO:</v>
          </cell>
        </row>
      </sheetData>
      <sheetData sheetId="35">
        <row r="7">
          <cell r="B7">
            <v>0.1</v>
          </cell>
        </row>
      </sheetData>
      <sheetData sheetId="36" refreshError="1"/>
      <sheetData sheetId="37" refreshError="1"/>
      <sheetData sheetId="38" refreshError="1"/>
      <sheetData sheetId="3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_Datos1"/>
      <sheetName val="Presupuesto"/>
      <sheetName val="1"/>
      <sheetName val="2"/>
      <sheetName val="3"/>
      <sheetName val="4"/>
      <sheetName val="5"/>
      <sheetName val="6"/>
      <sheetName val="7"/>
      <sheetName val="8"/>
      <sheetName val="9"/>
      <sheetName val="Base_Datos"/>
      <sheetName val="Base_Datos2"/>
      <sheetName val="Base_Datos3"/>
      <sheetName val="Base_Datos4"/>
      <sheetName val="Base_Datos5"/>
      <sheetName val="Base_Datos10"/>
      <sheetName val="Base_Datos8"/>
      <sheetName val="Base_Datos6"/>
      <sheetName val="Base_Datos7"/>
      <sheetName val="Base_Datos9"/>
      <sheetName val="Base Datos"/>
      <sheetName val="Base_Datos12"/>
      <sheetName val="Base_Datos11"/>
      <sheetName val="Item"/>
      <sheetName val="AIU"/>
    </sheetNames>
    <sheetDataSet>
      <sheetData sheetId="0"/>
      <sheetData sheetId="1"/>
      <sheetData sheetId="2">
        <row r="212">
          <cell r="B212" t="str">
            <v>ALAMBRE  No. 8 AWG</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row r="212">
          <cell r="B212" t="str">
            <v>ALAMBRE  No. 8 AWG</v>
          </cell>
        </row>
      </sheetData>
      <sheetData sheetId="18">
        <row r="212">
          <cell r="B212" t="str">
            <v>ALAMBRE  No. 8 AWG</v>
          </cell>
        </row>
      </sheetData>
      <sheetData sheetId="19">
        <row r="212">
          <cell r="B212" t="str">
            <v>ALAMBRE  No. 8 AWG</v>
          </cell>
        </row>
      </sheetData>
      <sheetData sheetId="20">
        <row r="212">
          <cell r="B212" t="str">
            <v>ALAMBRE  No. 8 AWG</v>
          </cell>
        </row>
      </sheetData>
      <sheetData sheetId="21">
        <row r="212">
          <cell r="B212" t="str">
            <v>ALAMBRE  No. 8 AWG</v>
          </cell>
        </row>
      </sheetData>
      <sheetData sheetId="22">
        <row r="212">
          <cell r="B212" t="str">
            <v>ALAMBRE  No. 8 AWG</v>
          </cell>
        </row>
      </sheetData>
      <sheetData sheetId="23">
        <row r="212">
          <cell r="B212" t="str">
            <v>ALAMBRE  No. 8 AWG</v>
          </cell>
        </row>
        <row r="213">
          <cell r="B213" t="str">
            <v>DUCTO CONDUIT ELECTR. PVC  1/2"</v>
          </cell>
        </row>
      </sheetData>
      <sheetData sheetId="24" refreshError="1"/>
      <sheetData sheetId="25">
        <row r="212">
          <cell r="B212" t="str">
            <v>ALAMBRE  No. 8 AWG</v>
          </cell>
        </row>
      </sheetData>
      <sheetData sheetId="26" refreshError="1"/>
      <sheetData sheetId="2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_Datos1"/>
      <sheetName val="Presupuesto_DES21"/>
      <sheetName val="Presupuesto"/>
      <sheetName val="1,1"/>
      <sheetName val="1_21"/>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_1"/>
      <sheetName val="M14"/>
      <sheetName val="Programación"/>
      <sheetName val="Flujo_de_Fondos1"/>
      <sheetName val="Compilad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_11"/>
      <sheetName val="A_21"/>
      <sheetName val="CANT__MAT_1"/>
      <sheetName val="17"/>
      <sheetName val="18"/>
      <sheetName val="19"/>
      <sheetName val="20"/>
      <sheetName val="21"/>
      <sheetName val="22"/>
      <sheetName val="23"/>
      <sheetName val="24"/>
      <sheetName val="14_1"/>
      <sheetName val="15_1"/>
      <sheetName val="Base_Datos"/>
      <sheetName val="Presupuesto_DES2"/>
      <sheetName val="1_2"/>
      <sheetName val="C123_"/>
      <sheetName val="Flujo_de_Fondos"/>
      <sheetName val="A_1"/>
      <sheetName val="A_2"/>
      <sheetName val="CANT__MAT_"/>
      <sheetName val="14_"/>
      <sheetName val="15_"/>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_Datos10"/>
      <sheetName val="Presupuesto_DES210"/>
      <sheetName val="1_210"/>
      <sheetName val="C123_10"/>
      <sheetName val="Flujo_de_Fondos10"/>
      <sheetName val="A_110"/>
      <sheetName val="A_210"/>
      <sheetName val="CANT__MAT_10"/>
      <sheetName val="14_10"/>
      <sheetName val="15_10"/>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 val="Base Datos"/>
      <sheetName val="Presupuesto DES2"/>
      <sheetName val="1.2"/>
      <sheetName val="C123 "/>
      <sheetName val="Flujo de Fondos"/>
      <sheetName val="A.1"/>
      <sheetName val="A.2"/>
      <sheetName val="CANT. MAT."/>
      <sheetName val="14."/>
      <sheetName val="15."/>
      <sheetName val="Base_Datos12"/>
      <sheetName val="Presupuesto_DES212"/>
      <sheetName val="1_212"/>
      <sheetName val="C123_12"/>
      <sheetName val="Flujo_de_Fondos12"/>
      <sheetName val="A_112"/>
      <sheetName val="A_212"/>
      <sheetName val="CANT__MAT_12"/>
      <sheetName val="14_12"/>
      <sheetName val="15_12"/>
      <sheetName val="Base_Datos11"/>
      <sheetName val="Presupuesto_DES211"/>
      <sheetName val="1_211"/>
      <sheetName val="C123_11"/>
      <sheetName val="Flujo_de_Fondos11"/>
      <sheetName val="A_111"/>
      <sheetName val="A_211"/>
      <sheetName val="CANT__MAT_11"/>
      <sheetName val="14_11"/>
      <sheetName val="15_11"/>
    </sheetNames>
    <sheetDataSet>
      <sheetData sheetId="0"/>
      <sheetData sheetId="1"/>
      <sheetData sheetId="2">
        <row r="4">
          <cell r="B4" t="str">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4">
          <cell r="B4">
            <v>0</v>
          </cell>
        </row>
      </sheetData>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row r="4">
          <cell r="B4" t="str">
            <v/>
          </cell>
        </row>
      </sheetData>
      <sheetData sheetId="72"/>
      <sheetData sheetId="73"/>
      <sheetData sheetId="74"/>
      <sheetData sheetId="75"/>
      <sheetData sheetId="76"/>
      <sheetData sheetId="77"/>
      <sheetData sheetId="78"/>
      <sheetData sheetId="79"/>
      <sheetData sheetId="80"/>
      <sheetData sheetId="81">
        <row r="4">
          <cell r="B4" t="str">
            <v/>
          </cell>
        </row>
      </sheetData>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sheetData sheetId="97"/>
      <sheetData sheetId="98"/>
      <sheetData sheetId="99"/>
      <sheetData sheetId="100"/>
      <sheetData sheetId="101">
        <row r="4">
          <cell r="B4" t="str">
            <v/>
          </cell>
        </row>
      </sheetData>
      <sheetData sheetId="102"/>
      <sheetData sheetId="103"/>
      <sheetData sheetId="104"/>
      <sheetData sheetId="105"/>
      <sheetData sheetId="106"/>
      <sheetData sheetId="107"/>
      <sheetData sheetId="108"/>
      <sheetData sheetId="109"/>
      <sheetData sheetId="110"/>
      <sheetData sheetId="111">
        <row r="4">
          <cell r="B4">
            <v>0</v>
          </cell>
        </row>
      </sheetData>
      <sheetData sheetId="112"/>
      <sheetData sheetId="113"/>
      <sheetData sheetId="114"/>
      <sheetData sheetId="115"/>
      <sheetData sheetId="116"/>
      <sheetData sheetId="117"/>
      <sheetData sheetId="118"/>
      <sheetData sheetId="119"/>
      <sheetData sheetId="120"/>
      <sheetData sheetId="121">
        <row r="4">
          <cell r="B4" t="str">
            <v/>
          </cell>
        </row>
      </sheetData>
      <sheetData sheetId="122"/>
      <sheetData sheetId="123"/>
      <sheetData sheetId="124"/>
      <sheetData sheetId="125"/>
      <sheetData sheetId="126"/>
      <sheetData sheetId="127"/>
      <sheetData sheetId="128"/>
      <sheetData sheetId="129"/>
      <sheetData sheetId="130"/>
      <sheetData sheetId="131">
        <row r="4">
          <cell r="B4">
            <v>0</v>
          </cell>
        </row>
      </sheetData>
      <sheetData sheetId="132"/>
      <sheetData sheetId="133"/>
      <sheetData sheetId="134"/>
      <sheetData sheetId="135"/>
      <sheetData sheetId="136"/>
      <sheetData sheetId="137"/>
      <sheetData sheetId="138"/>
      <sheetData sheetId="139"/>
      <sheetData sheetId="140"/>
      <sheetData sheetId="141">
        <row r="4">
          <cell r="B4">
            <v>0</v>
          </cell>
        </row>
      </sheetData>
      <sheetData sheetId="142"/>
      <sheetData sheetId="143"/>
      <sheetData sheetId="144"/>
      <sheetData sheetId="145"/>
      <sheetData sheetId="146"/>
      <sheetData sheetId="147"/>
      <sheetData sheetId="148"/>
      <sheetData sheetId="149"/>
      <sheetData sheetId="150"/>
      <sheetData sheetId="151">
        <row r="4">
          <cell r="B4">
            <v>0</v>
          </cell>
        </row>
      </sheetData>
      <sheetData sheetId="152"/>
      <sheetData sheetId="153"/>
      <sheetData sheetId="154"/>
      <sheetData sheetId="155"/>
      <sheetData sheetId="156"/>
      <sheetData sheetId="157"/>
      <sheetData sheetId="158"/>
      <sheetData sheetId="159"/>
      <sheetData sheetId="160"/>
      <sheetData sheetId="161">
        <row r="4">
          <cell r="B4">
            <v>0</v>
          </cell>
        </row>
      </sheetData>
      <sheetData sheetId="162"/>
      <sheetData sheetId="163"/>
      <sheetData sheetId="164"/>
      <sheetData sheetId="165"/>
      <sheetData sheetId="166"/>
      <sheetData sheetId="167"/>
      <sheetData sheetId="168"/>
      <sheetData sheetId="169"/>
      <sheetData sheetId="170"/>
      <sheetData sheetId="171">
        <row r="4">
          <cell r="B4">
            <v>0</v>
          </cell>
        </row>
        <row r="125">
          <cell r="B125" t="str">
            <v>LAVAMANOS ACUACER</v>
          </cell>
        </row>
      </sheetData>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row r="4">
          <cell r="B4">
            <v>0</v>
          </cell>
        </row>
      </sheetData>
      <sheetData sheetId="192"/>
      <sheetData sheetId="193"/>
      <sheetData sheetId="194"/>
      <sheetData sheetId="195"/>
      <sheetData sheetId="196" refreshError="1"/>
      <sheetData sheetId="197" refreshError="1"/>
      <sheetData sheetId="198" refreshError="1"/>
      <sheetData sheetId="199" refreshError="1"/>
      <sheetData sheetId="20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_Datos1"/>
      <sheetName val="Presupuesto_DES21"/>
      <sheetName val="Presupuesto"/>
      <sheetName val="1,1"/>
      <sheetName val="1_21"/>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_1"/>
      <sheetName val="M14"/>
      <sheetName val="Programación"/>
      <sheetName val="Flujo_de_Fondos1"/>
      <sheetName val="Compil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Base_Datos"/>
      <sheetName val="Presupuesto_DES2"/>
      <sheetName val="1_2"/>
      <sheetName val="C123_"/>
      <sheetName val="Flujo_de_Fondos"/>
      <sheetName val="Base_Datos2"/>
      <sheetName val="Presupuesto_DES22"/>
      <sheetName val="1_22"/>
      <sheetName val="C123_2"/>
      <sheetName val="Flujo_de_Fondos2"/>
      <sheetName val="Base_Datos3"/>
      <sheetName val="Presupuesto_DES23"/>
      <sheetName val="1_23"/>
      <sheetName val="C123_3"/>
      <sheetName val="Flujo_de_Fondos3"/>
      <sheetName val="Base_Datos4"/>
      <sheetName val="Presupuesto_DES24"/>
      <sheetName val="1_24"/>
      <sheetName val="C123_4"/>
      <sheetName val="Flujo_de_Fondos4"/>
      <sheetName val="Base_Datos5"/>
      <sheetName val="Presupuesto_DES25"/>
      <sheetName val="1_25"/>
      <sheetName val="C123_5"/>
      <sheetName val="Flujo_de_Fondos5"/>
      <sheetName val="Base_Datos10"/>
      <sheetName val="Presupuesto_DES210"/>
      <sheetName val="1_210"/>
      <sheetName val="C123_10"/>
      <sheetName val="Flujo_de_Fondos10"/>
      <sheetName val="Base_Datos8"/>
      <sheetName val="Presupuesto_DES28"/>
      <sheetName val="1_28"/>
      <sheetName val="C123_8"/>
      <sheetName val="Flujo_de_Fondos8"/>
      <sheetName val="Base_Datos6"/>
      <sheetName val="Presupuesto_DES26"/>
      <sheetName val="1_26"/>
      <sheetName val="C123_6"/>
      <sheetName val="Flujo_de_Fondos6"/>
      <sheetName val="Base_Datos7"/>
      <sheetName val="Presupuesto_DES27"/>
      <sheetName val="1_27"/>
      <sheetName val="C123_7"/>
      <sheetName val="Flujo_de_Fondos7"/>
      <sheetName val="Base_Datos9"/>
      <sheetName val="Presupuesto_DES29"/>
      <sheetName val="1_29"/>
      <sheetName val="C123_9"/>
      <sheetName val="Flujo_de_Fondos9"/>
      <sheetName val="Base Datos"/>
      <sheetName val="Presupuesto DES2"/>
      <sheetName val="1.2"/>
      <sheetName val="C123 "/>
      <sheetName val="Flujo de Fondos"/>
      <sheetName val="Base_Datos12"/>
      <sheetName val="Presupuesto_DES212"/>
      <sheetName val="1_212"/>
      <sheetName val="C123_12"/>
      <sheetName val="Flujo_de_Fondos12"/>
      <sheetName val="Base_Datos11"/>
      <sheetName val="Presupuesto_DES211"/>
      <sheetName val="1_211"/>
      <sheetName val="C123_11"/>
      <sheetName val="Flujo_de_Fondos11"/>
    </sheetNames>
    <sheetDataSet>
      <sheetData sheetId="0"/>
      <sheetData sheetId="1"/>
      <sheetData sheetId="2">
        <row r="4">
          <cell r="B4" t="str">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4">
          <cell r="B4">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row r="4">
          <cell r="B4" t="str">
            <v/>
          </cell>
        </row>
      </sheetData>
      <sheetData sheetId="97"/>
      <sheetData sheetId="98"/>
      <sheetData sheetId="99"/>
      <sheetData sheetId="100"/>
      <sheetData sheetId="101">
        <row r="4">
          <cell r="B4" t="str">
            <v/>
          </cell>
        </row>
      </sheetData>
      <sheetData sheetId="102"/>
      <sheetData sheetId="103"/>
      <sheetData sheetId="104"/>
      <sheetData sheetId="105"/>
      <sheetData sheetId="106">
        <row r="4">
          <cell r="B4" t="str">
            <v/>
          </cell>
        </row>
      </sheetData>
      <sheetData sheetId="107"/>
      <sheetData sheetId="108"/>
      <sheetData sheetId="109"/>
      <sheetData sheetId="110"/>
      <sheetData sheetId="111">
        <row r="4">
          <cell r="B4">
            <v>0</v>
          </cell>
        </row>
      </sheetData>
      <sheetData sheetId="112"/>
      <sheetData sheetId="113"/>
      <sheetData sheetId="114"/>
      <sheetData sheetId="115"/>
      <sheetData sheetId="116">
        <row r="4">
          <cell r="B4" t="str">
            <v/>
          </cell>
        </row>
      </sheetData>
      <sheetData sheetId="117"/>
      <sheetData sheetId="118"/>
      <sheetData sheetId="119"/>
      <sheetData sheetId="120"/>
      <sheetData sheetId="121">
        <row r="4">
          <cell r="B4">
            <v>0</v>
          </cell>
        </row>
      </sheetData>
      <sheetData sheetId="122"/>
      <sheetData sheetId="123"/>
      <sheetData sheetId="124"/>
      <sheetData sheetId="125"/>
      <sheetData sheetId="126">
        <row r="4">
          <cell r="B4">
            <v>0</v>
          </cell>
        </row>
      </sheetData>
      <sheetData sheetId="127"/>
      <sheetData sheetId="128"/>
      <sheetData sheetId="129"/>
      <sheetData sheetId="130"/>
      <sheetData sheetId="131">
        <row r="4">
          <cell r="B4">
            <v>0</v>
          </cell>
        </row>
      </sheetData>
      <sheetData sheetId="132"/>
      <sheetData sheetId="133"/>
      <sheetData sheetId="134"/>
      <sheetData sheetId="135"/>
      <sheetData sheetId="136">
        <row r="4">
          <cell r="B4">
            <v>0</v>
          </cell>
        </row>
      </sheetData>
      <sheetData sheetId="137"/>
      <sheetData sheetId="138"/>
      <sheetData sheetId="139"/>
      <sheetData sheetId="140"/>
      <sheetData sheetId="141">
        <row r="4">
          <cell r="B4">
            <v>0</v>
          </cell>
        </row>
        <row r="11">
          <cell r="B11">
            <v>0.93</v>
          </cell>
        </row>
      </sheetData>
      <sheetData sheetId="142"/>
      <sheetData sheetId="143"/>
      <sheetData sheetId="144"/>
      <sheetData sheetId="145"/>
      <sheetData sheetId="146" refreshError="1"/>
      <sheetData sheetId="147"/>
      <sheetData sheetId="148"/>
      <sheetData sheetId="149"/>
      <sheetData sheetId="150"/>
      <sheetData sheetId="151">
        <row r="4">
          <cell r="B4">
            <v>0</v>
          </cell>
        </row>
      </sheetData>
      <sheetData sheetId="152"/>
      <sheetData sheetId="153"/>
      <sheetData sheetId="154"/>
      <sheetData sheetId="15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EMORIA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HE"/>
      <sheetName val="THEQUIPO"/>
      <sheetName val="RELEQUIPO"/>
      <sheetName val="JORNALES"/>
      <sheetName val="PRTSOCIALES"/>
      <sheetName val="AIU"/>
      <sheetName val="MATER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Hoja1"/>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Datos"/>
      <sheetName val="Presupuesto"/>
      <sheetName val="Base Datos"/>
      <sheetName val="C122"/>
      <sheetName val="Compilado"/>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Flujo de Fondos"/>
      <sheetName val="Presupuesto (2)"/>
      <sheetName val="Presupuesto "/>
      <sheetName val="8.3"/>
      <sheetName val="9.2"/>
      <sheetName val="12.2"/>
      <sheetName val="12.3"/>
      <sheetName val="13.1"/>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53"/>
      <sheetName val="437"/>
      <sheetName val="430"/>
      <sheetName val="429"/>
      <sheetName val="428"/>
      <sheetName val="427"/>
      <sheetName val="426"/>
      <sheetName val="423"/>
      <sheetName val="422"/>
      <sheetName val="421"/>
      <sheetName val="420"/>
      <sheetName val="418"/>
      <sheetName val="416"/>
      <sheetName val="415"/>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Hoja2"/>
      <sheetName val="ACTAS"/>
      <sheetName val="Hoja3"/>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2"/>
      <sheetName val="681"/>
      <sheetName val="680"/>
      <sheetName val="679"/>
      <sheetName val="678"/>
      <sheetName val="677"/>
      <sheetName val="676"/>
      <sheetName val="675"/>
      <sheetName val="674"/>
      <sheetName val="673"/>
      <sheetName val="672"/>
      <sheetName val="671"/>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1"/>
      <sheetName val="640"/>
      <sheetName val="639"/>
      <sheetName val="638"/>
      <sheetName val="637"/>
      <sheetName val="636"/>
      <sheetName val="635"/>
      <sheetName val="634"/>
      <sheetName val="633"/>
      <sheetName val="632"/>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10"/>
      <sheetName val="509"/>
      <sheetName val="508"/>
      <sheetName val="507"/>
      <sheetName val="506"/>
      <sheetName val="505"/>
      <sheetName val="504"/>
      <sheetName val="503"/>
      <sheetName val="502"/>
      <sheetName val="501"/>
      <sheetName val="500"/>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60"/>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2"/>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11"/>
      <sheetName val="310"/>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FACTOR PREST."/>
      <sheetName val="DESGLOSE DE PERSONAL"/>
      <sheetName val="EQUIPO"/>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341.1P"/>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60P"/>
      <sheetName val="461.2"/>
      <sheetName val="462.1P"/>
      <sheetName val="462.3P"/>
      <sheetName val="462.4P"/>
      <sheetName val="462.5"/>
      <sheetName val="500P"/>
      <sheetName val="510P5"/>
      <sheetName val="600.4 P"/>
      <sheetName val="600.5 P"/>
      <sheetName val="621.5"/>
      <sheetName val="621.5P"/>
      <sheetName val="621.6"/>
      <sheetName val="621,7"/>
      <sheetName val="630.P"/>
      <sheetName val="631P BOLSACRETO"/>
      <sheetName val="640.3"/>
      <sheetName val="641P ANCLAJES"/>
      <sheetName val="650.3 OTRO"/>
      <sheetName val="660.1P"/>
      <sheetName val="661 TIPO 1"/>
      <sheetName val="661 TIPO 2"/>
      <sheetName val="661 OTRO"/>
      <sheetName val="675.1"/>
      <sheetName val="675.2"/>
      <sheetName val="675.3"/>
      <sheetName val="680P"/>
      <sheetName val="680.1P"/>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685"/>
      <sheetName val="PRESE"/>
      <sheetName val="CORPOR"/>
      <sheetName val="ANTECED"/>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5.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CERRAMIENTOS"/>
      <sheetName val="Zanja de coronacion"/>
      <sheetName val="Descoles en sacos S-C"/>
      <sheetName val="Barreras en sacos de S-C"/>
      <sheetName val="Carcavas via de acceso"/>
      <sheetName val="Demolic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MATERIALES ELECTRICOS"/>
      <sheetName val="BASICO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F-3 ACTA COMPROMISO"/>
      <sheetName val="APu1"/>
      <sheetName val="APu2"/>
      <sheetName val="APu3"/>
      <sheetName val="APu4"/>
      <sheetName val="CONTRACTUAL"/>
      <sheetName val="MODIFICATORIO 1"/>
      <sheetName val="MODIFICATORIO 2"/>
      <sheetName val="AULAS"/>
      <sheetName val="PARCIAL 1"/>
      <sheetName val="PARCIAL 2 INTER"/>
      <sheetName val="PARCIAL 2 OBRA"/>
      <sheetName val="PARCIAL 3 OBRA"/>
      <sheetName val="TIEMPOS"/>
      <sheetName val="062"/>
      <sheetName val="062 (2)"/>
      <sheetName val="062_(2)"/>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NSUMOS (2)"/>
      <sheetName val="ITEM"/>
      <sheetName val="Base_de_Diseño"/>
      <sheetName val="Ppto_total"/>
      <sheetName val="Resumen_tubería"/>
      <sheetName val="Tabla_4_1_Distrito_Nº1"/>
      <sheetName val="Tabla_4_2_Distrito_Nº2"/>
      <sheetName val="Tabal_4_3_Resumén_distritos"/>
      <sheetName val="Tabla_4_4_Sistemas"/>
      <sheetName val="Ppto_alcantarillado"/>
      <sheetName val="EJECUCION PRESUPUESTAL"/>
      <sheetName val="AFECTACION"/>
      <sheetName val="COPIA PARAFISCALES"/>
      <sheetName val="Financiera "/>
      <sheetName val="ACTA DE COSTOS 8"/>
      <sheetName val="HOJA DE RUTA 11-2-6"/>
      <sheetName val="CAMBIA (A)"/>
      <sheetName val="ACTA DE COSTOS 7"/>
      <sheetName val="ACTA DE COSTOS 10"/>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General"/>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aCCIDENTES DE 19"/>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row r="6">
          <cell r="A6" t="str">
            <v>TOPÓGRAFO</v>
          </cell>
        </row>
        <row r="193">
          <cell r="G193">
            <v>63605</v>
          </cell>
        </row>
        <row r="255">
          <cell r="G255">
            <v>12000</v>
          </cell>
        </row>
      </sheetData>
      <sheetData sheetId="1" refreshError="1"/>
      <sheetData sheetId="2">
        <row r="5">
          <cell r="A5" t="str">
            <v>Desperdicio</v>
          </cell>
        </row>
      </sheetData>
      <sheetData sheetId="3">
        <row r="7">
          <cell r="A7" t="str">
            <v>Herramientas Menores</v>
          </cell>
        </row>
      </sheetData>
      <sheetData sheetId="4">
        <row r="5">
          <cell r="A5" t="str">
            <v>Desperdicio</v>
          </cell>
        </row>
      </sheetData>
      <sheetData sheetId="5" refreshError="1"/>
      <sheetData sheetId="6" refreshError="1">
        <row r="1">
          <cell r="A1" t="str">
            <v>MATERIALES</v>
          </cell>
        </row>
        <row r="18">
          <cell r="C18">
            <v>9000</v>
          </cell>
        </row>
      </sheetData>
      <sheetData sheetId="7">
        <row r="1">
          <cell r="A1" t="str">
            <v>ABRAZADERA DE SALIDA TIPO 1</v>
          </cell>
        </row>
        <row r="154">
          <cell r="G154">
            <v>12880</v>
          </cell>
        </row>
      </sheetData>
      <sheetData sheetId="8">
        <row r="7">
          <cell r="A7" t="str">
            <v>Herramientas Menores</v>
          </cell>
        </row>
      </sheetData>
      <sheetData sheetId="9">
        <row r="6">
          <cell r="A6" t="str">
            <v>TOPÓGRAFO</v>
          </cell>
        </row>
      </sheetData>
      <sheetData sheetId="10"/>
      <sheetData sheetId="11"/>
      <sheetData sheetId="12"/>
      <sheetData sheetId="13"/>
      <sheetData sheetId="14"/>
      <sheetData sheetId="15">
        <row r="162">
          <cell r="G162">
            <v>68799</v>
          </cell>
        </row>
      </sheetData>
      <sheetData sheetId="16"/>
      <sheetData sheetId="17"/>
      <sheetData sheetId="18"/>
      <sheetData sheetId="19"/>
      <sheetData sheetId="20"/>
      <sheetData sheetId="21">
        <row r="18">
          <cell r="C18">
            <v>9000</v>
          </cell>
        </row>
      </sheetData>
      <sheetData sheetId="22">
        <row r="5">
          <cell r="A5" t="str">
            <v>Desperdicio</v>
          </cell>
        </row>
      </sheetData>
      <sheetData sheetId="23">
        <row r="7">
          <cell r="A7" t="str">
            <v>Herramientas Menores</v>
          </cell>
        </row>
      </sheetData>
      <sheetData sheetId="24">
        <row r="6">
          <cell r="A6" t="str">
            <v>TOPÓGRAFO</v>
          </cell>
        </row>
      </sheetData>
      <sheetData sheetId="25">
        <row r="18">
          <cell r="C18">
            <v>7000</v>
          </cell>
        </row>
      </sheetData>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18">
          <cell r="C18">
            <v>9000</v>
          </cell>
        </row>
      </sheetData>
      <sheetData sheetId="50">
        <row r="154">
          <cell r="G154">
            <v>12880</v>
          </cell>
        </row>
      </sheetData>
      <sheetData sheetId="51"/>
      <sheetData sheetId="52"/>
      <sheetData sheetId="53"/>
      <sheetData sheetId="54"/>
      <sheetData sheetId="55"/>
      <sheetData sheetId="56"/>
      <sheetData sheetId="57"/>
      <sheetData sheetId="58">
        <row r="18">
          <cell r="C18">
            <v>7000</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18">
          <cell r="C18">
            <v>7000</v>
          </cell>
        </row>
      </sheetData>
      <sheetData sheetId="74"/>
      <sheetData sheetId="75">
        <row r="1">
          <cell r="A1" t="str">
            <v>EQUIPO</v>
          </cell>
        </row>
      </sheetData>
      <sheetData sheetId="76">
        <row r="1">
          <cell r="A1" t="str">
            <v>ADMINISTRACION</v>
          </cell>
        </row>
      </sheetData>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1">
          <cell r="B1" t="str">
            <v>CTO-102-2002</v>
          </cell>
        </row>
      </sheetData>
      <sheetData sheetId="226">
        <row r="51">
          <cell r="D51">
            <v>698</v>
          </cell>
        </row>
      </sheetData>
      <sheetData sheetId="227">
        <row r="4">
          <cell r="B4" t="str">
            <v/>
          </cell>
        </row>
        <row r="22">
          <cell r="B22" t="str">
            <v>BULLDOZER D8</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ow r="4">
          <cell r="B4" t="str">
            <v/>
          </cell>
        </row>
      </sheetData>
      <sheetData sheetId="243"/>
      <sheetData sheetId="244"/>
      <sheetData sheetId="245"/>
      <sheetData sheetId="246">
        <row r="18">
          <cell r="C18">
            <v>7000</v>
          </cell>
        </row>
      </sheetData>
      <sheetData sheetId="247"/>
      <sheetData sheetId="248">
        <row r="4">
          <cell r="B4" t="str">
            <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ow r="4">
          <cell r="B4">
            <v>0</v>
          </cell>
        </row>
      </sheetData>
      <sheetData sheetId="264"/>
      <sheetData sheetId="265"/>
      <sheetData sheetId="266"/>
      <sheetData sheetId="267">
        <row r="5">
          <cell r="E5" t="str">
            <v>CANTIDAD</v>
          </cell>
        </row>
      </sheetData>
      <sheetData sheetId="268">
        <row r="5">
          <cell r="E5" t="str">
            <v>CANTIDAD</v>
          </cell>
        </row>
      </sheetData>
      <sheetData sheetId="269"/>
      <sheetData sheetId="270"/>
      <sheetData sheetId="271"/>
      <sheetData sheetId="272"/>
      <sheetData sheetId="273"/>
      <sheetData sheetId="274">
        <row r="21">
          <cell r="G21" t="b">
            <v>0</v>
          </cell>
        </row>
      </sheetData>
      <sheetData sheetId="275"/>
      <sheetData sheetId="276"/>
      <sheetData sheetId="277"/>
      <sheetData sheetId="278"/>
      <sheetData sheetId="279"/>
      <sheetData sheetId="280">
        <row r="5">
          <cell r="A5" t="str">
            <v>Desperdicio</v>
          </cell>
        </row>
      </sheetData>
      <sheetData sheetId="281">
        <row r="7">
          <cell r="A7" t="str">
            <v>Herramientas Menores</v>
          </cell>
        </row>
      </sheetData>
      <sheetData sheetId="282"/>
      <sheetData sheetId="283">
        <row r="18">
          <cell r="C18">
            <v>7000</v>
          </cell>
        </row>
      </sheetData>
      <sheetData sheetId="284"/>
      <sheetData sheetId="285"/>
      <sheetData sheetId="286"/>
      <sheetData sheetId="287"/>
      <sheetData sheetId="288"/>
      <sheetData sheetId="289">
        <row r="21">
          <cell r="G21" t="b">
            <v>0</v>
          </cell>
        </row>
      </sheetData>
      <sheetData sheetId="290"/>
      <sheetData sheetId="291"/>
      <sheetData sheetId="292"/>
      <sheetData sheetId="293"/>
      <sheetData sheetId="294"/>
      <sheetData sheetId="295"/>
      <sheetData sheetId="296">
        <row r="18">
          <cell r="C18">
            <v>7000</v>
          </cell>
        </row>
      </sheetData>
      <sheetData sheetId="297"/>
      <sheetData sheetId="298">
        <row r="5">
          <cell r="A5" t="str">
            <v>Desperdicio</v>
          </cell>
        </row>
      </sheetData>
      <sheetData sheetId="299">
        <row r="7">
          <cell r="A7" t="str">
            <v>Herramientas Menores</v>
          </cell>
        </row>
      </sheetData>
      <sheetData sheetId="300"/>
      <sheetData sheetId="301"/>
      <sheetData sheetId="302"/>
      <sheetData sheetId="303"/>
      <sheetData sheetId="304"/>
      <sheetData sheetId="305"/>
      <sheetData sheetId="306"/>
      <sheetData sheetId="307"/>
      <sheetData sheetId="308"/>
      <sheetData sheetId="309"/>
      <sheetData sheetId="310"/>
      <sheetData sheetId="311"/>
      <sheetData sheetId="312">
        <row r="4">
          <cell r="B4">
            <v>0</v>
          </cell>
        </row>
      </sheetData>
      <sheetData sheetId="313"/>
      <sheetData sheetId="314"/>
      <sheetData sheetId="315"/>
      <sheetData sheetId="316"/>
      <sheetData sheetId="317"/>
      <sheetData sheetId="318">
        <row r="4">
          <cell r="B4">
            <v>0</v>
          </cell>
        </row>
      </sheetData>
      <sheetData sheetId="319">
        <row r="33">
          <cell r="C33">
            <v>0.77967625899280601</v>
          </cell>
        </row>
      </sheetData>
      <sheetData sheetId="320"/>
      <sheetData sheetId="321"/>
      <sheetData sheetId="322"/>
      <sheetData sheetId="323"/>
      <sheetData sheetId="324"/>
      <sheetData sheetId="325"/>
      <sheetData sheetId="326"/>
      <sheetData sheetId="327"/>
      <sheetData sheetId="328"/>
      <sheetData sheetId="329"/>
      <sheetData sheetId="330"/>
      <sheetData sheetId="331">
        <row r="18">
          <cell r="C18">
            <v>7000</v>
          </cell>
        </row>
      </sheetData>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refreshError="1"/>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refreshError="1"/>
      <sheetData sheetId="1062" refreshError="1"/>
      <sheetData sheetId="1063" refreshError="1"/>
      <sheetData sheetId="1064" refreshError="1"/>
      <sheetData sheetId="1065"/>
      <sheetData sheetId="1066" refreshError="1"/>
      <sheetData sheetId="1067"/>
      <sheetData sheetId="1068" refreshError="1"/>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ow r="5">
          <cell r="E5" t="str">
            <v>CANTIDAD</v>
          </cell>
        </row>
      </sheetData>
      <sheetData sheetId="1158">
        <row r="5">
          <cell r="E5" t="str">
            <v>CANTIDAD</v>
          </cell>
        </row>
      </sheetData>
      <sheetData sheetId="1159">
        <row r="5">
          <cell r="E5" t="str">
            <v>CANTIDAD</v>
          </cell>
        </row>
      </sheetData>
      <sheetData sheetId="1160">
        <row r="5">
          <cell r="E5" t="str">
            <v>CANTIDAD</v>
          </cell>
        </row>
      </sheetData>
      <sheetData sheetId="1161">
        <row r="5">
          <cell r="E5" t="str">
            <v>CANTIDAD</v>
          </cell>
        </row>
      </sheetData>
      <sheetData sheetId="1162">
        <row r="5">
          <cell r="E5" t="str">
            <v>CANTIDAD</v>
          </cell>
        </row>
      </sheetData>
      <sheetData sheetId="1163">
        <row r="5">
          <cell r="E5" t="str">
            <v>CANTIDAD</v>
          </cell>
        </row>
      </sheetData>
      <sheetData sheetId="1164"/>
      <sheetData sheetId="1165"/>
      <sheetData sheetId="1166"/>
      <sheetData sheetId="1167">
        <row r="5">
          <cell r="E5" t="str">
            <v>CANTIDAD</v>
          </cell>
        </row>
      </sheetData>
      <sheetData sheetId="1168"/>
      <sheetData sheetId="1169">
        <row r="5">
          <cell r="E5" t="str">
            <v>CANTIDAD</v>
          </cell>
        </row>
      </sheetData>
      <sheetData sheetId="1170">
        <row r="5">
          <cell r="E5" t="str">
            <v>CANTIDAD</v>
          </cell>
        </row>
      </sheetData>
      <sheetData sheetId="1171">
        <row r="5">
          <cell r="E5" t="str">
            <v>CANTIDAD</v>
          </cell>
        </row>
      </sheetData>
      <sheetData sheetId="1172">
        <row r="5">
          <cell r="E5" t="str">
            <v>CANTIDAD</v>
          </cell>
        </row>
      </sheetData>
      <sheetData sheetId="1173">
        <row r="5">
          <cell r="E5" t="str">
            <v>CANTIDAD</v>
          </cell>
        </row>
      </sheetData>
      <sheetData sheetId="1174">
        <row r="5">
          <cell r="E5" t="str">
            <v>CANTIDAD</v>
          </cell>
        </row>
      </sheetData>
      <sheetData sheetId="1175">
        <row r="5">
          <cell r="E5" t="str">
            <v>CANTIDAD</v>
          </cell>
        </row>
      </sheetData>
      <sheetData sheetId="1176">
        <row r="5">
          <cell r="E5" t="str">
            <v>CANTIDAD</v>
          </cell>
        </row>
      </sheetData>
      <sheetData sheetId="1177">
        <row r="5">
          <cell r="E5" t="str">
            <v>CANTIDAD</v>
          </cell>
        </row>
      </sheetData>
      <sheetData sheetId="1178">
        <row r="5">
          <cell r="E5" t="str">
            <v>CANTIDAD</v>
          </cell>
        </row>
      </sheetData>
      <sheetData sheetId="1179"/>
      <sheetData sheetId="1180"/>
      <sheetData sheetId="1181"/>
      <sheetData sheetId="1182"/>
      <sheetData sheetId="1183"/>
      <sheetData sheetId="1184">
        <row r="1">
          <cell r="A1" t="str">
            <v>ITEM</v>
          </cell>
        </row>
      </sheetData>
      <sheetData sheetId="1185">
        <row r="1">
          <cell r="A1" t="str">
            <v>EQUIPO</v>
          </cell>
        </row>
      </sheetData>
      <sheetData sheetId="1186" refreshError="1"/>
      <sheetData sheetId="1187">
        <row r="5">
          <cell r="E5" t="str">
            <v>CANTIDAD</v>
          </cell>
        </row>
      </sheetData>
      <sheetData sheetId="1188">
        <row r="5">
          <cell r="E5" t="str">
            <v>CANTIDAD</v>
          </cell>
        </row>
      </sheetData>
      <sheetData sheetId="1189">
        <row r="5">
          <cell r="E5" t="str">
            <v>CANTIDAD</v>
          </cell>
        </row>
      </sheetData>
      <sheetData sheetId="1190">
        <row r="5">
          <cell r="E5" t="str">
            <v>CANTIDAD</v>
          </cell>
        </row>
      </sheetData>
      <sheetData sheetId="1191">
        <row r="5">
          <cell r="E5" t="str">
            <v>CANTIDAD</v>
          </cell>
        </row>
      </sheetData>
      <sheetData sheetId="1192">
        <row r="5">
          <cell r="E5" t="str">
            <v>CANTIDAD</v>
          </cell>
        </row>
      </sheetData>
      <sheetData sheetId="1193">
        <row r="5">
          <cell r="E5" t="str">
            <v>CANTIDAD</v>
          </cell>
        </row>
      </sheetData>
      <sheetData sheetId="1194">
        <row r="5">
          <cell r="E5" t="str">
            <v>CANTIDAD</v>
          </cell>
        </row>
      </sheetData>
      <sheetData sheetId="1195">
        <row r="5">
          <cell r="E5" t="str">
            <v>CANTIDAD</v>
          </cell>
        </row>
      </sheetData>
      <sheetData sheetId="1196"/>
      <sheetData sheetId="1197"/>
      <sheetData sheetId="1198"/>
      <sheetData sheetId="1199">
        <row r="4">
          <cell r="B4">
            <v>0</v>
          </cell>
        </row>
      </sheetData>
      <sheetData sheetId="1200" refreshError="1"/>
      <sheetData sheetId="1201" refreshError="1"/>
      <sheetData sheetId="1202" refreshError="1"/>
      <sheetData sheetId="1203" refreshError="1"/>
      <sheetData sheetId="1204" refreshError="1"/>
      <sheetData sheetId="1205" refreshError="1"/>
      <sheetData sheetId="1206"/>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refreshError="1"/>
      <sheetData sheetId="1235">
        <row r="1">
          <cell r="A1" t="str">
            <v>ADMINISTRACION</v>
          </cell>
        </row>
      </sheetData>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sheetData sheetId="1343"/>
      <sheetData sheetId="1344"/>
      <sheetData sheetId="1345"/>
      <sheetData sheetId="1346" refreshError="1"/>
      <sheetData sheetId="1347" refreshError="1"/>
      <sheetData sheetId="1348" refreshError="1"/>
      <sheetData sheetId="1349" refreshError="1"/>
      <sheetData sheetId="1350"/>
      <sheetData sheetId="1351"/>
      <sheetData sheetId="1352" refreshError="1"/>
      <sheetData sheetId="1353" refreshError="1"/>
      <sheetData sheetId="1354"/>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refreshError="1"/>
      <sheetData sheetId="1451" refreshError="1"/>
      <sheetData sheetId="1452" refreshError="1"/>
      <sheetData sheetId="1453" refreshError="1"/>
      <sheetData sheetId="1454" refreshError="1"/>
      <sheetData sheetId="1455" refreshError="1"/>
      <sheetData sheetId="1456"/>
      <sheetData sheetId="1457">
        <row r="1">
          <cell r="A1" t="str">
            <v>ITEM</v>
          </cell>
        </row>
      </sheetData>
      <sheetData sheetId="1458">
        <row r="1">
          <cell r="A1" t="str">
            <v>EQUIPO</v>
          </cell>
        </row>
      </sheetData>
      <sheetData sheetId="1459">
        <row r="1">
          <cell r="A1" t="str">
            <v>ITEM</v>
          </cell>
        </row>
      </sheetData>
      <sheetData sheetId="1460">
        <row r="1">
          <cell r="A1" t="str">
            <v>EQUIPO</v>
          </cell>
        </row>
      </sheetData>
      <sheetData sheetId="1461">
        <row r="1">
          <cell r="A1" t="str">
            <v>ADMINISTRACION</v>
          </cell>
        </row>
      </sheetData>
      <sheetData sheetId="1462"/>
      <sheetData sheetId="1463">
        <row r="5">
          <cell r="A5" t="str">
            <v>Desperdicio</v>
          </cell>
        </row>
      </sheetData>
      <sheetData sheetId="1464">
        <row r="7">
          <cell r="A7" t="str">
            <v>Herramientas Menores</v>
          </cell>
        </row>
      </sheetData>
      <sheetData sheetId="1465">
        <row r="6">
          <cell r="A6" t="str">
            <v>TOPÓGRAFO</v>
          </cell>
        </row>
      </sheetData>
      <sheetData sheetId="1466"/>
      <sheetData sheetId="1467"/>
      <sheetData sheetId="1468"/>
      <sheetData sheetId="1469"/>
      <sheetData sheetId="1470"/>
      <sheetData sheetId="1471"/>
      <sheetData sheetId="1472"/>
      <sheetData sheetId="1473"/>
      <sheetData sheetId="1474">
        <row r="1">
          <cell r="A1" t="str">
            <v>ITEM</v>
          </cell>
        </row>
      </sheetData>
      <sheetData sheetId="1475">
        <row r="1">
          <cell r="A1" t="str">
            <v>EQUIPO</v>
          </cell>
        </row>
      </sheetData>
      <sheetData sheetId="1476">
        <row r="1">
          <cell r="A1" t="str">
            <v>ADMINISTRACION</v>
          </cell>
        </row>
      </sheetData>
      <sheetData sheetId="1477">
        <row r="1">
          <cell r="A1" t="str">
            <v>EQUIPO</v>
          </cell>
        </row>
      </sheetData>
      <sheetData sheetId="1478">
        <row r="1">
          <cell r="A1" t="str">
            <v>ADMINISTRACION</v>
          </cell>
        </row>
      </sheetData>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row r="1">
          <cell r="A1" t="str">
            <v>EQUIPO</v>
          </cell>
        </row>
      </sheetData>
      <sheetData sheetId="1522">
        <row r="1">
          <cell r="A1" t="str">
            <v>ADMINISTRACION</v>
          </cell>
        </row>
      </sheetData>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row r="5">
          <cell r="E5" t="str">
            <v>CANTIDAD</v>
          </cell>
        </row>
      </sheetData>
      <sheetData sheetId="1545"/>
      <sheetData sheetId="1546"/>
      <sheetData sheetId="1547"/>
      <sheetData sheetId="1548"/>
      <sheetData sheetId="1549">
        <row r="5">
          <cell r="E5" t="str">
            <v>CANTIDAD</v>
          </cell>
        </row>
      </sheetData>
      <sheetData sheetId="1550">
        <row r="5">
          <cell r="E5" t="str">
            <v>CANTIDAD</v>
          </cell>
        </row>
      </sheetData>
      <sheetData sheetId="1551">
        <row r="5">
          <cell r="E5" t="str">
            <v>CANTIDAD</v>
          </cell>
        </row>
      </sheetData>
      <sheetData sheetId="1552">
        <row r="5">
          <cell r="E5" t="str">
            <v>CANTIDAD</v>
          </cell>
        </row>
      </sheetData>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sheetData sheetId="1576"/>
      <sheetData sheetId="1577">
        <row r="2">
          <cell r="A2" t="str">
            <v>ACTA No</v>
          </cell>
        </row>
      </sheetData>
      <sheetData sheetId="1578"/>
      <sheetData sheetId="1579">
        <row r="1">
          <cell r="A1" t="str">
            <v>INSTITUTO NACIONAL DE VIAS</v>
          </cell>
        </row>
      </sheetData>
      <sheetData sheetId="1580"/>
      <sheetData sheetId="1581" refreshError="1"/>
      <sheetData sheetId="1582" refreshError="1"/>
      <sheetData sheetId="1583" refreshError="1"/>
      <sheetData sheetId="1584">
        <row r="5">
          <cell r="E5" t="str">
            <v>CANTIDAD</v>
          </cell>
        </row>
      </sheetData>
      <sheetData sheetId="1585">
        <row r="1">
          <cell r="A1" t="str">
            <v>ITEM</v>
          </cell>
        </row>
      </sheetData>
      <sheetData sheetId="1586">
        <row r="1">
          <cell r="A1" t="str">
            <v>EQUIPO</v>
          </cell>
        </row>
      </sheetData>
      <sheetData sheetId="1587">
        <row r="1">
          <cell r="A1" t="str">
            <v>ADMINISTRACION</v>
          </cell>
        </row>
      </sheetData>
      <sheetData sheetId="1588">
        <row r="5">
          <cell r="E5" t="str">
            <v>CANTIDAD</v>
          </cell>
        </row>
      </sheetData>
      <sheetData sheetId="1589">
        <row r="5">
          <cell r="E5" t="str">
            <v>CANTIDAD</v>
          </cell>
        </row>
      </sheetData>
      <sheetData sheetId="1590">
        <row r="5">
          <cell r="E5" t="str">
            <v>CANTIDAD</v>
          </cell>
        </row>
      </sheetData>
      <sheetData sheetId="1591"/>
      <sheetData sheetId="1592"/>
      <sheetData sheetId="1593"/>
      <sheetData sheetId="1594"/>
      <sheetData sheetId="1595"/>
      <sheetData sheetId="1596"/>
      <sheetData sheetId="1597"/>
      <sheetData sheetId="1598"/>
      <sheetData sheetId="1599">
        <row r="33">
          <cell r="C33">
            <v>0.77967625899280601</v>
          </cell>
        </row>
      </sheetData>
      <sheetData sheetId="1600">
        <row r="1">
          <cell r="A1" t="str">
            <v>ITEM</v>
          </cell>
        </row>
      </sheetData>
      <sheetData sheetId="1601">
        <row r="1">
          <cell r="A1" t="str">
            <v>EQUIPO</v>
          </cell>
        </row>
      </sheetData>
      <sheetData sheetId="1602">
        <row r="1">
          <cell r="A1" t="str">
            <v>ADMINISTRACION</v>
          </cell>
        </row>
      </sheetData>
      <sheetData sheetId="1603">
        <row r="1">
          <cell r="A1" t="str">
            <v>EQUIPO</v>
          </cell>
        </row>
      </sheetData>
      <sheetData sheetId="1604">
        <row r="1">
          <cell r="A1" t="str">
            <v>ADMINISTRACION</v>
          </cell>
        </row>
      </sheetData>
      <sheetData sheetId="1605"/>
      <sheetData sheetId="1606"/>
      <sheetData sheetId="1607">
        <row r="1">
          <cell r="B1" t="str">
            <v>CTO-102-2002</v>
          </cell>
        </row>
      </sheetData>
      <sheetData sheetId="1608">
        <row r="5">
          <cell r="E5" t="str">
            <v>CANTIDAD</v>
          </cell>
        </row>
      </sheetData>
      <sheetData sheetId="1609">
        <row r="5">
          <cell r="E5" t="str">
            <v>CANTIDAD</v>
          </cell>
        </row>
      </sheetData>
      <sheetData sheetId="1610"/>
      <sheetData sheetId="1611">
        <row r="50">
          <cell r="H50">
            <v>971</v>
          </cell>
        </row>
      </sheetData>
      <sheetData sheetId="1612">
        <row r="50">
          <cell r="H50">
            <v>1192</v>
          </cell>
        </row>
      </sheetData>
      <sheetData sheetId="1613"/>
      <sheetData sheetId="1614"/>
      <sheetData sheetId="1615">
        <row r="33">
          <cell r="C33">
            <v>0.77967625899280601</v>
          </cell>
        </row>
      </sheetData>
      <sheetData sheetId="1616"/>
      <sheetData sheetId="1617">
        <row r="4">
          <cell r="B4" t="str">
            <v xml:space="preserve"> Bisagra Pivotante </v>
          </cell>
        </row>
      </sheetData>
      <sheetData sheetId="1618"/>
      <sheetData sheetId="1619"/>
      <sheetData sheetId="1620"/>
      <sheetData sheetId="1621">
        <row r="1">
          <cell r="B1" t="str">
            <v>CTO-102-2002</v>
          </cell>
        </row>
      </sheetData>
      <sheetData sheetId="1622"/>
      <sheetData sheetId="1623">
        <row r="1">
          <cell r="B1" t="str">
            <v>CTO-102-2002</v>
          </cell>
        </row>
      </sheetData>
      <sheetData sheetId="1624"/>
      <sheetData sheetId="1625">
        <row r="33">
          <cell r="C33">
            <v>0.77967625899280601</v>
          </cell>
        </row>
      </sheetData>
      <sheetData sheetId="1626"/>
      <sheetData sheetId="1627">
        <row r="1">
          <cell r="A1" t="str">
            <v>1P</v>
          </cell>
        </row>
      </sheetData>
      <sheetData sheetId="1628">
        <row r="50">
          <cell r="H50">
            <v>1192</v>
          </cell>
        </row>
      </sheetData>
      <sheetData sheetId="1629"/>
      <sheetData sheetId="1630">
        <row r="168">
          <cell r="D168">
            <v>10046</v>
          </cell>
        </row>
      </sheetData>
      <sheetData sheetId="1631">
        <row r="51">
          <cell r="D51">
            <v>698</v>
          </cell>
        </row>
      </sheetData>
      <sheetData sheetId="1632"/>
      <sheetData sheetId="1633"/>
      <sheetData sheetId="1634"/>
      <sheetData sheetId="1635"/>
      <sheetData sheetId="1636"/>
      <sheetData sheetId="1637"/>
      <sheetData sheetId="1638"/>
      <sheetData sheetId="1639"/>
      <sheetData sheetId="1640"/>
      <sheetData sheetId="1641">
        <row r="4">
          <cell r="B4" t="str">
            <v xml:space="preserve"> Bisagra Pivotante </v>
          </cell>
        </row>
      </sheetData>
      <sheetData sheetId="1642">
        <row r="41">
          <cell r="G41">
            <v>4237.2145748987859</v>
          </cell>
        </row>
      </sheetData>
      <sheetData sheetId="1643"/>
      <sheetData sheetId="1644">
        <row r="33">
          <cell r="C33">
            <v>0.77967625899280601</v>
          </cell>
        </row>
      </sheetData>
      <sheetData sheetId="1645"/>
      <sheetData sheetId="1646">
        <row r="33">
          <cell r="C33">
            <v>0.77967625899280601</v>
          </cell>
        </row>
      </sheetData>
      <sheetData sheetId="1647"/>
      <sheetData sheetId="1648"/>
      <sheetData sheetId="1649"/>
      <sheetData sheetId="1650"/>
      <sheetData sheetId="1651">
        <row r="33">
          <cell r="C33">
            <v>0.77967625899280601</v>
          </cell>
        </row>
      </sheetData>
      <sheetData sheetId="1652"/>
      <sheetData sheetId="1653">
        <row r="52">
          <cell r="H52">
            <v>117768</v>
          </cell>
        </row>
      </sheetData>
      <sheetData sheetId="1654"/>
      <sheetData sheetId="1655">
        <row r="52">
          <cell r="H52">
            <v>117768</v>
          </cell>
        </row>
      </sheetData>
      <sheetData sheetId="1656"/>
      <sheetData sheetId="1657">
        <row r="33">
          <cell r="C33">
            <v>0.77967625899280601</v>
          </cell>
        </row>
      </sheetData>
      <sheetData sheetId="1658">
        <row r="33">
          <cell r="C33">
            <v>0.77967625899280601</v>
          </cell>
        </row>
      </sheetData>
      <sheetData sheetId="1659"/>
      <sheetData sheetId="1660">
        <row r="33">
          <cell r="C33">
            <v>0.77967625899280601</v>
          </cell>
        </row>
      </sheetData>
      <sheetData sheetId="1661"/>
      <sheetData sheetId="1662"/>
      <sheetData sheetId="1663">
        <row r="5">
          <cell r="E5" t="str">
            <v>CANTIDAD</v>
          </cell>
        </row>
      </sheetData>
      <sheetData sheetId="1664">
        <row r="5">
          <cell r="E5" t="str">
            <v>CANTIDAD</v>
          </cell>
        </row>
      </sheetData>
      <sheetData sheetId="1665">
        <row r="1">
          <cell r="A1" t="str">
            <v>ITEM</v>
          </cell>
        </row>
      </sheetData>
      <sheetData sheetId="1666">
        <row r="1">
          <cell r="A1" t="str">
            <v>EQUIPO</v>
          </cell>
        </row>
      </sheetData>
      <sheetData sheetId="1667">
        <row r="1">
          <cell r="A1" t="str">
            <v>ADMINISTRACION</v>
          </cell>
        </row>
      </sheetData>
      <sheetData sheetId="1668">
        <row r="5">
          <cell r="E5" t="str">
            <v>CANTIDAD</v>
          </cell>
        </row>
      </sheetData>
      <sheetData sheetId="1669">
        <row r="5">
          <cell r="E5" t="str">
            <v>CANTIDAD</v>
          </cell>
        </row>
      </sheetData>
      <sheetData sheetId="1670">
        <row r="5">
          <cell r="E5" t="str">
            <v>CANTIDAD</v>
          </cell>
        </row>
      </sheetData>
      <sheetData sheetId="1671"/>
      <sheetData sheetId="1672" refreshError="1"/>
      <sheetData sheetId="1673"/>
      <sheetData sheetId="1674"/>
      <sheetData sheetId="1675"/>
      <sheetData sheetId="1676" refreshError="1"/>
      <sheetData sheetId="1677"/>
      <sheetData sheetId="1678" refreshError="1"/>
      <sheetData sheetId="1679">
        <row r="168">
          <cell r="D168">
            <v>10046</v>
          </cell>
        </row>
      </sheetData>
      <sheetData sheetId="1680" refreshError="1"/>
      <sheetData sheetId="1681" refreshError="1"/>
      <sheetData sheetId="1682"/>
      <sheetData sheetId="1683"/>
      <sheetData sheetId="1684" refreshError="1"/>
      <sheetData sheetId="1685" refreshError="1"/>
      <sheetData sheetId="1686" refreshError="1"/>
      <sheetData sheetId="1687" refreshError="1"/>
      <sheetData sheetId="1688" refreshError="1"/>
      <sheetData sheetId="1689"/>
      <sheetData sheetId="1690"/>
      <sheetData sheetId="1691"/>
      <sheetData sheetId="1692"/>
      <sheetData sheetId="1693"/>
      <sheetData sheetId="1694" refreshError="1"/>
      <sheetData sheetId="1695" refreshError="1"/>
      <sheetData sheetId="1696" refreshError="1"/>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ow r="6">
          <cell r="A6" t="str">
            <v>TOPÓGRAFO</v>
          </cell>
        </row>
      </sheetData>
      <sheetData sheetId="1767"/>
      <sheetData sheetId="1768"/>
      <sheetData sheetId="1769"/>
      <sheetData sheetId="1770" refreshError="1"/>
      <sheetData sheetId="1771" refreshError="1"/>
      <sheetData sheetId="1772" refreshError="1"/>
      <sheetData sheetId="1773" refreshError="1"/>
      <sheetData sheetId="1774"/>
      <sheetData sheetId="1775"/>
      <sheetData sheetId="1776" refreshError="1"/>
      <sheetData sheetId="1777" refreshError="1"/>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ow r="3">
          <cell r="B3">
            <v>200</v>
          </cell>
        </row>
      </sheetData>
      <sheetData sheetId="1882">
        <row r="1">
          <cell r="A1" t="str">
            <v>ITEM</v>
          </cell>
        </row>
      </sheetData>
      <sheetData sheetId="1883">
        <row r="1">
          <cell r="A1" t="str">
            <v>EQUIPO</v>
          </cell>
        </row>
      </sheetData>
      <sheetData sheetId="1884">
        <row r="1">
          <cell r="A1" t="str">
            <v>ADMINISTRACION</v>
          </cell>
        </row>
      </sheetData>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row r="6">
          <cell r="A6" t="str">
            <v>TOPÓGRAFO</v>
          </cell>
        </row>
      </sheetData>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row r="5">
          <cell r="E5" t="str">
            <v>CANTIDAD</v>
          </cell>
        </row>
      </sheetData>
      <sheetData sheetId="1936">
        <row r="5">
          <cell r="E5" t="str">
            <v>CANTIDAD</v>
          </cell>
        </row>
      </sheetData>
      <sheetData sheetId="1937">
        <row r="5">
          <cell r="E5" t="str">
            <v>CANTIDAD</v>
          </cell>
        </row>
      </sheetData>
      <sheetData sheetId="1938">
        <row r="5">
          <cell r="E5" t="str">
            <v>CANTIDAD</v>
          </cell>
        </row>
      </sheetData>
      <sheetData sheetId="1939">
        <row r="5">
          <cell r="E5" t="str">
            <v>CANTIDAD</v>
          </cell>
        </row>
      </sheetData>
      <sheetData sheetId="1940">
        <row r="5">
          <cell r="E5" t="str">
            <v>CANTIDAD</v>
          </cell>
        </row>
      </sheetData>
      <sheetData sheetId="1941">
        <row r="5">
          <cell r="E5" t="str">
            <v>CANTIDAD</v>
          </cell>
        </row>
      </sheetData>
      <sheetData sheetId="1942">
        <row r="5">
          <cell r="E5" t="str">
            <v>CANTIDAD</v>
          </cell>
        </row>
      </sheetData>
      <sheetData sheetId="1943">
        <row r="5">
          <cell r="E5" t="str">
            <v>CANTIDAD</v>
          </cell>
        </row>
      </sheetData>
      <sheetData sheetId="1944">
        <row r="5">
          <cell r="E5" t="str">
            <v>CANTIDAD</v>
          </cell>
        </row>
      </sheetData>
      <sheetData sheetId="1945"/>
      <sheetData sheetId="1946"/>
      <sheetData sheetId="1947"/>
      <sheetData sheetId="1948"/>
      <sheetData sheetId="1949"/>
      <sheetData sheetId="1950"/>
      <sheetData sheetId="1951"/>
      <sheetData sheetId="1952"/>
      <sheetData sheetId="1953"/>
      <sheetData sheetId="1954"/>
      <sheetData sheetId="1955">
        <row r="162">
          <cell r="G162">
            <v>68799</v>
          </cell>
        </row>
      </sheetData>
      <sheetData sheetId="1956"/>
      <sheetData sheetId="1957"/>
      <sheetData sheetId="1958"/>
      <sheetData sheetId="1959"/>
      <sheetData sheetId="1960">
        <row r="5">
          <cell r="A5" t="str">
            <v>Desperdicio</v>
          </cell>
        </row>
      </sheetData>
      <sheetData sheetId="1961">
        <row r="7">
          <cell r="A7" t="str">
            <v>Herramientas Menores</v>
          </cell>
        </row>
      </sheetData>
      <sheetData sheetId="1962">
        <row r="6">
          <cell r="A6" t="str">
            <v>TOPÓGRAFO</v>
          </cell>
        </row>
      </sheetData>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row r="1">
          <cell r="A1" t="str">
            <v>ITEM</v>
          </cell>
        </row>
      </sheetData>
      <sheetData sheetId="1986">
        <row r="1">
          <cell r="A1" t="str">
            <v>EQUIPO</v>
          </cell>
        </row>
      </sheetData>
      <sheetData sheetId="1987">
        <row r="1">
          <cell r="A1" t="str">
            <v>ADMINISTRACION</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row r="1">
          <cell r="A1" t="str">
            <v>ITEM</v>
          </cell>
        </row>
      </sheetData>
      <sheetData sheetId="2036">
        <row r="1">
          <cell r="A1" t="str">
            <v>EQUIPO</v>
          </cell>
        </row>
      </sheetData>
      <sheetData sheetId="2037">
        <row r="1">
          <cell r="A1" t="str">
            <v>ADMINISTRACION</v>
          </cell>
        </row>
      </sheetData>
      <sheetData sheetId="2038"/>
      <sheetData sheetId="2039"/>
      <sheetData sheetId="2040">
        <row r="33">
          <cell r="C33">
            <v>0.77967625899280601</v>
          </cell>
        </row>
      </sheetData>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row r="1">
          <cell r="A1" t="str">
            <v>ITEM</v>
          </cell>
        </row>
      </sheetData>
      <sheetData sheetId="2133">
        <row r="1">
          <cell r="A1" t="str">
            <v>EQUIPO</v>
          </cell>
        </row>
      </sheetData>
      <sheetData sheetId="2134">
        <row r="1">
          <cell r="A1" t="str">
            <v>ADMINISTRACION</v>
          </cell>
        </row>
      </sheetData>
      <sheetData sheetId="2135">
        <row r="6">
          <cell r="A6" t="str">
            <v>TOPÓGRAFO</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row r="4">
          <cell r="B4" t="str">
            <v/>
          </cell>
        </row>
      </sheetData>
      <sheetData sheetId="2163"/>
      <sheetData sheetId="2164"/>
      <sheetData sheetId="2165"/>
      <sheetData sheetId="2166"/>
      <sheetData sheetId="2167"/>
      <sheetData sheetId="2168"/>
      <sheetData sheetId="2169"/>
      <sheetData sheetId="2170"/>
      <sheetData sheetId="2171">
        <row r="4">
          <cell r="B4" t="str">
            <v/>
          </cell>
        </row>
      </sheetData>
      <sheetData sheetId="2172"/>
      <sheetData sheetId="2173"/>
      <sheetData sheetId="2174"/>
      <sheetData sheetId="2175"/>
      <sheetData sheetId="2176"/>
      <sheetData sheetId="2177">
        <row r="4">
          <cell r="B4" t="str">
            <v/>
          </cell>
        </row>
      </sheetData>
      <sheetData sheetId="2178"/>
      <sheetData sheetId="2179"/>
      <sheetData sheetId="2180">
        <row r="7">
          <cell r="A7" t="str">
            <v>Herramientas Menores</v>
          </cell>
        </row>
      </sheetData>
      <sheetData sheetId="2181">
        <row r="6">
          <cell r="A6" t="str">
            <v>TOPÓGRAFO</v>
          </cell>
        </row>
      </sheetData>
      <sheetData sheetId="2182">
        <row r="5">
          <cell r="A5" t="str">
            <v>Desperdicio</v>
          </cell>
        </row>
      </sheetData>
      <sheetData sheetId="2183">
        <row r="7">
          <cell r="A7" t="str">
            <v>Herramientas Menores</v>
          </cell>
        </row>
      </sheetData>
      <sheetData sheetId="2184">
        <row r="6">
          <cell r="A6" t="str">
            <v>TOPÓGRAFO</v>
          </cell>
        </row>
      </sheetData>
      <sheetData sheetId="2185">
        <row r="5">
          <cell r="A5" t="str">
            <v>Desperdicio</v>
          </cell>
        </row>
      </sheetData>
      <sheetData sheetId="2186"/>
      <sheetData sheetId="2187" refreshError="1"/>
      <sheetData sheetId="2188" refreshError="1"/>
      <sheetData sheetId="2189" refreshError="1"/>
      <sheetData sheetId="2190" refreshError="1"/>
      <sheetData sheetId="2191" refreshError="1"/>
      <sheetData sheetId="2192" refreshError="1"/>
      <sheetData sheetId="2193">
        <row r="162">
          <cell r="G162">
            <v>68799</v>
          </cell>
        </row>
      </sheetData>
      <sheetData sheetId="2194">
        <row r="21">
          <cell r="G21" t="b">
            <v>0</v>
          </cell>
        </row>
      </sheetData>
      <sheetData sheetId="2195"/>
      <sheetData sheetId="2196"/>
      <sheetData sheetId="2197">
        <row r="5">
          <cell r="A5" t="str">
            <v>Desperdicio</v>
          </cell>
        </row>
      </sheetData>
      <sheetData sheetId="2198">
        <row r="7">
          <cell r="A7" t="str">
            <v>Herramientas Menores</v>
          </cell>
        </row>
      </sheetData>
      <sheetData sheetId="2199">
        <row r="6">
          <cell r="A6" t="str">
            <v>TOPÓGRAFO</v>
          </cell>
        </row>
      </sheetData>
      <sheetData sheetId="2200">
        <row r="5">
          <cell r="A5" t="str">
            <v>Desperdicio</v>
          </cell>
        </row>
      </sheetData>
      <sheetData sheetId="2201">
        <row r="7">
          <cell r="A7" t="str">
            <v>Herramientas Menores</v>
          </cell>
        </row>
      </sheetData>
      <sheetData sheetId="2202">
        <row r="6">
          <cell r="A6" t="str">
            <v>TOPÓGRAFO</v>
          </cell>
        </row>
      </sheetData>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ow r="7">
          <cell r="B7">
            <v>0.1</v>
          </cell>
        </row>
      </sheetData>
      <sheetData sheetId="2243">
        <row r="7">
          <cell r="B7">
            <v>0.1</v>
          </cell>
        </row>
      </sheetData>
      <sheetData sheetId="2244"/>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sheetData sheetId="2349"/>
      <sheetData sheetId="2350">
        <row r="1">
          <cell r="A1" t="str">
            <v>INSTITUTO NACIONAL DE VIAS</v>
          </cell>
        </row>
      </sheetData>
      <sheetData sheetId="2351" refreshError="1"/>
      <sheetData sheetId="2352" refreshError="1"/>
      <sheetData sheetId="2353" refreshError="1"/>
      <sheetData sheetId="2354">
        <row r="5">
          <cell r="E5" t="str">
            <v>CANTIDAD</v>
          </cell>
        </row>
      </sheetData>
      <sheetData sheetId="2355">
        <row r="5">
          <cell r="E5" t="str">
            <v>CANTIDAD</v>
          </cell>
        </row>
      </sheetData>
      <sheetData sheetId="2356">
        <row r="5">
          <cell r="E5" t="str">
            <v>CANTIDAD</v>
          </cell>
        </row>
      </sheetData>
      <sheetData sheetId="2357">
        <row r="5">
          <cell r="E5" t="str">
            <v>CANTIDAD</v>
          </cell>
        </row>
      </sheetData>
      <sheetData sheetId="2358">
        <row r="5">
          <cell r="E5" t="str">
            <v>CANTIDAD</v>
          </cell>
        </row>
      </sheetData>
      <sheetData sheetId="2359">
        <row r="5">
          <cell r="E5" t="str">
            <v>CANTIDAD</v>
          </cell>
        </row>
      </sheetData>
      <sheetData sheetId="2360">
        <row r="5">
          <cell r="E5" t="str">
            <v>CANTIDAD</v>
          </cell>
        </row>
      </sheetData>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row r="1">
          <cell r="A1" t="str">
            <v>INSTITUTO NACIONAL DE VIAS</v>
          </cell>
        </row>
      </sheetData>
      <sheetData sheetId="2375"/>
      <sheetData sheetId="2376"/>
      <sheetData sheetId="2377"/>
      <sheetData sheetId="2378"/>
      <sheetData sheetId="2379"/>
      <sheetData sheetId="2380"/>
      <sheetData sheetId="2381"/>
      <sheetData sheetId="2382">
        <row r="1">
          <cell r="A1" t="str">
            <v>INSTITUTO NACIONAL DE VIAS</v>
          </cell>
        </row>
      </sheetData>
      <sheetData sheetId="2383"/>
      <sheetData sheetId="2384"/>
      <sheetData sheetId="2385"/>
      <sheetData sheetId="2386"/>
      <sheetData sheetId="2387"/>
      <sheetData sheetId="2388"/>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sheetData sheetId="2532"/>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refreshError="1"/>
      <sheetData sheetId="2579"/>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row r="6">
          <cell r="A6" t="str">
            <v>TOPÓGRAFO</v>
          </cell>
        </row>
      </sheetData>
      <sheetData sheetId="2716"/>
      <sheetData sheetId="2717">
        <row r="5">
          <cell r="E5" t="str">
            <v>CANTIDAD</v>
          </cell>
        </row>
      </sheetData>
      <sheetData sheetId="2718">
        <row r="5">
          <cell r="E5" t="str">
            <v>CANTIDAD</v>
          </cell>
        </row>
      </sheetData>
      <sheetData sheetId="2719">
        <row r="5">
          <cell r="E5" t="str">
            <v>CANTIDAD</v>
          </cell>
        </row>
      </sheetData>
      <sheetData sheetId="2720">
        <row r="5">
          <cell r="E5" t="str">
            <v>CANTIDAD</v>
          </cell>
        </row>
      </sheetData>
      <sheetData sheetId="2721">
        <row r="5">
          <cell r="E5" t="str">
            <v>CANTIDAD</v>
          </cell>
        </row>
      </sheetData>
      <sheetData sheetId="2722">
        <row r="5">
          <cell r="E5" t="str">
            <v>CANTIDAD</v>
          </cell>
        </row>
      </sheetData>
      <sheetData sheetId="2723">
        <row r="5">
          <cell r="E5" t="str">
            <v>CANTIDAD</v>
          </cell>
        </row>
      </sheetData>
      <sheetData sheetId="2724">
        <row r="5">
          <cell r="E5" t="str">
            <v>CANTIDAD</v>
          </cell>
        </row>
      </sheetData>
      <sheetData sheetId="2725">
        <row r="5">
          <cell r="E5" t="str">
            <v>CANTIDAD</v>
          </cell>
        </row>
      </sheetData>
      <sheetData sheetId="2726">
        <row r="5">
          <cell r="E5" t="str">
            <v>CANTIDAD</v>
          </cell>
        </row>
      </sheetData>
      <sheetData sheetId="2727">
        <row r="5">
          <cell r="E5" t="str">
            <v>CANTIDAD</v>
          </cell>
        </row>
      </sheetData>
      <sheetData sheetId="2728">
        <row r="5">
          <cell r="E5" t="str">
            <v>CANTIDAD</v>
          </cell>
        </row>
      </sheetData>
      <sheetData sheetId="2729">
        <row r="5">
          <cell r="E5" t="str">
            <v>CANTIDAD</v>
          </cell>
        </row>
      </sheetData>
      <sheetData sheetId="2730">
        <row r="5">
          <cell r="E5" t="str">
            <v>CANTIDAD</v>
          </cell>
        </row>
      </sheetData>
      <sheetData sheetId="2731">
        <row r="5">
          <cell r="E5" t="str">
            <v>CANTIDAD</v>
          </cell>
        </row>
      </sheetData>
      <sheetData sheetId="2732"/>
      <sheetData sheetId="2733"/>
      <sheetData sheetId="2734"/>
      <sheetData sheetId="2735"/>
      <sheetData sheetId="2736"/>
      <sheetData sheetId="2737"/>
      <sheetData sheetId="2738"/>
      <sheetData sheetId="2739"/>
      <sheetData sheetId="2740">
        <row r="1">
          <cell r="A1" t="str">
            <v>INSTITUTO NACIONAL DE VIAS</v>
          </cell>
        </row>
      </sheetData>
      <sheetData sheetId="2741"/>
      <sheetData sheetId="2742">
        <row r="1">
          <cell r="A1" t="str">
            <v>INSTITUTO NACIONAL DE VIAS</v>
          </cell>
        </row>
      </sheetData>
      <sheetData sheetId="2743"/>
      <sheetData sheetId="2744"/>
      <sheetData sheetId="2745"/>
      <sheetData sheetId="2746"/>
      <sheetData sheetId="2747"/>
      <sheetData sheetId="2748">
        <row r="1">
          <cell r="A1" t="str">
            <v>INSTITUTO NACIONAL DE VIAS</v>
          </cell>
        </row>
      </sheetData>
      <sheetData sheetId="2749"/>
      <sheetData sheetId="2750">
        <row r="1">
          <cell r="A1" t="str">
            <v>INSTITUTO NACIONAL DE VIAS</v>
          </cell>
        </row>
      </sheetData>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row r="1">
          <cell r="A1" t="str">
            <v>EQUIPO</v>
          </cell>
        </row>
      </sheetData>
      <sheetData sheetId="2834">
        <row r="1">
          <cell r="A1" t="str">
            <v>ADMINISTRACION</v>
          </cell>
        </row>
      </sheetData>
      <sheetData sheetId="2835">
        <row r="1">
          <cell r="A1" t="str">
            <v>EQUIPO</v>
          </cell>
        </row>
      </sheetData>
      <sheetData sheetId="2836">
        <row r="1">
          <cell r="A1" t="str">
            <v>ADMINISTRACION</v>
          </cell>
        </row>
      </sheetData>
      <sheetData sheetId="2837">
        <row r="1">
          <cell r="A1" t="str">
            <v>EQUIPO</v>
          </cell>
        </row>
      </sheetData>
      <sheetData sheetId="2838">
        <row r="1">
          <cell r="A1" t="str">
            <v>ADMINISTRACION</v>
          </cell>
        </row>
      </sheetData>
      <sheetData sheetId="2839">
        <row r="1">
          <cell r="A1" t="str">
            <v>EQUIPO</v>
          </cell>
        </row>
      </sheetData>
      <sheetData sheetId="2840">
        <row r="1">
          <cell r="A1" t="str">
            <v>ADMINISTRACION</v>
          </cell>
        </row>
      </sheetData>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row r="1">
          <cell r="A1" t="str">
            <v>ITEM</v>
          </cell>
        </row>
      </sheetData>
      <sheetData sheetId="2878">
        <row r="1">
          <cell r="A1" t="str">
            <v>EQUIPO</v>
          </cell>
        </row>
      </sheetData>
      <sheetData sheetId="2879">
        <row r="1">
          <cell r="A1" t="str">
            <v>ITEM</v>
          </cell>
        </row>
      </sheetData>
      <sheetData sheetId="2880">
        <row r="1">
          <cell r="A1" t="str">
            <v>EQUIPO</v>
          </cell>
        </row>
      </sheetData>
      <sheetData sheetId="2881">
        <row r="1">
          <cell r="A1" t="str">
            <v>ITEM</v>
          </cell>
        </row>
      </sheetData>
      <sheetData sheetId="2882">
        <row r="1">
          <cell r="A1" t="str">
            <v>EQUIPO</v>
          </cell>
        </row>
      </sheetData>
      <sheetData sheetId="2883">
        <row r="1">
          <cell r="A1" t="str">
            <v>ADMINISTRACION</v>
          </cell>
        </row>
      </sheetData>
      <sheetData sheetId="2884">
        <row r="1">
          <cell r="A1" t="str">
            <v>EQUIPO</v>
          </cell>
        </row>
      </sheetData>
      <sheetData sheetId="2885">
        <row r="1">
          <cell r="A1" t="str">
            <v>ADMINISTRACION</v>
          </cell>
        </row>
      </sheetData>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row r="16">
          <cell r="A16" t="str">
            <v>ABONO 10-30-10</v>
          </cell>
        </row>
      </sheetData>
      <sheetData sheetId="2927"/>
      <sheetData sheetId="2928">
        <row r="16">
          <cell r="A16" t="str">
            <v>ABONO 10-30-10</v>
          </cell>
        </row>
      </sheetData>
      <sheetData sheetId="2929"/>
      <sheetData sheetId="2930">
        <row r="16">
          <cell r="A16" t="str">
            <v>ABONO 10-30-10</v>
          </cell>
          <cell r="B16" t="str">
            <v>KG</v>
          </cell>
          <cell r="C16">
            <v>2100</v>
          </cell>
        </row>
        <row r="17">
          <cell r="A17" t="str">
            <v>ABONO TIERRA NEGRA, GALLINAZA, CASCARILLA 40 KG</v>
          </cell>
          <cell r="B17" t="str">
            <v>BLT</v>
          </cell>
          <cell r="C17">
            <v>5000</v>
          </cell>
        </row>
        <row r="18">
          <cell r="A18" t="str">
            <v>ABONO UREA</v>
          </cell>
          <cell r="B18" t="str">
            <v>KG</v>
          </cell>
          <cell r="C18">
            <v>2020</v>
          </cell>
        </row>
        <row r="19">
          <cell r="A19" t="str">
            <v>ACARREO ASFALTO</v>
          </cell>
          <cell r="B19" t="str">
            <v>M3</v>
          </cell>
          <cell r="C19">
            <v>13333.333333333334</v>
          </cell>
        </row>
        <row r="20">
          <cell r="A20" t="str">
            <v>ACERO DE REFUERZO, INCLUYE ALAMBRE</v>
          </cell>
          <cell r="B20" t="str">
            <v>KG</v>
          </cell>
          <cell r="C20">
            <v>2500</v>
          </cell>
        </row>
        <row r="21">
          <cell r="A21" t="str">
            <v>ACERO ESTRUCTURAL LAMINADO ASTM-500</v>
          </cell>
          <cell r="B21" t="str">
            <v>KG</v>
          </cell>
          <cell r="C21">
            <v>4920</v>
          </cell>
        </row>
        <row r="22">
          <cell r="A22" t="str">
            <v xml:space="preserve">ADHESIVO UNION IMPORTADA </v>
          </cell>
          <cell r="B22" t="str">
            <v>KG</v>
          </cell>
          <cell r="C22">
            <v>7862.0769230769229</v>
          </cell>
        </row>
        <row r="23">
          <cell r="A23" t="str">
            <v>ADOQUIN ECOLOGICO</v>
          </cell>
          <cell r="B23" t="str">
            <v>UND.</v>
          </cell>
          <cell r="C23">
            <v>710</v>
          </cell>
        </row>
        <row r="24">
          <cell r="A24" t="str">
            <v xml:space="preserve">AGUA </v>
          </cell>
          <cell r="B24" t="str">
            <v>LT</v>
          </cell>
          <cell r="C24">
            <v>11</v>
          </cell>
        </row>
        <row r="25">
          <cell r="A25" t="str">
            <v>ALAMBRE NEGRO</v>
          </cell>
          <cell r="B25" t="str">
            <v>KG</v>
          </cell>
          <cell r="C25">
            <v>3307.4615384615386</v>
          </cell>
        </row>
        <row r="26">
          <cell r="A26" t="str">
            <v>ANDAMIO 2 SECCIONES</v>
          </cell>
          <cell r="B26" t="str">
            <v>UN</v>
          </cell>
          <cell r="C26">
            <v>1097.8012378426172</v>
          </cell>
        </row>
        <row r="27">
          <cell r="A27" t="str">
            <v>ANDAMIOS 1 SECCION</v>
          </cell>
          <cell r="B27" t="str">
            <v>DIA</v>
          </cell>
          <cell r="C27">
            <v>548.90061892130859</v>
          </cell>
        </row>
        <row r="28">
          <cell r="A28" t="str">
            <v>ANDAMIOS 3 SECCIONES</v>
          </cell>
          <cell r="B28" t="str">
            <v>Dia</v>
          </cell>
          <cell r="C28">
            <v>1466.23</v>
          </cell>
        </row>
        <row r="29">
          <cell r="A29" t="str">
            <v>ANGULO 1'' X 3/16'' (4,5MMX25MM)</v>
          </cell>
          <cell r="B29" t="str">
            <v>ML</v>
          </cell>
          <cell r="C29">
            <v>4250</v>
          </cell>
        </row>
        <row r="30">
          <cell r="A30" t="str">
            <v>ANTICORROSIVO ROJO TIPO PINTUCO</v>
          </cell>
          <cell r="B30" t="str">
            <v>GLN</v>
          </cell>
          <cell r="C30">
            <v>50681.833395872425</v>
          </cell>
        </row>
        <row r="31">
          <cell r="A31" t="str">
            <v>APARCABICICLETA OMEGA VB01 O SIMILAR .Acabados: zincado electrolítico y pintura poliéster en polvo color gris RAl 9006 Anclaje: mediante 4 pernos de expansión m8. Incluye transporte, cargue y descargue, materiales, herramienta e instalación.</v>
          </cell>
          <cell r="B31" t="str">
            <v>Und</v>
          </cell>
          <cell r="C31">
            <v>330184.61538461538</v>
          </cell>
        </row>
        <row r="32">
          <cell r="A32" t="str">
            <v>APARCABICICLETA OMEGA VBF06 O SIMILAR Material: Hierro.Acabados: Galvanizado en caliente.Anclaje: mediante pernos de expansión m8 Incluye transporte, cargue y descargue, materiales, herramienta e instalación.</v>
          </cell>
          <cell r="B32" t="str">
            <v>Und</v>
          </cell>
          <cell r="C32">
            <v>619938.4615384615</v>
          </cell>
        </row>
        <row r="33">
          <cell r="A33" t="str">
            <v>ARBOL ACOBO H=1,8</v>
          </cell>
          <cell r="B33" t="str">
            <v>UN</v>
          </cell>
          <cell r="C33">
            <v>4091.7482517482517</v>
          </cell>
        </row>
        <row r="34">
          <cell r="A34" t="str">
            <v>ARCOS CANCHA DE FUTBOL 7.32 * 2.44 TUB 31/2'' * 3MM</v>
          </cell>
          <cell r="B34" t="str">
            <v>DIA</v>
          </cell>
          <cell r="C34">
            <v>2411000</v>
          </cell>
        </row>
        <row r="35">
          <cell r="A35" t="str">
            <v>ARENA DE PEÑA</v>
          </cell>
          <cell r="B35" t="str">
            <v>M3</v>
          </cell>
          <cell r="C35">
            <v>40644.153846153844</v>
          </cell>
        </row>
        <row r="36">
          <cell r="A36" t="str">
            <v>ARENA SILICEA</v>
          </cell>
          <cell r="B36" t="str">
            <v>KG</v>
          </cell>
          <cell r="C36">
            <v>224.63076923076923</v>
          </cell>
        </row>
        <row r="37">
          <cell r="A37" t="str">
            <v>BALANCIN COLECTIVO LA FLOR JB20A O SIMILAR Paneles: Tableros contrachapados de 22 mm.Pintura: 3 manos (5 en los cantos) de esmalte poliuretano texturado exento de plomo y con alta resistencia a la meteorización.Piezas de plástico: Polietileno, polipropile</v>
          </cell>
          <cell r="B37" t="str">
            <v>Und</v>
          </cell>
          <cell r="C37">
            <v>3997030.769230769</v>
          </cell>
        </row>
        <row r="38">
          <cell r="A38" t="str">
            <v>Balastro compactado base esp 0,10m</v>
          </cell>
          <cell r="B38" t="str">
            <v>M3</v>
          </cell>
          <cell r="C38">
            <v>32100</v>
          </cell>
        </row>
        <row r="39">
          <cell r="A39" t="str">
            <v>Balastro compactado base esp 0,10m</v>
          </cell>
          <cell r="B39" t="str">
            <v>M3</v>
          </cell>
          <cell r="C39">
            <v>32100</v>
          </cell>
        </row>
        <row r="40">
          <cell r="A40" t="str">
            <v>BALASTRO RIO GUATIQUIA  T.M. 1" EN OBRA SUELTO</v>
          </cell>
          <cell r="B40" t="str">
            <v>M3</v>
          </cell>
          <cell r="C40">
            <v>21552</v>
          </cell>
        </row>
        <row r="41">
          <cell r="A41" t="str">
            <v>Banca en concreto M-30 con espaldar metalico</v>
          </cell>
          <cell r="B41" t="str">
            <v>Und</v>
          </cell>
          <cell r="C41">
            <v>507793.05384615384</v>
          </cell>
        </row>
        <row r="42">
          <cell r="A42" t="str">
            <v xml:space="preserve">BARANDA ACE INOX PASAM T 2" PARAL 11/2" BARAN 5/8"     </v>
          </cell>
          <cell r="B42" t="str">
            <v>ML</v>
          </cell>
          <cell r="C42">
            <v>280000</v>
          </cell>
        </row>
        <row r="43">
          <cell r="A43" t="str">
            <v>BASE GRANULAR (NORMAS INVIAS 330)</v>
          </cell>
          <cell r="B43" t="str">
            <v>M3</v>
          </cell>
          <cell r="C43">
            <v>51300</v>
          </cell>
        </row>
        <row r="44">
          <cell r="A44" t="str">
            <v>BISAGRA 240HIERRO 3''</v>
          </cell>
          <cell r="B44" t="str">
            <v>UND.</v>
          </cell>
          <cell r="C44">
            <v>2904</v>
          </cell>
        </row>
        <row r="45">
          <cell r="A45" t="str">
            <v>BLOQUE N°5 FLEXA</v>
          </cell>
          <cell r="B45" t="str">
            <v>UND.</v>
          </cell>
          <cell r="C45">
            <v>700</v>
          </cell>
        </row>
        <row r="46">
          <cell r="A46" t="str">
            <v>BLOQUE DE CEMENTO MACIZO 4.2 MPA DE 6X10X20 CM, COLOR</v>
          </cell>
          <cell r="B46" t="str">
            <v>M2</v>
          </cell>
          <cell r="C46">
            <v>77484</v>
          </cell>
        </row>
        <row r="47">
          <cell r="A47" t="str">
            <v>BROCHA PICASSO 2''</v>
          </cell>
          <cell r="B47" t="str">
            <v>KG</v>
          </cell>
          <cell r="C47">
            <v>3800</v>
          </cell>
        </row>
        <row r="48">
          <cell r="A48" t="str">
            <v>CAL DOLOMITA</v>
          </cell>
          <cell r="B48" t="str">
            <v>KG</v>
          </cell>
          <cell r="C48">
            <v>3801</v>
          </cell>
        </row>
        <row r="49">
          <cell r="A49" t="str">
            <v>CAMILLA (9 DIAS)</v>
          </cell>
          <cell r="B49" t="str">
            <v>M3</v>
          </cell>
          <cell r="C49">
            <v>4269.81538461538</v>
          </cell>
        </row>
        <row r="50">
          <cell r="A50" t="str">
            <v>Caneca en acero inoxidable tipo barcelona M-121</v>
          </cell>
          <cell r="B50" t="str">
            <v>Und</v>
          </cell>
          <cell r="C50">
            <v>466077.92307692301</v>
          </cell>
        </row>
        <row r="51">
          <cell r="A51" t="str">
            <v>Cargue y descargue</v>
          </cell>
          <cell r="B51" t="str">
            <v>Und</v>
          </cell>
          <cell r="C51">
            <v>10000</v>
          </cell>
        </row>
        <row r="52">
          <cell r="A52" t="str">
            <v>Cargue y descargue</v>
          </cell>
          <cell r="B52" t="str">
            <v>KG</v>
          </cell>
          <cell r="C52">
            <v>10</v>
          </cell>
        </row>
        <row r="53">
          <cell r="A53" t="str">
            <v xml:space="preserve">CARGUE Y DESCARGUE </v>
          </cell>
          <cell r="B53" t="str">
            <v>Und</v>
          </cell>
          <cell r="C53">
            <v>3000</v>
          </cell>
        </row>
        <row r="54">
          <cell r="A54" t="str">
            <v>Cargue y descargue juegos tipo 1</v>
          </cell>
          <cell r="B54" t="str">
            <v>Und</v>
          </cell>
          <cell r="C54">
            <v>3001</v>
          </cell>
        </row>
        <row r="55">
          <cell r="A55" t="str">
            <v>Cargue y descargue juegos tipo 2</v>
          </cell>
          <cell r="B55" t="str">
            <v>Und</v>
          </cell>
          <cell r="C55">
            <v>10001</v>
          </cell>
        </row>
        <row r="56">
          <cell r="A56" t="str">
            <v xml:space="preserve">CAUCHO GRANULADO </v>
          </cell>
          <cell r="B56" t="str">
            <v>KG</v>
          </cell>
          <cell r="C56">
            <v>1685.73076923077</v>
          </cell>
        </row>
        <row r="57">
          <cell r="A57" t="str">
            <v>CEMENTO BLANCO</v>
          </cell>
          <cell r="B57" t="str">
            <v>KG</v>
          </cell>
          <cell r="C57">
            <v>520</v>
          </cell>
        </row>
        <row r="58">
          <cell r="A58" t="str">
            <v xml:space="preserve">CEMENTO GRIS </v>
          </cell>
          <cell r="B58" t="str">
            <v>KG</v>
          </cell>
          <cell r="C58">
            <v>521</v>
          </cell>
        </row>
        <row r="59">
          <cell r="A59" t="str">
            <v>CERCHAS (3ML x 9 DIAS)</v>
          </cell>
          <cell r="B59" t="str">
            <v>UN</v>
          </cell>
          <cell r="C59">
            <v>2469.3681697612701</v>
          </cell>
        </row>
        <row r="60">
          <cell r="A60" t="str">
            <v xml:space="preserve">CERR. CHAPA YALE 987 DE SOBREPONER </v>
          </cell>
          <cell r="B60" t="str">
            <v>UND.</v>
          </cell>
          <cell r="C60">
            <v>69901</v>
          </cell>
        </row>
        <row r="61">
          <cell r="A61" t="str">
            <v>CILINDRO</v>
          </cell>
          <cell r="B61" t="str">
            <v>TAR/HORA</v>
          </cell>
          <cell r="C61">
            <v>100001</v>
          </cell>
        </row>
        <row r="62">
          <cell r="A62" t="str">
            <v>CINTA DE ENMASCARAR 24 MM X 40M TESA</v>
          </cell>
          <cell r="B62" t="str">
            <v>UND.</v>
          </cell>
          <cell r="C62">
            <v>5901</v>
          </cell>
        </row>
        <row r="63">
          <cell r="A63" t="str">
            <v xml:space="preserve">CINTA UNION IMPORTADA A=30 CM </v>
          </cell>
          <cell r="B63" t="str">
            <v>ML</v>
          </cell>
          <cell r="C63">
            <v>1798.04615384615</v>
          </cell>
        </row>
        <row r="64">
          <cell r="A64" t="str">
            <v>CLORO FRANULADO</v>
          </cell>
          <cell r="B64" t="str">
            <v>KG</v>
          </cell>
          <cell r="C64">
            <v>9521</v>
          </cell>
        </row>
        <row r="65">
          <cell r="A65" t="str">
            <v>CODO 90 SANITARIO 2'' CXE PAVCO</v>
          </cell>
          <cell r="B65" t="str">
            <v>UN</v>
          </cell>
          <cell r="C65">
            <v>2247.1538461538498</v>
          </cell>
        </row>
        <row r="66">
          <cell r="A66" t="str">
            <v>CODO 90 SANITARIO 3'' CXE PAVCO</v>
          </cell>
          <cell r="B66" t="str">
            <v>UN</v>
          </cell>
          <cell r="C66">
            <v>4156.3846153846198</v>
          </cell>
        </row>
        <row r="67">
          <cell r="A67" t="str">
            <v>COMISION TOPOGRAFICA</v>
          </cell>
          <cell r="B67" t="str">
            <v>DIA</v>
          </cell>
          <cell r="C67">
            <v>90001</v>
          </cell>
        </row>
        <row r="68">
          <cell r="A68" t="str">
            <v>COMPACTADOR DE LLANTAS</v>
          </cell>
          <cell r="B68" t="str">
            <v>TAR/HORA</v>
          </cell>
          <cell r="C68">
            <v>100000</v>
          </cell>
        </row>
        <row r="69">
          <cell r="A69" t="str">
            <v>COMPRESOR MARTILLO  + OPERARIO</v>
          </cell>
          <cell r="B69" t="str">
            <v>HR</v>
          </cell>
          <cell r="C69">
            <v>54154.271794871798</v>
          </cell>
        </row>
        <row r="70">
          <cell r="A70" t="str">
            <v>CONCRETO 3000 PSI</v>
          </cell>
          <cell r="B70" t="str">
            <v>M3</v>
          </cell>
          <cell r="C70">
            <v>304729</v>
          </cell>
        </row>
        <row r="71">
          <cell r="A71" t="str">
            <v>Concreto de 3000 psi</v>
          </cell>
          <cell r="B71" t="str">
            <v>M4</v>
          </cell>
          <cell r="C71">
            <v>304730</v>
          </cell>
        </row>
        <row r="72">
          <cell r="A72" t="str">
            <v>CONCRETO DE 4000 P S I</v>
          </cell>
          <cell r="B72" t="str">
            <v>M3</v>
          </cell>
          <cell r="C72">
            <v>292911</v>
          </cell>
        </row>
        <row r="73">
          <cell r="A73" t="str">
            <v>CONCRETOS CICLOPEO DE 3000 P.S.I</v>
          </cell>
          <cell r="B73" t="str">
            <v>M3</v>
          </cell>
          <cell r="C73">
            <v>260624</v>
          </cell>
        </row>
        <row r="74">
          <cell r="A74" t="str">
            <v>CONCRETOS DE 2000 P.S.I</v>
          </cell>
          <cell r="B74" t="str">
            <v>M3</v>
          </cell>
          <cell r="C74">
            <v>290505</v>
          </cell>
        </row>
        <row r="75">
          <cell r="A75" t="str">
            <v>CUADRILLA  1</v>
          </cell>
          <cell r="B75" t="str">
            <v>HR</v>
          </cell>
          <cell r="C75">
            <v>16261</v>
          </cell>
        </row>
        <row r="76">
          <cell r="A76" t="str">
            <v xml:space="preserve">CUADRILLA (M.O. BB) INSTALACIONES </v>
          </cell>
          <cell r="B76" t="str">
            <v>HR</v>
          </cell>
          <cell r="C76">
            <v>16262</v>
          </cell>
        </row>
        <row r="77">
          <cell r="A77" t="str">
            <v xml:space="preserve">CUADRILLA (M.O.BB) INSTALACIONES </v>
          </cell>
          <cell r="B77" t="str">
            <v>HR</v>
          </cell>
          <cell r="C77">
            <v>16262</v>
          </cell>
        </row>
        <row r="78">
          <cell r="A78" t="str">
            <v>CUADRILLA 1</v>
          </cell>
          <cell r="B78" t="str">
            <v>Hr</v>
          </cell>
          <cell r="C78">
            <v>16268.0720608221</v>
          </cell>
        </row>
        <row r="79">
          <cell r="A79" t="str">
            <v>CUADRILLA 2</v>
          </cell>
          <cell r="B79" t="str">
            <v>HR</v>
          </cell>
          <cell r="C79">
            <v>17895</v>
          </cell>
        </row>
        <row r="80">
          <cell r="A80" t="str">
            <v>CUADRILLA 3</v>
          </cell>
          <cell r="B80" t="str">
            <v>HR</v>
          </cell>
          <cell r="C80">
            <v>18708.13</v>
          </cell>
        </row>
        <row r="81">
          <cell r="A81" t="str">
            <v>CUADRILLA especial</v>
          </cell>
          <cell r="B81" t="str">
            <v>HR</v>
          </cell>
          <cell r="C81">
            <v>19521</v>
          </cell>
        </row>
        <row r="82">
          <cell r="A82" t="str">
            <v>CUARTÓN 5*5*3m</v>
          </cell>
          <cell r="B82" t="str">
            <v>ML</v>
          </cell>
          <cell r="C82">
            <v>1453.13846153846</v>
          </cell>
        </row>
        <row r="83">
          <cell r="A83" t="str">
            <v>DECK EN MADERA ECOLÓGICA 15 X 2,5 X 3,00 incluye instalación</v>
          </cell>
          <cell r="B83" t="str">
            <v>M3</v>
          </cell>
          <cell r="C83">
            <v>248886</v>
          </cell>
        </row>
        <row r="84">
          <cell r="A84" t="str">
            <v>DURANTA H=0,3MT</v>
          </cell>
          <cell r="B84" t="str">
            <v>UN</v>
          </cell>
          <cell r="C84">
            <v>1240.8769230769201</v>
          </cell>
        </row>
        <row r="85">
          <cell r="A85" t="str">
            <v xml:space="preserve">EMULSION ASFALTICA </v>
          </cell>
          <cell r="B85" t="str">
            <v>KG</v>
          </cell>
          <cell r="C85">
            <v>5169.6923076923076</v>
          </cell>
        </row>
        <row r="86">
          <cell r="A86" t="str">
            <v>EQUIPO DE OXI CORTE</v>
          </cell>
          <cell r="B86" t="str">
            <v>HR</v>
          </cell>
          <cell r="C86">
            <v>6318.3076923076896</v>
          </cell>
        </row>
        <row r="87">
          <cell r="A87" t="str">
            <v xml:space="preserve">EQUIPO DE SOLDADURA </v>
          </cell>
          <cell r="B87" t="str">
            <v>DIA</v>
          </cell>
          <cell r="C87">
            <v>60001</v>
          </cell>
        </row>
        <row r="88">
          <cell r="A88" t="str">
            <v>Equipo topografico</v>
          </cell>
          <cell r="B88" t="str">
            <v>Hr</v>
          </cell>
          <cell r="C88">
            <v>80001</v>
          </cell>
        </row>
        <row r="89">
          <cell r="A89" t="str">
            <v xml:space="preserve">EQUIPOS DE INSTALACION (TOLVA HIDRAULICA, CEPILLO HIDRAULICO, CUATRIMOTO, TOLVA MANUAL Y EQUIPO DE ENSAMBLAJE), INCLUYE TRANSPORTE  </v>
          </cell>
          <cell r="B89" t="str">
            <v>GN</v>
          </cell>
          <cell r="C89">
            <v>258283.6307692308</v>
          </cell>
        </row>
        <row r="90">
          <cell r="A90" t="str">
            <v xml:space="preserve">ESMALTE DOMESTICO INT ALTA CALIDAD </v>
          </cell>
          <cell r="B90" t="str">
            <v>GL</v>
          </cell>
          <cell r="C90">
            <v>36112.1641025641</v>
          </cell>
        </row>
        <row r="91">
          <cell r="A91" t="str">
            <v>ESMALTE SINTETICO</v>
          </cell>
          <cell r="B91" t="str">
            <v>GL</v>
          </cell>
          <cell r="C91">
            <v>36113.1641025641</v>
          </cell>
        </row>
        <row r="92">
          <cell r="A92" t="str">
            <v>ESTACION TOPOGRAFICA, INCLUYE NIVEL</v>
          </cell>
          <cell r="B92" t="str">
            <v>DIA</v>
          </cell>
          <cell r="C92">
            <v>90001</v>
          </cell>
        </row>
        <row r="93">
          <cell r="A93" t="str">
            <v>EXCAVACION MANUAL Y RETIRO</v>
          </cell>
          <cell r="B93" t="str">
            <v>M3</v>
          </cell>
          <cell r="C93">
            <v>33599.972060822118</v>
          </cell>
        </row>
        <row r="94">
          <cell r="A94" t="str">
            <v>Excavación manual y retiro de escombros</v>
          </cell>
          <cell r="B94" t="str">
            <v>M3</v>
          </cell>
          <cell r="C94">
            <v>33600.972060822103</v>
          </cell>
        </row>
        <row r="95">
          <cell r="A95" t="str">
            <v>FILODENDRO H=0,4MT</v>
          </cell>
          <cell r="B95" t="str">
            <v>UN</v>
          </cell>
          <cell r="C95">
            <v>14001</v>
          </cell>
        </row>
        <row r="96">
          <cell r="A96" t="str">
            <v>FLETE</v>
          </cell>
          <cell r="B96" t="str">
            <v>Km</v>
          </cell>
          <cell r="C96">
            <v>121</v>
          </cell>
        </row>
        <row r="97">
          <cell r="A97" t="str">
            <v>FORMALETA</v>
          </cell>
          <cell r="B97" t="str">
            <v>M3</v>
          </cell>
          <cell r="C97">
            <v>15274.8461538462</v>
          </cell>
        </row>
        <row r="98">
          <cell r="A98" t="str">
            <v>FORMALETA METALICA SARDINEL  1 DIA</v>
          </cell>
          <cell r="B98" t="str">
            <v>ML</v>
          </cell>
          <cell r="C98">
            <v>776.30592396109603</v>
          </cell>
        </row>
        <row r="99">
          <cell r="A99" t="str">
            <v>GASOLINA ROJA</v>
          </cell>
          <cell r="B99" t="str">
            <v>GLN</v>
          </cell>
          <cell r="C99">
            <v>8931</v>
          </cell>
        </row>
        <row r="100">
          <cell r="A100" t="str">
            <v>GEOTEXTIL NT 2000</v>
          </cell>
          <cell r="B100" t="str">
            <v>M2</v>
          </cell>
          <cell r="C100">
            <v>2900</v>
          </cell>
        </row>
        <row r="101">
          <cell r="A101" t="str">
            <v>GEOTEXTIL NT1600</v>
          </cell>
          <cell r="B101" t="str">
            <v>M2</v>
          </cell>
          <cell r="C101">
            <v>2901</v>
          </cell>
        </row>
        <row r="102">
          <cell r="A102" t="str">
            <v>GRAMA SINTETICA</v>
          </cell>
          <cell r="B102" t="str">
            <v>M2</v>
          </cell>
          <cell r="C102">
            <v>88879.533307692298</v>
          </cell>
        </row>
        <row r="103">
          <cell r="A103" t="str">
            <v>GRAMA TRENZA INCLUYE TRANSP.</v>
          </cell>
          <cell r="B103" t="str">
            <v>M2</v>
          </cell>
          <cell r="C103">
            <v>4830.2307692307704</v>
          </cell>
        </row>
        <row r="104">
          <cell r="A104" t="str">
            <v>GRAVA TRITURA R  T.M. 1" EN OBRA SUELTO</v>
          </cell>
          <cell r="B104" t="str">
            <v>M3</v>
          </cell>
          <cell r="C104">
            <v>51000</v>
          </cell>
        </row>
        <row r="105">
          <cell r="A105" t="str">
            <v xml:space="preserve">GUAYA DE 1/4 RECUBIERTA EN CAUCHO </v>
          </cell>
          <cell r="B105" t="str">
            <v>ML</v>
          </cell>
          <cell r="C105">
            <v>2698.23076923077</v>
          </cell>
        </row>
        <row r="106">
          <cell r="A106" t="str">
            <v xml:space="preserve">HERRAMIENTA MENOR </v>
          </cell>
          <cell r="B106" t="str">
            <v>DIA</v>
          </cell>
          <cell r="C106">
            <v>8131</v>
          </cell>
        </row>
        <row r="107">
          <cell r="A107" t="str">
            <v xml:space="preserve">HERRAMIENTA MENOR </v>
          </cell>
          <cell r="B107" t="str">
            <v>%</v>
          </cell>
        </row>
        <row r="108">
          <cell r="A108" t="str">
            <v>HERRAMIENTA MENOR  3%  M.O</v>
          </cell>
          <cell r="B108" t="str">
            <v>GLOBAL</v>
          </cell>
          <cell r="C108">
            <v>240</v>
          </cell>
        </row>
        <row r="109">
          <cell r="A109" t="str">
            <v>HERRAMIENTA MENOR  3%  M.O ESPECIAL</v>
          </cell>
          <cell r="B109" t="str">
            <v>%</v>
          </cell>
        </row>
        <row r="110">
          <cell r="A110" t="str">
            <v>HIDROJET 1700 PSI BOQUILLA ROTATIVA</v>
          </cell>
          <cell r="B110" t="str">
            <v>DIA</v>
          </cell>
          <cell r="C110">
            <v>50681</v>
          </cell>
        </row>
        <row r="111">
          <cell r="A111" t="str">
            <v>HOJA PARA SEGUETA</v>
          </cell>
          <cell r="B111" t="str">
            <v>UN</v>
          </cell>
          <cell r="C111">
            <v>1068.0461538461539</v>
          </cell>
        </row>
        <row r="112">
          <cell r="A112" t="str">
            <v>LIJA DE AGUA # 100</v>
          </cell>
          <cell r="B112" t="str">
            <v>UND.</v>
          </cell>
          <cell r="C112">
            <v>1556.9230769230769</v>
          </cell>
        </row>
        <row r="113">
          <cell r="A113" t="str">
            <v xml:space="preserve">LIJA DE AGUA PROFINAL *31*5GRANO 120-150-180 </v>
          </cell>
          <cell r="B113" t="str">
            <v>UND.</v>
          </cell>
          <cell r="C113">
            <v>1557.9230769230801</v>
          </cell>
        </row>
        <row r="114">
          <cell r="A114" t="str">
            <v xml:space="preserve">LIMPIADOR REMOVEDOR 1/8 NOVAFORT </v>
          </cell>
          <cell r="B114" t="str">
            <v>UN</v>
          </cell>
          <cell r="C114">
            <v>28356.943589743587</v>
          </cell>
        </row>
        <row r="115">
          <cell r="A115" t="str">
            <v>LIMPIADOR/SOLDADURA  1/4 GL</v>
          </cell>
          <cell r="B115" t="str">
            <v>UN</v>
          </cell>
          <cell r="C115">
            <v>28357.943589743601</v>
          </cell>
        </row>
        <row r="116">
          <cell r="A116" t="str">
            <v>LINEAS DE DEMARCACION HORIZONTAL DE 12 Cm DE ANCHO, CON PINTURA TIPO TRAFICO</v>
          </cell>
          <cell r="B116" t="str">
            <v>ML</v>
          </cell>
          <cell r="C116">
            <v>1572.7409471819899</v>
          </cell>
        </row>
        <row r="117">
          <cell r="A117" t="str">
            <v>Loseta tipo IDU</v>
          </cell>
          <cell r="B117" t="str">
            <v>m2</v>
          </cell>
          <cell r="C117">
            <v>55306.0397877984</v>
          </cell>
        </row>
        <row r="118">
          <cell r="A118" t="str">
            <v>LUMINARIA DUNA SENIOR ILND20 O SIMIMLAR aplicación: Columnas de 8 a 12 metros. Cuerpo: inyección de aluminio de alta resistencia y durabilidad. acabado en color raL9007.Difusor: Vidrio lenticular templado.Fijación: instalación lateral-top Ø60mm.equipos el</v>
          </cell>
          <cell r="B118" t="str">
            <v>Und</v>
          </cell>
          <cell r="C118">
            <v>823216.38461538497</v>
          </cell>
        </row>
        <row r="119">
          <cell r="A119" t="str">
            <v>MALLA ESLABONADA 2'X2'' No 10, 3,4MM</v>
          </cell>
          <cell r="B119" t="str">
            <v>M3</v>
          </cell>
          <cell r="C119">
            <v>11062</v>
          </cell>
        </row>
        <row r="120">
          <cell r="A120" t="str">
            <v xml:space="preserve">MANO DE OBRA </v>
          </cell>
          <cell r="B120" t="str">
            <v>GLOBAL</v>
          </cell>
          <cell r="C120">
            <v>8001</v>
          </cell>
        </row>
        <row r="121">
          <cell r="A121" t="str">
            <v>MEZCLA ASFALTICA MDC-1</v>
          </cell>
          <cell r="B121" t="str">
            <v>M3</v>
          </cell>
          <cell r="C121">
            <v>334200</v>
          </cell>
        </row>
        <row r="122">
          <cell r="A122" t="str">
            <v>MEZCLADORA DE CONCRETO</v>
          </cell>
          <cell r="B122" t="str">
            <v>DIA</v>
          </cell>
          <cell r="C122">
            <v>75000</v>
          </cell>
        </row>
        <row r="123">
          <cell r="A123" t="str">
            <v>MINERALES Y CEMENTO PARA ESMALTE</v>
          </cell>
          <cell r="B123" t="str">
            <v>KG</v>
          </cell>
          <cell r="C123">
            <v>1291.5384615384617</v>
          </cell>
        </row>
        <row r="124">
          <cell r="A124" t="str">
            <v>MNYLON No. 2</v>
          </cell>
          <cell r="B124" t="str">
            <v>ML</v>
          </cell>
          <cell r="C124">
            <v>202.2923076923077</v>
          </cell>
        </row>
        <row r="125">
          <cell r="A125" t="str">
            <v>MODULO EN MALLA ESLABONADA DE CALIBRE 10 DE 2"X2", CON MARCO EN ANGULO DE 1/12"X3/16", REFUERZO CENTRAL Y CINTA METALICA PERIMETRAL DE 1/2"X1/8", INCLUYE ANTICORROSIVO Y PINTURA EN ESMALTE.</v>
          </cell>
          <cell r="B125" t="str">
            <v>M2</v>
          </cell>
          <cell r="C125">
            <v>38282.323076923079</v>
          </cell>
        </row>
        <row r="126">
          <cell r="A126" t="str">
            <v>MOLDE TIPO TAPETE PARA CONCRETO ESTAMPADO</v>
          </cell>
          <cell r="B126" t="str">
            <v>ML</v>
          </cell>
          <cell r="C126">
            <v>1984.1025641025642</v>
          </cell>
        </row>
        <row r="127">
          <cell r="A127" t="str">
            <v>MOLDURA ESQUINERA EN MADERA</v>
          </cell>
          <cell r="B127" t="str">
            <v>UND</v>
          </cell>
          <cell r="C127">
            <v>1383.4500442086651</v>
          </cell>
        </row>
        <row r="128">
          <cell r="A128" t="str">
            <v>MORDAZA Y CUÑA DE 0,80 ( SEMANA)</v>
          </cell>
          <cell r="B128" t="str">
            <v>M3</v>
          </cell>
          <cell r="C128">
            <v>268228.1548673035</v>
          </cell>
        </row>
        <row r="129">
          <cell r="A129" t="str">
            <v>MORTERO 1:3</v>
          </cell>
          <cell r="B129" t="str">
            <v>M3</v>
          </cell>
          <cell r="C129">
            <v>270000</v>
          </cell>
        </row>
        <row r="130">
          <cell r="A130" t="str">
            <v>MORTERO 1:4</v>
          </cell>
          <cell r="B130" t="str">
            <v>m3</v>
          </cell>
          <cell r="C130">
            <v>220500</v>
          </cell>
        </row>
        <row r="131">
          <cell r="A131" t="str">
            <v>Mortero de nivelacion</v>
          </cell>
          <cell r="B131" t="str">
            <v>m3</v>
          </cell>
          <cell r="C131">
            <v>220500</v>
          </cell>
        </row>
        <row r="132">
          <cell r="A132" t="str">
            <v>MOTONIVELADORA</v>
          </cell>
          <cell r="B132" t="str">
            <v>HR</v>
          </cell>
          <cell r="C132">
            <v>100000</v>
          </cell>
        </row>
        <row r="133">
          <cell r="A133" t="str">
            <v>PALMA BOTELLA H=2 A 2,5MT</v>
          </cell>
          <cell r="B133" t="str">
            <v>UN</v>
          </cell>
          <cell r="C133">
            <v>430000</v>
          </cell>
        </row>
        <row r="134">
          <cell r="A134" t="str">
            <v>PALMA BOTELLA H=5 A 6 MT</v>
          </cell>
          <cell r="B134" t="str">
            <v>UN</v>
          </cell>
          <cell r="C134">
            <v>46032.167832167834</v>
          </cell>
        </row>
        <row r="135">
          <cell r="A135" t="str">
            <v>PALMA CATECHU H=2,5</v>
          </cell>
          <cell r="B135" t="str">
            <v>UN</v>
          </cell>
          <cell r="C135">
            <v>162953.84615384616</v>
          </cell>
        </row>
        <row r="136">
          <cell r="A136" t="str">
            <v>PALMA COLA DE ZORRO H=2,0</v>
          </cell>
          <cell r="B136" t="str">
            <v>UN</v>
          </cell>
          <cell r="C136">
            <v>122215.38461538462</v>
          </cell>
        </row>
        <row r="137">
          <cell r="A137" t="str">
            <v>PALMA LIVISTONA H=1,2</v>
          </cell>
          <cell r="B137" t="str">
            <v>UN</v>
          </cell>
          <cell r="C137">
            <v>30688.111888111889</v>
          </cell>
        </row>
        <row r="138">
          <cell r="A138" t="str">
            <v>PALMA MANILLA H=2,5MT</v>
          </cell>
          <cell r="B138" t="str">
            <v>UN</v>
          </cell>
          <cell r="C138">
            <v>81834.965034965033</v>
          </cell>
        </row>
        <row r="139">
          <cell r="A139" t="str">
            <v>PALMA ROJA H=1,4</v>
          </cell>
          <cell r="B139" t="str">
            <v>UN</v>
          </cell>
          <cell r="C139">
            <v>81834.965034965033</v>
          </cell>
        </row>
        <row r="140">
          <cell r="A140" t="str">
            <v>PARALES METALICOS (9 DIAS)</v>
          </cell>
          <cell r="B140" t="str">
            <v>DIA</v>
          </cell>
          <cell r="C140">
            <v>999.54</v>
          </cell>
        </row>
        <row r="141">
          <cell r="A141" t="str">
            <v>PARALES METALICOS (9 DIAS)UND</v>
          </cell>
          <cell r="B141" t="str">
            <v>UN</v>
          </cell>
          <cell r="C141">
            <v>4066.66</v>
          </cell>
        </row>
        <row r="142">
          <cell r="A142" t="str">
            <v>PERROS PARA GUAYA DE 1/4</v>
          </cell>
          <cell r="B142" t="str">
            <v>UN</v>
          </cell>
          <cell r="C142">
            <v>1348.6153846153845</v>
          </cell>
        </row>
        <row r="143">
          <cell r="A143" t="str">
            <v xml:space="preserve">PIEDRA BOLA DE OCOA    </v>
          </cell>
          <cell r="B143" t="str">
            <v>M3</v>
          </cell>
          <cell r="C143">
            <v>50538.461538461539</v>
          </cell>
        </row>
        <row r="144">
          <cell r="A144" t="str">
            <v>PINTURA ( ESMALTE )</v>
          </cell>
          <cell r="B144" t="str">
            <v>GL</v>
          </cell>
          <cell r="C144">
            <v>36112.1641025641</v>
          </cell>
        </row>
        <row r="145">
          <cell r="A145" t="str">
            <v>PINTURA CANCHAS  ESMALTE EPOXICO</v>
          </cell>
          <cell r="B145" t="str">
            <v>GLN</v>
          </cell>
          <cell r="C145">
            <v>79900</v>
          </cell>
        </row>
        <row r="146">
          <cell r="A146" t="str">
            <v>PIOLA</v>
          </cell>
          <cell r="B146" t="str">
            <v>ML</v>
          </cell>
          <cell r="C146">
            <v>50.415384615384603</v>
          </cell>
        </row>
        <row r="147">
          <cell r="A147" t="str">
            <v xml:space="preserve">PLANCHONES </v>
          </cell>
          <cell r="B147" t="str">
            <v>DIA</v>
          </cell>
          <cell r="C147">
            <v>501.22104332449197</v>
          </cell>
        </row>
        <row r="148">
          <cell r="A148" t="str">
            <v>PLATINA 2'' X 3/16''GEN</v>
          </cell>
          <cell r="B148" t="str">
            <v>und</v>
          </cell>
          <cell r="C148">
            <v>32142.5</v>
          </cell>
        </row>
        <row r="149">
          <cell r="A149" t="str">
            <v>Prefabricado Bloque de cemento A-10 Dim. 0,80X0,20X0,50</v>
          </cell>
          <cell r="B149" t="str">
            <v>UND</v>
          </cell>
          <cell r="C149">
            <v>22689</v>
          </cell>
        </row>
        <row r="150">
          <cell r="A150" t="str">
            <v>PREFABRICADO BORDILLO DE CEMENTO A-80 DOM. 0,80X0,20X0,35</v>
          </cell>
          <cell r="B150" t="str">
            <v>DIA</v>
          </cell>
          <cell r="C150">
            <v>19000</v>
          </cell>
        </row>
        <row r="151">
          <cell r="A151" t="str">
            <v xml:space="preserve">PREFABRICADO RAMPA ESPECIAL TIPO A-100 DIM. 0,6X0,2X0,5 </v>
          </cell>
          <cell r="B151" t="str">
            <v>UND</v>
          </cell>
          <cell r="C151">
            <v>21000</v>
          </cell>
        </row>
        <row r="152">
          <cell r="A152" t="str">
            <v xml:space="preserve">PULIDORA MANUAL CON DISCO  </v>
          </cell>
          <cell r="B152" t="str">
            <v>LB</v>
          </cell>
          <cell r="C152">
            <v>2481.0318302387268</v>
          </cell>
        </row>
        <row r="153">
          <cell r="A153" t="str">
            <v>PUNTILLA  1"</v>
          </cell>
          <cell r="B153" t="str">
            <v>LB</v>
          </cell>
          <cell r="C153">
            <v>2481.0318302387268</v>
          </cell>
        </row>
        <row r="154">
          <cell r="A154" t="str">
            <v>PUNTILLA 2"</v>
          </cell>
          <cell r="B154" t="str">
            <v>LB</v>
          </cell>
          <cell r="C154">
            <v>2481.0300000000002</v>
          </cell>
        </row>
        <row r="155">
          <cell r="A155" t="str">
            <v>RECEBO COMPACTADO</v>
          </cell>
          <cell r="B155" t="str">
            <v>M3</v>
          </cell>
          <cell r="C155">
            <v>37495.063307087468</v>
          </cell>
        </row>
        <row r="156">
          <cell r="A156" t="str">
            <v>RELLENO DE RIO TAMAÑO MAXIMO 2"</v>
          </cell>
          <cell r="B156" t="str">
            <v>M3</v>
          </cell>
          <cell r="C156">
            <v>19100</v>
          </cell>
        </row>
        <row r="157">
          <cell r="A157" t="str">
            <v>RELLENO CONTENIDO ARCILLA</v>
          </cell>
          <cell r="B157" t="str">
            <v>M3</v>
          </cell>
          <cell r="C157">
            <v>42000</v>
          </cell>
        </row>
        <row r="158">
          <cell r="A158" t="str">
            <v xml:space="preserve">REJILLA 3X2'' SOSCO (ANTICUCARCHAS) ALUMINIO </v>
          </cell>
          <cell r="B158" t="str">
            <v>UN</v>
          </cell>
          <cell r="C158">
            <v>5900</v>
          </cell>
        </row>
        <row r="159">
          <cell r="A159" t="str">
            <v>REJILLA 4'' TRADICIONNAL COBRE</v>
          </cell>
          <cell r="B159" t="str">
            <v>UN</v>
          </cell>
          <cell r="C159">
            <v>8838.6153846153848</v>
          </cell>
        </row>
        <row r="160">
          <cell r="A160" t="str">
            <v>REPISA  5*10*3M</v>
          </cell>
          <cell r="B160" t="str">
            <v>ML</v>
          </cell>
          <cell r="C160">
            <v>1871.7948717948718</v>
          </cell>
        </row>
        <row r="161">
          <cell r="A161" t="str">
            <v>RETROEXCAVADORA</v>
          </cell>
          <cell r="B161" t="str">
            <v>HR</v>
          </cell>
          <cell r="C161">
            <v>112307.69230769231</v>
          </cell>
        </row>
        <row r="162">
          <cell r="A162" t="str">
            <v>RETROEXCAVADORA ORUGA</v>
          </cell>
          <cell r="B162" t="str">
            <v>HR</v>
          </cell>
          <cell r="C162">
            <v>112307.69230769231</v>
          </cell>
        </row>
        <row r="163">
          <cell r="A163" t="str">
            <v xml:space="preserve">RODILLO DE FELPA </v>
          </cell>
          <cell r="B163" t="str">
            <v>UN</v>
          </cell>
          <cell r="C163">
            <v>5760.2615384615383</v>
          </cell>
        </row>
        <row r="164">
          <cell r="A164" t="str">
            <v>SEPAROL SIKA 15 KG NEUTRO</v>
          </cell>
          <cell r="B164" t="str">
            <v>KG</v>
          </cell>
          <cell r="C164">
            <v>14149</v>
          </cell>
        </row>
        <row r="165">
          <cell r="A165" t="str">
            <v xml:space="preserve">SIFON SANITARIO 2'' PVC </v>
          </cell>
          <cell r="B165" t="str">
            <v>UN</v>
          </cell>
          <cell r="C165">
            <v>3200</v>
          </cell>
        </row>
        <row r="166">
          <cell r="A166" t="str">
            <v>SIKA 1</v>
          </cell>
          <cell r="B166" t="str">
            <v>KG</v>
          </cell>
          <cell r="C166">
            <v>5525.0410256410296</v>
          </cell>
        </row>
        <row r="167">
          <cell r="A167" t="str">
            <v>SIKAGUARD DÉCOR 18 KILOS</v>
          </cell>
          <cell r="B167" t="str">
            <v>KG</v>
          </cell>
          <cell r="C167">
            <v>9501</v>
          </cell>
        </row>
        <row r="168">
          <cell r="A168" t="str">
            <v>SOLDADURA 6013  X 1/8</v>
          </cell>
          <cell r="B168" t="str">
            <v>KG</v>
          </cell>
          <cell r="C168">
            <v>8821</v>
          </cell>
        </row>
        <row r="169">
          <cell r="A169" t="str">
            <v>SOLDADURA PVC LIQUIDA 1/4GL</v>
          </cell>
          <cell r="B169" t="str">
            <v>UN</v>
          </cell>
          <cell r="C169">
            <v>61961</v>
          </cell>
        </row>
        <row r="170">
          <cell r="A170" t="str">
            <v>SUBBASE GRANULAR (RIO GUAYURIBA, NORMA INVIAS 320)</v>
          </cell>
          <cell r="B170" t="str">
            <v>M4</v>
          </cell>
          <cell r="C170">
            <v>46001</v>
          </cell>
        </row>
        <row r="171">
          <cell r="A171" t="str">
            <v>Suministro e instalacion Bolardo bajo hierro M-62 o similar</v>
          </cell>
          <cell r="B171" t="str">
            <v>Und</v>
          </cell>
          <cell r="C171">
            <v>87601</v>
          </cell>
        </row>
        <row r="172">
          <cell r="A172" t="str">
            <v>Suministro e instalacion Protector de arbol M-91 o similar</v>
          </cell>
          <cell r="B172" t="str">
            <v>Und</v>
          </cell>
          <cell r="C172">
            <v>123539.461538462</v>
          </cell>
        </row>
        <row r="173">
          <cell r="A173" t="str">
            <v>TABLA BURRA 3"30'3M</v>
          </cell>
          <cell r="B173" t="str">
            <v>ML</v>
          </cell>
          <cell r="C173">
            <v>4711.931623931624</v>
          </cell>
        </row>
        <row r="174">
          <cell r="A174" t="str">
            <v>TABLA ORDINARIA  3*10*3M</v>
          </cell>
          <cell r="B174" t="str">
            <v>UN</v>
          </cell>
          <cell r="C174">
            <v>3259.1538461538462</v>
          </cell>
        </row>
        <row r="175">
          <cell r="A175" t="str">
            <v>TENSORES PARA GUAYA DE 1/4</v>
          </cell>
          <cell r="B175" t="str">
            <v>UN</v>
          </cell>
          <cell r="C175">
            <v>3260.1538461538498</v>
          </cell>
        </row>
        <row r="176">
          <cell r="A176" t="str">
            <v>TERMINADORA DE ASFALTOS</v>
          </cell>
          <cell r="B176" t="str">
            <v>HORA</v>
          </cell>
          <cell r="C176">
            <v>100000</v>
          </cell>
        </row>
        <row r="177">
          <cell r="A177" t="str">
            <v>THINER</v>
          </cell>
          <cell r="B177" t="str">
            <v>GALON</v>
          </cell>
          <cell r="C177">
            <v>10500</v>
          </cell>
        </row>
        <row r="178">
          <cell r="A178" t="str">
            <v>TIERRA NEGRA (INCLUYE ABONO)</v>
          </cell>
          <cell r="B178" t="str">
            <v>BULTO</v>
          </cell>
          <cell r="C178">
            <v>5615.3846153846198</v>
          </cell>
        </row>
        <row r="179">
          <cell r="A179" t="str">
            <v>TIRA ALISTADO 3-3"3M</v>
          </cell>
          <cell r="B179" t="str">
            <v>Und</v>
          </cell>
          <cell r="C179">
            <v>3000</v>
          </cell>
        </row>
        <row r="180">
          <cell r="A180" t="str">
            <v>TOLETE COMUN</v>
          </cell>
          <cell r="B180" t="str">
            <v>UND</v>
          </cell>
          <cell r="C180">
            <v>300</v>
          </cell>
        </row>
        <row r="181">
          <cell r="A181" t="str">
            <v>TRANSPORTE</v>
          </cell>
          <cell r="B181" t="str">
            <v>M3</v>
          </cell>
          <cell r="C181">
            <v>13333.333333333299</v>
          </cell>
        </row>
        <row r="182">
          <cell r="A182" t="str">
            <v>TRANSPORTE BOGOTA / VILLAVICENCIO</v>
          </cell>
          <cell r="B182" t="str">
            <v>vj</v>
          </cell>
          <cell r="C182">
            <v>1100000</v>
          </cell>
        </row>
        <row r="183">
          <cell r="A183" t="str">
            <v>Transporte Bogota / Villavicencio camion 10 ton</v>
          </cell>
          <cell r="B183" t="str">
            <v>VJ</v>
          </cell>
          <cell r="C183">
            <v>1100000</v>
          </cell>
        </row>
        <row r="184">
          <cell r="A184" t="str">
            <v>Transporte Bogota / Villavicencio camion 10 ton</v>
          </cell>
          <cell r="B184" t="str">
            <v>KG</v>
          </cell>
          <cell r="C184">
            <v>110</v>
          </cell>
        </row>
        <row r="185">
          <cell r="A185" t="str">
            <v xml:space="preserve">TRANSPORTE BOGOTA/ VILLAVICENCIO </v>
          </cell>
          <cell r="B185" t="str">
            <v>vj</v>
          </cell>
          <cell r="C185">
            <v>592104.06000000006</v>
          </cell>
        </row>
        <row r="186">
          <cell r="A186" t="str">
            <v>TRANSPORTE ESPECIAL PALMA</v>
          </cell>
          <cell r="B186" t="str">
            <v>vj</v>
          </cell>
          <cell r="C186">
            <v>27000</v>
          </cell>
        </row>
        <row r="187">
          <cell r="A187" t="str">
            <v>TRANSPORTE ESPECIAL PALMA 2</v>
          </cell>
          <cell r="B187" t="str">
            <v>vj</v>
          </cell>
          <cell r="C187">
            <v>111000</v>
          </cell>
        </row>
        <row r="188">
          <cell r="A188" t="str">
            <v>TRANSPORTE ESPECIAL PALMA 3</v>
          </cell>
          <cell r="B188" t="str">
            <v>vj</v>
          </cell>
          <cell r="C188">
            <v>160000</v>
          </cell>
        </row>
        <row r="189">
          <cell r="A189" t="str">
            <v>TRANSPORTE ESPECIAL PALMA 4</v>
          </cell>
          <cell r="B189" t="str">
            <v>vj</v>
          </cell>
          <cell r="C189">
            <v>207000</v>
          </cell>
        </row>
        <row r="190">
          <cell r="A190" t="str">
            <v>TRANSPORTE ESPECIAL PALMA 5</v>
          </cell>
          <cell r="B190" t="str">
            <v>vj</v>
          </cell>
          <cell r="C190">
            <v>22000</v>
          </cell>
        </row>
        <row r="191">
          <cell r="A191" t="str">
            <v>TRANSPORTE ESPECIAL PALMA 6</v>
          </cell>
          <cell r="B191" t="str">
            <v>vj</v>
          </cell>
          <cell r="C191">
            <v>207000</v>
          </cell>
        </row>
        <row r="192">
          <cell r="A192" t="str">
            <v>TRANSPORTE ESPECIAL PALMA 7</v>
          </cell>
          <cell r="B192" t="str">
            <v>vj</v>
          </cell>
          <cell r="C192">
            <v>66665</v>
          </cell>
        </row>
        <row r="193">
          <cell r="A193" t="str">
            <v>Transporte Volqueta de 5 m3</v>
          </cell>
          <cell r="B193" t="str">
            <v>vj</v>
          </cell>
          <cell r="C193">
            <v>66666</v>
          </cell>
        </row>
        <row r="194">
          <cell r="A194" t="str">
            <v>TUBERIA A.N1 LIVIANO 2,3 MM (0,090'')</v>
          </cell>
          <cell r="B194" t="str">
            <v>ML</v>
          </cell>
          <cell r="C194">
            <v>3340.0307692307692</v>
          </cell>
        </row>
        <row r="195">
          <cell r="A195" t="str">
            <v>TUBERIA PVC 1"</v>
          </cell>
          <cell r="B195" t="str">
            <v>ML</v>
          </cell>
          <cell r="C195">
            <v>20590</v>
          </cell>
        </row>
        <row r="196">
          <cell r="A196" t="str">
            <v>TUBO DRENAJE PVC 100MM PACVO</v>
          </cell>
          <cell r="B196" t="str">
            <v>ML</v>
          </cell>
          <cell r="C196">
            <v>11366</v>
          </cell>
        </row>
        <row r="197">
          <cell r="A197" t="str">
            <v>TUBO GALVANIZADO 2'' LIVIANO E= 0,075 (1,90MM)</v>
          </cell>
          <cell r="B197" t="str">
            <v>ML</v>
          </cell>
          <cell r="C197">
            <v>4513.6461538461535</v>
          </cell>
        </row>
        <row r="198">
          <cell r="A198" t="str">
            <v>TUBO PVC DE 3"</v>
          </cell>
          <cell r="B198" t="str">
            <v>ML</v>
          </cell>
          <cell r="C198">
            <v>14580.907692307692</v>
          </cell>
        </row>
        <row r="199">
          <cell r="A199" t="str">
            <v>TUBO SANITARIO 4''PVC PAVCO</v>
          </cell>
          <cell r="B199" t="str">
            <v>Ml</v>
          </cell>
          <cell r="C199">
            <v>20561.483230769227</v>
          </cell>
        </row>
        <row r="200">
          <cell r="A200" t="str">
            <v>Tubo PVC NOVAFORT de 6"</v>
          </cell>
          <cell r="B200" t="str">
            <v>ML</v>
          </cell>
          <cell r="C200">
            <v>21237</v>
          </cell>
        </row>
        <row r="201">
          <cell r="A201" t="str">
            <v>UNION  PVC  3"</v>
          </cell>
          <cell r="B201" t="str">
            <v>Und</v>
          </cell>
          <cell r="C201">
            <v>21141.923076923078</v>
          </cell>
        </row>
        <row r="202">
          <cell r="A202" t="str">
            <v>Unión NOVAFORT 6"</v>
          </cell>
          <cell r="B202" t="str">
            <v>Und</v>
          </cell>
          <cell r="C202">
            <v>21142.9230769231</v>
          </cell>
        </row>
        <row r="203">
          <cell r="A203" t="str">
            <v>UNION TUBO DREN 100MM (4'') PAVCO.</v>
          </cell>
          <cell r="B203" t="str">
            <v>UND.</v>
          </cell>
          <cell r="C203">
            <v>9494.44</v>
          </cell>
        </row>
        <row r="204">
          <cell r="A204" t="str">
            <v>VARA DE CLAVO</v>
          </cell>
          <cell r="B204" t="str">
            <v>ML</v>
          </cell>
          <cell r="C204">
            <v>1950</v>
          </cell>
        </row>
        <row r="205">
          <cell r="A205" t="str">
            <v>VIBRADOR A GASOLINA</v>
          </cell>
          <cell r="B205" t="str">
            <v>HR</v>
          </cell>
          <cell r="C205">
            <v>38333.333333333336</v>
          </cell>
        </row>
        <row r="206">
          <cell r="A206" t="str">
            <v>VIBRO RANA</v>
          </cell>
          <cell r="B206" t="str">
            <v>DIA</v>
          </cell>
          <cell r="C206">
            <v>42702.149425287404</v>
          </cell>
        </row>
        <row r="207">
          <cell r="A207" t="str">
            <v xml:space="preserve">VINILO TIPO 1 (VINILTEX O SIMILAR) </v>
          </cell>
          <cell r="B207" t="str">
            <v>GL</v>
          </cell>
          <cell r="C207">
            <v>37360.648000000001</v>
          </cell>
        </row>
        <row r="208">
          <cell r="A208" t="str">
            <v>VOLQUETA DE 5 M3</v>
          </cell>
          <cell r="B208" t="str">
            <v>M4</v>
          </cell>
          <cell r="C208">
            <v>13333</v>
          </cell>
        </row>
        <row r="209">
          <cell r="A209" t="str">
            <v>TRANSPORTE ESPECIAL PALMA 8</v>
          </cell>
          <cell r="B209" t="str">
            <v>vj</v>
          </cell>
          <cell r="C209">
            <v>207000</v>
          </cell>
        </row>
        <row r="210">
          <cell r="A210" t="str">
            <v>TRANSPORTE ESPECIAL PALMA 9</v>
          </cell>
          <cell r="B210" t="str">
            <v>vj</v>
          </cell>
          <cell r="C210">
            <v>207000</v>
          </cell>
        </row>
        <row r="211">
          <cell r="A211" t="str">
            <v>TRANSPORTE ESPECIAL PALMA 10</v>
          </cell>
          <cell r="B211" t="str">
            <v>VJ</v>
          </cell>
          <cell r="C211">
            <v>207000</v>
          </cell>
        </row>
        <row r="212">
          <cell r="A212" t="str">
            <v>GRUA</v>
          </cell>
          <cell r="B212" t="str">
            <v>HR</v>
          </cell>
          <cell r="C212">
            <v>90001</v>
          </cell>
        </row>
        <row r="213">
          <cell r="A213" t="str">
            <v xml:space="preserve">concreto de 5000 psi </v>
          </cell>
        </row>
        <row r="214">
          <cell r="A214" t="str">
            <v>IRRIGADOR</v>
          </cell>
          <cell r="B214" t="str">
            <v>TAR/HORA</v>
          </cell>
          <cell r="C214">
            <v>100000</v>
          </cell>
        </row>
        <row r="215">
          <cell r="A215" t="str">
            <v>EMULSION ASFALTICA</v>
          </cell>
          <cell r="B215" t="str">
            <v>M2</v>
          </cell>
          <cell r="C215">
            <v>1800</v>
          </cell>
        </row>
        <row r="216">
          <cell r="A216" t="str">
            <v>VIBROCOMPACTADOR</v>
          </cell>
          <cell r="B216" t="str">
            <v>TAR/HORA</v>
          </cell>
          <cell r="C216">
            <v>100000</v>
          </cell>
        </row>
        <row r="217">
          <cell r="A217" t="str">
            <v>PERGOLA TUBO PTS 200X100 A MM PIE DE  REY DE 1.2 X 2.4 LAMINA HR CAL. 6 MM , PIE DE REY 5X8 CMMCAL 5 MM X 4 UND BASE PLATINA DE 35X35X25 MM CUATRO ORIFICIOS ANCLAJES DE 35 CM X 25 MM CON PERNOS Y ARANDELAS X 4 UND INCLUYEN CORTES DE PLASMA PROTECCION WAST</v>
          </cell>
          <cell r="B217" t="str">
            <v>UND</v>
          </cell>
          <cell r="C217">
            <v>4169000</v>
          </cell>
        </row>
        <row r="218">
          <cell r="A218" t="str">
            <v>PORTALIBROS EN CONCRETO Y TUBO ACABADO OXIDADO</v>
          </cell>
          <cell r="B218" t="str">
            <v>UND</v>
          </cell>
          <cell r="C218">
            <v>273000</v>
          </cell>
        </row>
        <row r="219">
          <cell r="A219" t="str">
            <v>BICICLETERO EN TUBO DE ACERO INOXIDABLE 14 D=1 1/2" EN ESPIRAL, QUE SE APOYA AL SUELO EN DOS BASES DE ALUMINIO. LONGITUD=1,2 MT.</v>
          </cell>
          <cell r="B219" t="str">
            <v>UND</v>
          </cell>
          <cell r="C219">
            <v>1183000</v>
          </cell>
        </row>
        <row r="220">
          <cell r="A220" t="str">
            <v>PORTALIBROS TUBO ACABADO OXIDADO</v>
          </cell>
          <cell r="B220" t="str">
            <v>UND</v>
          </cell>
          <cell r="C220">
            <v>273000</v>
          </cell>
        </row>
        <row r="221">
          <cell r="A221" t="str">
            <v>LAMINA ACABADO OXIDADO</v>
          </cell>
          <cell r="B221" t="str">
            <v>UND</v>
          </cell>
          <cell r="C221">
            <v>50000</v>
          </cell>
        </row>
        <row r="222">
          <cell r="A222" t="str">
            <v>MALLA ELECTROSOLDADA M-159  GRAFIL 5.5 MM C/150</v>
          </cell>
          <cell r="B222" t="str">
            <v>KG</v>
          </cell>
          <cell r="C222">
            <v>3143</v>
          </cell>
        </row>
        <row r="223">
          <cell r="A223" t="str">
            <v>BICICLETERO EN TUBO DE ACERO INOXIDABLE 14 D=1 1/2" EN ESPIRAL, QUE SE APOYA AL SUELO EN DOS BASES DE ALUMINIO. LONGITUD=1,2 MT.</v>
          </cell>
          <cell r="B223" t="str">
            <v>UND</v>
          </cell>
          <cell r="C223">
            <v>1183000</v>
          </cell>
        </row>
        <row r="224">
          <cell r="A224" t="str">
            <v>Motosierra</v>
          </cell>
          <cell r="B224" t="str">
            <v>dia</v>
          </cell>
          <cell r="C224">
            <v>18966</v>
          </cell>
        </row>
        <row r="225">
          <cell r="A225" t="str">
            <v>Volqueta</v>
          </cell>
          <cell r="B225" t="str">
            <v>vj</v>
          </cell>
          <cell r="C225">
            <v>18000</v>
          </cell>
        </row>
        <row r="226">
          <cell r="A226" t="str">
            <v>Alquiler carro canasta incluye conductor y operarios</v>
          </cell>
          <cell r="B226" t="str">
            <v>hr</v>
          </cell>
          <cell r="C226">
            <v>129310</v>
          </cell>
        </row>
        <row r="227">
          <cell r="A227" t="str">
            <v>Manto de poliester para control de erosión
TERRATRAC TRM 15</v>
          </cell>
          <cell r="B227" t="str">
            <v>M2</v>
          </cell>
          <cell r="C227">
            <v>7800</v>
          </cell>
        </row>
        <row r="228">
          <cell r="A228" t="str">
            <v>ARBOL - ESPECIE NATIVA TIPO PALO DE CRUZ, CARBONERO O OITI</v>
          </cell>
          <cell r="B228" t="str">
            <v>UND.</v>
          </cell>
          <cell r="C228">
            <v>12000</v>
          </cell>
        </row>
        <row r="229">
          <cell r="A229" t="str">
            <v>CERRAMIENTO FORMA DE LAPIZ EN TUBO GALVANIZADO PINTURA POLIURETANO</v>
          </cell>
          <cell r="B229" t="str">
            <v>ML</v>
          </cell>
          <cell r="C229">
            <v>444000</v>
          </cell>
        </row>
        <row r="230">
          <cell r="A230" t="str">
            <v>ROCODROMO PARA PRACTICA DE ESCALADA PEQUEÑAS PAREDES CON LA FORMA DE LA LETRA A, FABRICADO EN POLIESTER POR CAPAS, INTERIOR DE LA PIEZA EN ESTRUCTURA METALICA, PRESAS DE AGARRE EN RESINA DE POLIESTER CON CARGA MINERAL, TORNILLOS ZINCADOS Y EN ACERO INOXID</v>
          </cell>
          <cell r="B230" t="str">
            <v>UND</v>
          </cell>
          <cell r="C230">
            <v>63103040</v>
          </cell>
        </row>
        <row r="231">
          <cell r="A231" t="str">
            <v>MUELLE DIMENSIÓN 0,75X0,84X0,32 MT SIMULA MOTONETA VESPA FABRICADO EN PANELES HDPE DE 18 MM, POLIETILENO DE ALTA DENSIDAD, PIEZAS METALICAS EN ACERO ZINCADO Y LACADO, ALUMINIO ANODIZADO Y TORNILLERIA EN ACERO GALVANIZADO</v>
          </cell>
          <cell r="B231" t="str">
            <v>UND</v>
          </cell>
          <cell r="C231">
            <v>4613700</v>
          </cell>
        </row>
        <row r="232">
          <cell r="A232" t="str">
            <v>MUELLE DIMENSION 0,76X0,86X0,44 MT  CONFORMADO POR DOS ESTRELLAS, FABRICADO EN PANELES HDPE DE 18 MM, POLIETILENO DE ALTA DENSIDAD, PIEZAS METALICAS EN ACERO ZINCADO Y LACADO, ALUMINIO ANODIZADO Y TORNILLERIA EN ACERO GALVANIZADO</v>
          </cell>
          <cell r="B232" t="str">
            <v>UND</v>
          </cell>
          <cell r="C232">
            <v>4861220</v>
          </cell>
        </row>
        <row r="233">
          <cell r="A233" t="str">
            <v>MUELLE DIMENSION 0,77X0,89X0,26 MT CON FORMA DE ESTRELLA FUGAZ, FABRICADO EN PANELES HDPE DE 18 MM, POLIETILENO DE ALTA DENSIDAD, PIEZAS METALICAS EN ACERO ZINCADO Y LACADO, ALUMINIO ANODIZADO Y TORNILLERIA EN ACERO GALVANIZADO</v>
          </cell>
          <cell r="B233" t="str">
            <v>UND</v>
          </cell>
          <cell r="C233">
            <v>5409040</v>
          </cell>
        </row>
        <row r="234">
          <cell r="A234" t="str">
            <v>MUELLE DIMENSION 0,73X0,95X0,25 MT CON FORMA DE CANGURO,  FABRICADO EN PANELES HDPE DE 18 MM, POLIETILENO DE ALTA DENSIDAD, PIEZAS METALICAS EN ACERO ZINCADO Y LACADO, ALUMINIO ANODIZADO Y TORNILLERIA EN ACERO GALVANIZADO</v>
          </cell>
          <cell r="B234" t="str">
            <v>UND</v>
          </cell>
          <cell r="C234">
            <v>3478020</v>
          </cell>
        </row>
        <row r="235">
          <cell r="A235" t="str">
            <v xml:space="preserve">BALANCIN COLECTIVO DIMENSION 0,90X0,90X0,64 MT CON FORMA DE FLOR, TABLERO CONTRACHAPADO, LAMINADO,LACADO DE 22 MM., PIEZAS METALICAS EN ACERO Y ALUMINIO ANODIZADO </v>
          </cell>
          <cell r="B235" t="str">
            <v>UND</v>
          </cell>
          <cell r="C235">
            <v>6655740</v>
          </cell>
        </row>
        <row r="236">
          <cell r="A236" t="str">
            <v>TOBOGAN DIMENSION 3,4X2,24X1,90 MT, EN POLIETILENO, POLIPROPILENO Y POLIAMIDA, PIEZAS METALICAS EN ACERO ZINCADO Y LACADO Y ALUMINIO ANODIZADO.</v>
          </cell>
          <cell r="B236" t="str">
            <v>UND</v>
          </cell>
          <cell r="C236">
            <v>17189900</v>
          </cell>
        </row>
        <row r="237">
          <cell r="A237" t="str">
            <v>TOBOGAN DIMENSION 1,09X1,75X0,51 MT EN FORMA DE PATO POSTES EN MADERA LAMINADA DE PINO ESCANDINAVO, TABLERO CONTRACHAPADO, LAMINADO, LACADO DE 22 MM, PIEZAS PLASTICAS DE POLIETILENO, POLIPROPILENO Y POLIAMIDA, PIEZAS METALICAS EN ACERO Y ALUMINIO ANODIZAD</v>
          </cell>
          <cell r="B237" t="str">
            <v>UND</v>
          </cell>
          <cell r="C237">
            <v>9212840</v>
          </cell>
        </row>
        <row r="238">
          <cell r="A238" t="str">
            <v>CONJUNTO MODULAR DIMENSION 3,81X3,12X2,93 MT CON POSTES DE MADERA LAMINADA DE PINO ESCANDINAVO, PÁNELES HDPE POLIETILENO DE ALTA DENSIDAD, LAMINADO HPL DE ALTA PRESION, PIEZAS DE PLASTICO EN POLIETILENO Y POLIPROPILENO, PIEZAS METALICAS EN ACERO Y ALUMINI</v>
          </cell>
          <cell r="B238" t="str">
            <v>UND</v>
          </cell>
          <cell r="C238">
            <v>49886200</v>
          </cell>
        </row>
        <row r="239">
          <cell r="A239" t="str">
            <v>GEOTEXTIL NT1500</v>
          </cell>
          <cell r="B239" t="str">
            <v>M2</v>
          </cell>
          <cell r="C239">
            <v>4500</v>
          </cell>
        </row>
        <row r="240">
          <cell r="A240" t="str">
            <v>CODO 45 D=6" PVC SANITARIO</v>
          </cell>
          <cell r="B240" t="str">
            <v>UND</v>
          </cell>
          <cell r="C240">
            <v>32447</v>
          </cell>
        </row>
        <row r="241">
          <cell r="A241" t="str">
            <v>YEE D=6" PVC SANITARIO</v>
          </cell>
          <cell r="B241" t="str">
            <v>UND</v>
          </cell>
          <cell r="C241">
            <v>51497</v>
          </cell>
        </row>
        <row r="242">
          <cell r="A242" t="str">
            <v>PREFABRICADO CAÑUELA DIM 0,8X0,3X0,225</v>
          </cell>
          <cell r="B242" t="str">
            <v>UND</v>
          </cell>
          <cell r="C242">
            <v>17500</v>
          </cell>
        </row>
        <row r="243">
          <cell r="A243" t="str">
            <v>REJILLA EN CONCRETO PREFABRICADA</v>
          </cell>
          <cell r="B243" t="str">
            <v>UND</v>
          </cell>
          <cell r="C243">
            <v>17000</v>
          </cell>
        </row>
        <row r="244">
          <cell r="A244" t="str">
            <v>CANCHA MULTIPLE ESTRUCTURA METALICA DEPORT. MULTIF. ACRILICO</v>
          </cell>
          <cell r="B244" t="str">
            <v>UND</v>
          </cell>
          <cell r="C244">
            <v>3200000</v>
          </cell>
        </row>
        <row r="245">
          <cell r="A245" t="str">
            <v>MODULOS EN TUBO METÁLICO GALVANIZADO CODIGO DE BARRAS, MARCO EN TUBO PTS 100X100 2,5 MM, ESLABONES SEGÚN PLANO  EN CALIBRE 3" 3 MM, 2" 2MM Y 1" 1 MM, PINTURA EN WAST PRIMER , ACABADO EN POLIURETANO</v>
          </cell>
          <cell r="B245" t="str">
            <v>M2</v>
          </cell>
          <cell r="C245">
            <v>583372</v>
          </cell>
        </row>
        <row r="246">
          <cell r="A246" t="str">
            <v>LADRILLO PRENSADO SANTAFE</v>
          </cell>
          <cell r="B246" t="str">
            <v>UND</v>
          </cell>
          <cell r="C246">
            <v>575</v>
          </cell>
        </row>
        <row r="247">
          <cell r="A247" t="str">
            <v xml:space="preserve">CERRAMIENTO MALLA EN TUBO GALVANIZADO 3,5 METROS X 2 UND, 3" 3 MM, PINTURA TUBOS CON WAST PRIMER, ACABADO PINTURA POLIURETANO ALTOS SOLIDOS, MALLA NYLOS 100% PROTECTOR SOLAR 3 MM </v>
          </cell>
          <cell r="B247" t="str">
            <v>M2</v>
          </cell>
          <cell r="C247">
            <v>98000</v>
          </cell>
        </row>
        <row r="248">
          <cell r="A248" t="str">
            <v>GRUA  TELESCOPICA</v>
          </cell>
          <cell r="B248" t="str">
            <v>GLOBAL</v>
          </cell>
          <cell r="C248">
            <v>750</v>
          </cell>
        </row>
        <row r="249">
          <cell r="A249" t="str">
            <v>ANTICORROSIVO CORMATO DE ZINC</v>
          </cell>
          <cell r="B249" t="str">
            <v>GALON</v>
          </cell>
          <cell r="C249">
            <v>45000</v>
          </cell>
        </row>
        <row r="250">
          <cell r="A250" t="str">
            <v>TEJA SENCILLA ALUZINC CALIBRE 26 TIPO C PINTURA POLIESTER HORNEABLE POR DOS CARAS, HUNTER DOUGLAS O SIMILAR</v>
          </cell>
          <cell r="B250" t="str">
            <v>M2</v>
          </cell>
          <cell r="C250">
            <v>79570</v>
          </cell>
        </row>
        <row r="251">
          <cell r="A251" t="str">
            <v>TORNILLO AUTOPERFORANTE</v>
          </cell>
          <cell r="B251" t="str">
            <v>UND</v>
          </cell>
          <cell r="C251">
            <v>1500</v>
          </cell>
        </row>
        <row r="252">
          <cell r="A252" t="str">
            <v>ARANDELA EN PVC NEOPRENO</v>
          </cell>
          <cell r="B252" t="str">
            <v>UND</v>
          </cell>
          <cell r="C252">
            <v>350</v>
          </cell>
        </row>
        <row r="253">
          <cell r="A253" t="str">
            <v>CLIP CAPELOTE</v>
          </cell>
          <cell r="B253" t="str">
            <v>UND</v>
          </cell>
          <cell r="C253">
            <v>600</v>
          </cell>
        </row>
        <row r="254">
          <cell r="A254" t="str">
            <v>UNION  PVC 4"</v>
          </cell>
          <cell r="B254" t="str">
            <v>UND</v>
          </cell>
          <cell r="C254">
            <v>10500</v>
          </cell>
        </row>
        <row r="255">
          <cell r="A255" t="str">
            <v>CANAL LAMINA COLL ROLLED CAL 20</v>
          </cell>
          <cell r="B255" t="str">
            <v>ML</v>
          </cell>
          <cell r="C255">
            <v>55000</v>
          </cell>
        </row>
        <row r="256">
          <cell r="A256" t="str">
            <v>SOPORTE METALICO CANAL</v>
          </cell>
          <cell r="B256" t="str">
            <v>UND</v>
          </cell>
          <cell r="C256">
            <v>5000</v>
          </cell>
        </row>
        <row r="257">
          <cell r="A257" t="str">
            <v>CODO 90 PVC 4"</v>
          </cell>
          <cell r="B257" t="str">
            <v>UND</v>
          </cell>
          <cell r="C257">
            <v>10386</v>
          </cell>
        </row>
        <row r="258">
          <cell r="A258" t="str">
            <v>CASETON REFORZADO EN GUADUA ANCHO PROM 0,85 Y ALT 0,50 (INCLUYE TRANSPORTE)</v>
          </cell>
          <cell r="B258" t="str">
            <v>M2</v>
          </cell>
          <cell r="C258">
            <v>35000</v>
          </cell>
        </row>
        <row r="259">
          <cell r="A259" t="str">
            <v>TIJERAS PARA FORMALETA (26 DIAS)</v>
          </cell>
          <cell r="B259" t="str">
            <v>UND</v>
          </cell>
          <cell r="C259">
            <v>3180</v>
          </cell>
        </row>
        <row r="260">
          <cell r="A260" t="str">
            <v>PARAL TELESCOPICO LARGO (26 DIAS)</v>
          </cell>
          <cell r="B260" t="str">
            <v>UND</v>
          </cell>
          <cell r="C260">
            <v>10461</v>
          </cell>
        </row>
        <row r="261">
          <cell r="A261" t="str">
            <v>CRECHA DE 3 ML (26 DIAS)</v>
          </cell>
          <cell r="B261" t="str">
            <v>UND</v>
          </cell>
          <cell r="C261">
            <v>6350</v>
          </cell>
        </row>
        <row r="262">
          <cell r="A262" t="str">
            <v>PLUMA ELECTRICA CON 2 VALDES Y GUAYA DE 40 ML</v>
          </cell>
          <cell r="B262" t="str">
            <v>HR</v>
          </cell>
          <cell r="C262">
            <v>40230</v>
          </cell>
        </row>
        <row r="263">
          <cell r="A263" t="str">
            <v>CAMILLA MADERA  (26 DIAS)</v>
          </cell>
          <cell r="B263" t="str">
            <v>UN</v>
          </cell>
          <cell r="C263">
            <v>10981</v>
          </cell>
        </row>
        <row r="264">
          <cell r="A264" t="str">
            <v>TIRA DE ALISTADO 3*3*3M</v>
          </cell>
          <cell r="B264" t="str">
            <v>ML</v>
          </cell>
          <cell r="C264">
            <v>590</v>
          </cell>
        </row>
        <row r="265">
          <cell r="A265" t="str">
            <v>MOLDURA ESQUINERA EN MADERA</v>
          </cell>
          <cell r="B265" t="str">
            <v>ML</v>
          </cell>
          <cell r="C265">
            <v>1800</v>
          </cell>
        </row>
        <row r="266">
          <cell r="A266" t="str">
            <v>GEOTEXTIL NT 1800</v>
          </cell>
          <cell r="B266" t="str">
            <v>M2</v>
          </cell>
          <cell r="C266">
            <v>6000</v>
          </cell>
        </row>
        <row r="267">
          <cell r="A267" t="str">
            <v>TUBERIA PERFORADA D=6"</v>
          </cell>
          <cell r="B267" t="str">
            <v>ML</v>
          </cell>
          <cell r="C267">
            <v>25100</v>
          </cell>
        </row>
        <row r="268">
          <cell r="A268" t="str">
            <v>TUBERIA PERFORADA D=4"</v>
          </cell>
          <cell r="B268" t="str">
            <v>ML</v>
          </cell>
          <cell r="C268">
            <v>19580</v>
          </cell>
        </row>
        <row r="269">
          <cell r="A269" t="str">
            <v>TUBERIA ALCANTARILLADO D=10"</v>
          </cell>
          <cell r="B269" t="str">
            <v>ML</v>
          </cell>
          <cell r="C269">
            <v>51375</v>
          </cell>
        </row>
        <row r="270">
          <cell r="A270" t="str">
            <v>CODO 45 PVC 4"</v>
          </cell>
          <cell r="B270" t="str">
            <v>UND</v>
          </cell>
          <cell r="C270">
            <v>11681</v>
          </cell>
        </row>
        <row r="271">
          <cell r="A271" t="str">
            <v>KIT SILLA YEE 10"X6" ALCANTARILLADO</v>
          </cell>
          <cell r="B271" t="str">
            <v>UND</v>
          </cell>
          <cell r="C271">
            <v>108150</v>
          </cell>
        </row>
        <row r="272">
          <cell r="A272" t="str">
            <v>GEOMEMBRANA</v>
          </cell>
          <cell r="B272" t="str">
            <v>M2</v>
          </cell>
          <cell r="C272">
            <v>13100</v>
          </cell>
        </row>
        <row r="273">
          <cell r="A273" t="str">
            <v>ARENA DE RIO SIN SELECCIONAR</v>
          </cell>
          <cell r="B273" t="str">
            <v>M3</v>
          </cell>
          <cell r="C273">
            <v>38000</v>
          </cell>
        </row>
        <row r="274">
          <cell r="A274" t="str">
            <v>MARCO METALICO 1X1</v>
          </cell>
          <cell r="B274" t="str">
            <v>UND</v>
          </cell>
          <cell r="C274">
            <v>70000</v>
          </cell>
        </row>
        <row r="275">
          <cell r="A275" t="str">
            <v>ESCALERA POZO INSPECCION</v>
          </cell>
          <cell r="B275" t="str">
            <v>ML</v>
          </cell>
          <cell r="C275">
            <v>1804</v>
          </cell>
        </row>
        <row r="276">
          <cell r="A276" t="str">
            <v>FORMALETA POZO INSPECCION</v>
          </cell>
          <cell r="B276" t="str">
            <v>DIA</v>
          </cell>
          <cell r="C276">
            <v>20000</v>
          </cell>
        </row>
        <row r="277">
          <cell r="A277" t="str">
            <v>TUBO SANITARIO 4"</v>
          </cell>
          <cell r="B277" t="str">
            <v>ML</v>
          </cell>
          <cell r="C277">
            <v>17098</v>
          </cell>
        </row>
        <row r="278">
          <cell r="A278" t="str">
            <v>Bomba sumergible para aguas residuales BARNES NE 3 5-1-4-110 Potencia 0.5 HP o SIMILAR</v>
          </cell>
          <cell r="B278" t="str">
            <v>UND</v>
          </cell>
          <cell r="C278">
            <v>1668544</v>
          </cell>
        </row>
        <row r="279">
          <cell r="A279" t="str">
            <v>TUBO PVC PRESION RDE 21 D=3"</v>
          </cell>
          <cell r="B279" t="str">
            <v>ML</v>
          </cell>
          <cell r="C279">
            <v>16169</v>
          </cell>
        </row>
        <row r="280">
          <cell r="A280" t="str">
            <v>UNION PVC PRESION D=3"</v>
          </cell>
          <cell r="B280" t="str">
            <v>UND</v>
          </cell>
          <cell r="C280">
            <v>26996</v>
          </cell>
        </row>
        <row r="281">
          <cell r="A281" t="str">
            <v>ARO BASE Y TAPA EN HF</v>
          </cell>
          <cell r="B281" t="str">
            <v>UND</v>
          </cell>
          <cell r="C281">
            <v>150000</v>
          </cell>
        </row>
        <row r="282">
          <cell r="A282" t="str">
            <v>FORMALETA TAPA</v>
          </cell>
          <cell r="B282" t="str">
            <v>SEMANA</v>
          </cell>
          <cell r="C282">
            <v>5000</v>
          </cell>
        </row>
        <row r="283">
          <cell r="A283" t="str">
            <v>CERRAMIENTO EN TUBO GALVANIZADO 3,5 MTS.X 2 UNIDADES, 3" 3 MM, PINTURA TUBOS CON WASH PRIMER, ACABADO PINTURA POLIURETANO ALTOS SOLIDOS, MALLA NYLON 100% PROTECTOR SOLAR 3 MM CON SUS RESPECTIVOS AMARRES E INSTALACION ALTURA 3 MTS.</v>
          </cell>
          <cell r="B283" t="str">
            <v>M2</v>
          </cell>
          <cell r="C283">
            <v>84680</v>
          </cell>
        </row>
        <row r="284">
          <cell r="A284" t="str">
            <v>BENTONITAX50 KG</v>
          </cell>
          <cell r="B284" t="str">
            <v>UND</v>
          </cell>
          <cell r="C284">
            <v>35600</v>
          </cell>
        </row>
        <row r="285">
          <cell r="A285" t="str">
            <v>CABLE COBRE DESNUDO AWG 2/0</v>
          </cell>
          <cell r="B285" t="str">
            <v>ML</v>
          </cell>
          <cell r="C285">
            <v>24000</v>
          </cell>
        </row>
        <row r="286">
          <cell r="A286" t="str">
            <v>CABLE COBRE DESNUDO AWG 4</v>
          </cell>
          <cell r="B286" t="str">
            <v>ML</v>
          </cell>
          <cell r="C286">
            <v>7400</v>
          </cell>
        </row>
        <row r="287">
          <cell r="A287" t="str">
            <v>CONECT VARILLA CW 5/8"</v>
          </cell>
          <cell r="B287" t="str">
            <v>UND</v>
          </cell>
          <cell r="C287">
            <v>2500</v>
          </cell>
        </row>
        <row r="288">
          <cell r="A288" t="str">
            <v>SOLDADURA P/COBRE</v>
          </cell>
          <cell r="B288" t="str">
            <v>LB</v>
          </cell>
          <cell r="C288">
            <v>25000</v>
          </cell>
        </row>
        <row r="289">
          <cell r="A289" t="str">
            <v>TUBO CONDUIT PVC 1"</v>
          </cell>
          <cell r="B289" t="str">
            <v>ML</v>
          </cell>
          <cell r="C289">
            <v>3200</v>
          </cell>
        </row>
        <row r="290">
          <cell r="A290" t="str">
            <v>VARILLA CW 5/8"X2.4</v>
          </cell>
          <cell r="B290" t="str">
            <v>UND</v>
          </cell>
          <cell r="C290">
            <v>88000</v>
          </cell>
        </row>
        <row r="291">
          <cell r="A291" t="str">
            <v>CUADRILLA ELECTRICA</v>
          </cell>
          <cell r="B291" t="str">
            <v>HR</v>
          </cell>
          <cell r="C291">
            <v>17500</v>
          </cell>
        </row>
        <row r="292">
          <cell r="A292" t="str">
            <v>SENSORES DE MOVIMIENTO</v>
          </cell>
          <cell r="B292" t="str">
            <v>UND</v>
          </cell>
          <cell r="C292">
            <v>184500</v>
          </cell>
        </row>
        <row r="293">
          <cell r="A293" t="str">
            <v>SENSORES MONOXIDO CARBONO</v>
          </cell>
          <cell r="B293" t="str">
            <v>UND</v>
          </cell>
          <cell r="C293">
            <v>473000</v>
          </cell>
        </row>
        <row r="294">
          <cell r="A294" t="str">
            <v>Tubo PVC  de 3/4"</v>
          </cell>
          <cell r="B294" t="str">
            <v>ml</v>
          </cell>
          <cell r="C294">
            <v>2600</v>
          </cell>
        </row>
        <row r="295">
          <cell r="A295" t="str">
            <v>Alambre cu desnudo AWG 14</v>
          </cell>
          <cell r="B295" t="str">
            <v>ml</v>
          </cell>
          <cell r="C295">
            <v>1785</v>
          </cell>
        </row>
        <row r="296">
          <cell r="A296" t="str">
            <v>Alambre aislado No. 1 0 THHN- cobre awg</v>
          </cell>
          <cell r="B296" t="str">
            <v>ml</v>
          </cell>
          <cell r="C296">
            <v>1711.22</v>
          </cell>
        </row>
        <row r="297">
          <cell r="A297" t="str">
            <v>Interruptor sencillo</v>
          </cell>
          <cell r="B297" t="str">
            <v>un</v>
          </cell>
          <cell r="C297">
            <v>3808</v>
          </cell>
        </row>
        <row r="298">
          <cell r="A298" t="str">
            <v>union gavanizada EMT 1/2"</v>
          </cell>
          <cell r="B298" t="str">
            <v>un</v>
          </cell>
          <cell r="C298">
            <v>892.5</v>
          </cell>
        </row>
        <row r="299">
          <cell r="A299" t="str">
            <v>Caja  5.800 metalica</v>
          </cell>
          <cell r="B299" t="str">
            <v>un</v>
          </cell>
          <cell r="C299">
            <v>1309</v>
          </cell>
        </row>
        <row r="300">
          <cell r="A300" t="str">
            <v>Estopa 1 Kilo</v>
          </cell>
          <cell r="B300" t="str">
            <v>kg</v>
          </cell>
          <cell r="C300">
            <v>5950</v>
          </cell>
        </row>
        <row r="301">
          <cell r="A301" t="str">
            <v>Curva galvanizada EMT 1/2"</v>
          </cell>
          <cell r="B301" t="str">
            <v>un</v>
          </cell>
          <cell r="C301">
            <v>1249.5</v>
          </cell>
        </row>
        <row r="302">
          <cell r="A302" t="str">
            <v>Adap terminal galvanizado EMT 1/2"</v>
          </cell>
          <cell r="B302" t="str">
            <v>un</v>
          </cell>
          <cell r="C302">
            <v>773.5</v>
          </cell>
        </row>
        <row r="303">
          <cell r="A303" t="str">
            <v>LUMINARIA HERMETICA 2X32</v>
          </cell>
          <cell r="B303" t="str">
            <v>un</v>
          </cell>
          <cell r="C303">
            <v>75000</v>
          </cell>
        </row>
        <row r="304">
          <cell r="A304" t="str">
            <v xml:space="preserve">caja plastica octogonal </v>
          </cell>
          <cell r="B304" t="str">
            <v>un</v>
          </cell>
          <cell r="C304">
            <v>630.70000000000005</v>
          </cell>
        </row>
        <row r="305">
          <cell r="A305" t="str">
            <v>Marco Perfil "T" de 1" por 3/4" Electro estatico blanco</v>
          </cell>
          <cell r="B305" t="str">
            <v>un</v>
          </cell>
          <cell r="C305">
            <v>17850</v>
          </cell>
        </row>
        <row r="306">
          <cell r="A306" t="str">
            <v>TABLERO GENERAL</v>
          </cell>
          <cell r="B306" t="str">
            <v>UND</v>
          </cell>
          <cell r="C306">
            <v>2950000</v>
          </cell>
        </row>
        <row r="307">
          <cell r="A307" t="str">
            <v>EXTRACTOR DE AIRE</v>
          </cell>
          <cell r="B307" t="str">
            <v>UND</v>
          </cell>
          <cell r="C307">
            <v>285000</v>
          </cell>
        </row>
        <row r="308">
          <cell r="A308" t="str">
            <v>LUMINARIA DE EMERGENCIA</v>
          </cell>
          <cell r="B308" t="str">
            <v>UND</v>
          </cell>
          <cell r="C308">
            <v>135000</v>
          </cell>
        </row>
        <row r="309">
          <cell r="A309" t="str">
            <v>LADRILLO GRAN FORMATO SANTA FE DE ,39x,19x,05</v>
          </cell>
          <cell r="B309" t="str">
            <v>UND</v>
          </cell>
          <cell r="C309">
            <v>1800</v>
          </cell>
        </row>
        <row r="310">
          <cell r="A310" t="str">
            <v>TABLA CHAPA  3*30*3M</v>
          </cell>
          <cell r="B310" t="str">
            <v>UN</v>
          </cell>
          <cell r="C310">
            <v>3538</v>
          </cell>
        </row>
        <row r="311">
          <cell r="A311" t="str">
            <v xml:space="preserve">GRANITO  N°3 </v>
          </cell>
          <cell r="B311" t="str">
            <v>KG</v>
          </cell>
          <cell r="C311">
            <v>444.32</v>
          </cell>
        </row>
        <row r="312">
          <cell r="A312" t="str">
            <v>MARMOLINA</v>
          </cell>
          <cell r="B312" t="str">
            <v>KG</v>
          </cell>
          <cell r="C312">
            <v>175.98</v>
          </cell>
        </row>
        <row r="313">
          <cell r="A313" t="str">
            <v>COLOR MINERAL</v>
          </cell>
          <cell r="B313" t="str">
            <v>KG</v>
          </cell>
          <cell r="C313">
            <v>7379.5</v>
          </cell>
        </row>
        <row r="314">
          <cell r="A314" t="str">
            <v>CEMENTO BLANCO</v>
          </cell>
          <cell r="B314" t="str">
            <v>KG</v>
          </cell>
          <cell r="C314">
            <v>772.1</v>
          </cell>
        </row>
        <row r="315">
          <cell r="A315" t="str">
            <v>PULIDORA MAS OPERARIO</v>
          </cell>
          <cell r="B315" t="str">
            <v>DIA</v>
          </cell>
          <cell r="C315">
            <v>19637.8</v>
          </cell>
        </row>
        <row r="316">
          <cell r="A316" t="str">
            <v>GRAVILLA No2</v>
          </cell>
          <cell r="B316" t="str">
            <v>KG</v>
          </cell>
          <cell r="C316">
            <v>3448</v>
          </cell>
        </row>
        <row r="317">
          <cell r="A317" t="str">
            <v>CERAMICA MUROS 20X20</v>
          </cell>
          <cell r="B317" t="str">
            <v>M2</v>
          </cell>
          <cell r="C317">
            <v>14000</v>
          </cell>
        </row>
        <row r="318">
          <cell r="A318" t="str">
            <v>PEGANTE PARA CERAMICA PEGACOR GRIS O SIMILAR</v>
          </cell>
          <cell r="B318" t="str">
            <v>KG</v>
          </cell>
          <cell r="C318">
            <v>589.22</v>
          </cell>
        </row>
        <row r="319">
          <cell r="A319" t="str">
            <v>BOQUILLA</v>
          </cell>
          <cell r="B319" t="str">
            <v>KG</v>
          </cell>
          <cell r="C319">
            <v>3206.5</v>
          </cell>
        </row>
        <row r="320">
          <cell r="A320" t="str">
            <v>SANITARIO CON FLUXOMETRO</v>
          </cell>
          <cell r="B320" t="str">
            <v>UN</v>
          </cell>
          <cell r="C320">
            <v>530000</v>
          </cell>
        </row>
        <row r="321">
          <cell r="A321" t="str">
            <v>ORINAL INSTITUCIONAL MEDIANO + ACCESORIOS</v>
          </cell>
          <cell r="B321" t="str">
            <v>UN</v>
          </cell>
          <cell r="C321">
            <v>185000</v>
          </cell>
        </row>
        <row r="322">
          <cell r="A322" t="str">
            <v>GRIFERIA ORINAL</v>
          </cell>
          <cell r="B322" t="str">
            <v>UN</v>
          </cell>
          <cell r="C322">
            <v>76100</v>
          </cell>
        </row>
        <row r="323">
          <cell r="A323" t="str">
            <v>GRAPAS,GANCHOS</v>
          </cell>
          <cell r="B323" t="str">
            <v>UN</v>
          </cell>
          <cell r="C323">
            <v>1416</v>
          </cell>
        </row>
        <row r="324">
          <cell r="A324" t="str">
            <v>SIFON BOTELLA GRIS</v>
          </cell>
          <cell r="B324" t="str">
            <v>UN</v>
          </cell>
          <cell r="C324">
            <v>8400</v>
          </cell>
        </row>
        <row r="325">
          <cell r="A325" t="str">
            <v>SELLADOR ETERNA 1/8"</v>
          </cell>
          <cell r="B325" t="str">
            <v>UN</v>
          </cell>
          <cell r="C325">
            <v>8936</v>
          </cell>
        </row>
        <row r="326">
          <cell r="A326" t="str">
            <v xml:space="preserve">LAVAMANOS SOBREPONER </v>
          </cell>
          <cell r="B326" t="str">
            <v>UN</v>
          </cell>
          <cell r="C326">
            <v>229500</v>
          </cell>
        </row>
        <row r="327">
          <cell r="A327" t="str">
            <v>GRAPA CHAZOS  Y TORNILLOS</v>
          </cell>
          <cell r="B327" t="str">
            <v>GLOBAL</v>
          </cell>
          <cell r="C327">
            <v>2000</v>
          </cell>
        </row>
        <row r="328">
          <cell r="A328" t="str">
            <v>SELLADOR ETERNA 1/8"</v>
          </cell>
          <cell r="B328" t="str">
            <v>UN</v>
          </cell>
          <cell r="C328">
            <v>8936</v>
          </cell>
        </row>
        <row r="329">
          <cell r="A329" t="str">
            <v>LIMPIADOR Y SOLDADURA 1/4 GL</v>
          </cell>
          <cell r="B329" t="str">
            <v>UN</v>
          </cell>
          <cell r="C329">
            <v>25249</v>
          </cell>
        </row>
        <row r="330">
          <cell r="A330" t="str">
            <v>CINTA TEFLON</v>
          </cell>
          <cell r="B330" t="str">
            <v>UN</v>
          </cell>
          <cell r="C330">
            <v>1028</v>
          </cell>
        </row>
        <row r="331">
          <cell r="A331" t="str">
            <v>GRIFERIA LAVAMANOS GRIVAL O SIMILAR 8" CROMO</v>
          </cell>
          <cell r="B331" t="str">
            <v>UN</v>
          </cell>
          <cell r="C331">
            <v>62280</v>
          </cell>
        </row>
        <row r="332">
          <cell r="A332" t="str">
            <v>PUERTA EN VIDRIO TEMPLADO DE 10 MM, CERRADURA MANIJA PIVOTANTE</v>
          </cell>
          <cell r="B332" t="str">
            <v>M2</v>
          </cell>
          <cell r="C332">
            <v>650000</v>
          </cell>
        </row>
        <row r="333">
          <cell r="A333" t="str">
            <v>VENTANA ALUMINIO SISTEMA PROYECTANTE PISAVIDRIO</v>
          </cell>
          <cell r="B333" t="str">
            <v>M2</v>
          </cell>
          <cell r="C333">
            <v>160000</v>
          </cell>
        </row>
        <row r="334">
          <cell r="A334" t="str">
            <v>VENTANA EN ALUMINIO SISTEMA PERSIANA FIJA</v>
          </cell>
          <cell r="B334" t="str">
            <v>M2</v>
          </cell>
          <cell r="C334">
            <v>135000</v>
          </cell>
        </row>
        <row r="335">
          <cell r="A335" t="str">
            <v>PUERTA TABLERO CORRIDO  MARCO 2X0.9</v>
          </cell>
          <cell r="B335" t="str">
            <v>UND</v>
          </cell>
          <cell r="C335">
            <v>295000</v>
          </cell>
        </row>
        <row r="336">
          <cell r="A336" t="str">
            <v>PUERTA TABLERO CORRIDO  MARCO, CERR. L. GALV  C20 2X0.70</v>
          </cell>
          <cell r="B336" t="str">
            <v>UND</v>
          </cell>
          <cell r="C336">
            <v>232390</v>
          </cell>
        </row>
        <row r="337">
          <cell r="A337" t="str">
            <v>DIVISIONES EN LAMINA COLL ROLED CAL 18 ENTAMBORADA</v>
          </cell>
          <cell r="B337" t="str">
            <v>UND</v>
          </cell>
          <cell r="C337">
            <v>215000</v>
          </cell>
        </row>
        <row r="338">
          <cell r="A338" t="str">
            <v>CERRADURA 987 YALE LCR20 2X0.90</v>
          </cell>
          <cell r="B338" t="str">
            <v>UND</v>
          </cell>
          <cell r="C338">
            <v>40000</v>
          </cell>
        </row>
        <row r="339">
          <cell r="A339" t="str">
            <v>ESPATULA</v>
          </cell>
          <cell r="B339" t="str">
            <v>UN</v>
          </cell>
          <cell r="C339">
            <v>3939</v>
          </cell>
        </row>
        <row r="340">
          <cell r="A340" t="str">
            <v>AGUA CARROTANQUE PEQ</v>
          </cell>
          <cell r="B340" t="str">
            <v>VJ</v>
          </cell>
          <cell r="C340">
            <v>180000</v>
          </cell>
        </row>
        <row r="341">
          <cell r="A341" t="str">
            <v xml:space="preserve">VINILO TIPO 1 (VINILTEX O SIMILAR) </v>
          </cell>
          <cell r="B341" t="str">
            <v>GL</v>
          </cell>
          <cell r="C341">
            <v>33200</v>
          </cell>
        </row>
        <row r="342">
          <cell r="A342" t="str">
            <v xml:space="preserve">RODILLO DE FELPA </v>
          </cell>
          <cell r="B342" t="str">
            <v>UN</v>
          </cell>
          <cell r="C342">
            <v>5159</v>
          </cell>
        </row>
        <row r="343">
          <cell r="A343" t="str">
            <v>ESMALTE SINTETICO</v>
          </cell>
          <cell r="B343" t="str">
            <v>GL</v>
          </cell>
          <cell r="C343">
            <v>32154</v>
          </cell>
        </row>
        <row r="344">
          <cell r="A344" t="str">
            <v>THINER</v>
          </cell>
          <cell r="B344" t="str">
            <v>GL</v>
          </cell>
          <cell r="C344">
            <v>14000</v>
          </cell>
        </row>
        <row r="345">
          <cell r="A345" t="str">
            <v>LIJA DE AGUA # 100</v>
          </cell>
          <cell r="B345" t="str">
            <v>UN</v>
          </cell>
          <cell r="C345">
            <v>951</v>
          </cell>
        </row>
        <row r="346">
          <cell r="A346" t="str">
            <v>SIFON SANIT. SOLO 3"</v>
          </cell>
          <cell r="B346" t="str">
            <v>ML</v>
          </cell>
          <cell r="C346">
            <v>8000</v>
          </cell>
        </row>
        <row r="347">
          <cell r="A347" t="str">
            <v>REJILLA S-3X2" SIFÓN</v>
          </cell>
          <cell r="B347" t="str">
            <v>UN</v>
          </cell>
          <cell r="C347">
            <v>3800</v>
          </cell>
        </row>
        <row r="348">
          <cell r="A348" t="str">
            <v>SIFON SANIT. SOLO 4"</v>
          </cell>
          <cell r="B348" t="str">
            <v>ML</v>
          </cell>
          <cell r="C348">
            <v>11500</v>
          </cell>
        </row>
        <row r="349">
          <cell r="A349" t="str">
            <v>REJILLA S-4X3" SIFÓN</v>
          </cell>
          <cell r="B349" t="str">
            <v>UN</v>
          </cell>
          <cell r="C349">
            <v>6810</v>
          </cell>
        </row>
        <row r="350">
          <cell r="A350" t="str">
            <v>ACCESORIO SANITARIO 6"</v>
          </cell>
          <cell r="B350" t="str">
            <v>UN</v>
          </cell>
          <cell r="C350">
            <v>73919</v>
          </cell>
        </row>
        <row r="351">
          <cell r="A351" t="str">
            <v>REJILLA S-6X4" SIFÓN</v>
          </cell>
          <cell r="B351" t="str">
            <v>UN</v>
          </cell>
          <cell r="C351">
            <v>25500</v>
          </cell>
        </row>
        <row r="352">
          <cell r="A352" t="str">
            <v>YEE D=4" PVC SANITARIA</v>
          </cell>
          <cell r="B352" t="str">
            <v>UN</v>
          </cell>
          <cell r="C352">
            <v>25600</v>
          </cell>
        </row>
        <row r="353">
          <cell r="A353" t="str">
            <v>YEE D=4" PVC SANITARIA DOBLE</v>
          </cell>
          <cell r="B353" t="str">
            <v>UN</v>
          </cell>
          <cell r="C353">
            <v>35668</v>
          </cell>
        </row>
        <row r="354">
          <cell r="A354" t="str">
            <v>YEE D=2" PVC SANITARIA</v>
          </cell>
          <cell r="B354" t="str">
            <v>UN</v>
          </cell>
          <cell r="C354">
            <v>6466</v>
          </cell>
        </row>
        <row r="355">
          <cell r="A355" t="str">
            <v>CODO D=2" PVC SANITARIO</v>
          </cell>
          <cell r="B355" t="str">
            <v>UND</v>
          </cell>
          <cell r="C355">
            <v>3925</v>
          </cell>
        </row>
        <row r="356">
          <cell r="A356" t="str">
            <v>BUJE SOLDADO 4"X2" PVC SANITARIO</v>
          </cell>
          <cell r="B356" t="str">
            <v>UND</v>
          </cell>
          <cell r="C356">
            <v>8357</v>
          </cell>
        </row>
        <row r="357">
          <cell r="A357" t="str">
            <v>TAPON D=4" PVC SANITARIO</v>
          </cell>
          <cell r="B357" t="str">
            <v>UND</v>
          </cell>
          <cell r="C357">
            <v>11828</v>
          </cell>
        </row>
        <row r="358">
          <cell r="A358" t="str">
            <v>TUBO PVC PRESION 1 1/4"</v>
          </cell>
          <cell r="B358" t="str">
            <v>ML</v>
          </cell>
          <cell r="C358">
            <v>7390</v>
          </cell>
        </row>
        <row r="359">
          <cell r="A359" t="str">
            <v>TUBO PVC PRESION 1"</v>
          </cell>
          <cell r="B359" t="str">
            <v>ML</v>
          </cell>
          <cell r="C359">
            <v>4103</v>
          </cell>
        </row>
        <row r="360">
          <cell r="A360" t="str">
            <v>TUBO PVC PRESION 3/4"</v>
          </cell>
          <cell r="B360" t="str">
            <v>ML</v>
          </cell>
          <cell r="C360">
            <v>2923</v>
          </cell>
        </row>
        <row r="361">
          <cell r="A361" t="str">
            <v>TUBO PVC PRESION 1/2"</v>
          </cell>
          <cell r="B361" t="str">
            <v>ML</v>
          </cell>
          <cell r="C361">
            <v>2360</v>
          </cell>
        </row>
        <row r="362">
          <cell r="A362" t="str">
            <v>INSTALACION ELECTRICA BOMBA SUMERGIBLE</v>
          </cell>
          <cell r="B362" t="str">
            <v>GLB</v>
          </cell>
          <cell r="C362">
            <v>150000</v>
          </cell>
        </row>
        <row r="363">
          <cell r="A363" t="str">
            <v>CODO PVC PRESION  1 1/4"</v>
          </cell>
          <cell r="B363" t="str">
            <v>UND</v>
          </cell>
          <cell r="C363">
            <v>4982</v>
          </cell>
        </row>
        <row r="364">
          <cell r="A364" t="str">
            <v>CODO PVC PRESION  1"</v>
          </cell>
          <cell r="B364" t="str">
            <v>UND</v>
          </cell>
          <cell r="C364">
            <v>2755</v>
          </cell>
        </row>
        <row r="365">
          <cell r="A365" t="str">
            <v>CODO PVC PRESION  3/4"</v>
          </cell>
          <cell r="B365" t="str">
            <v>UND</v>
          </cell>
          <cell r="C365">
            <v>1448</v>
          </cell>
        </row>
        <row r="366">
          <cell r="A366" t="str">
            <v>CODO PVC PRESION  1/2"</v>
          </cell>
          <cell r="B366" t="str">
            <v>UND</v>
          </cell>
          <cell r="C366">
            <v>903</v>
          </cell>
        </row>
        <row r="367">
          <cell r="A367" t="str">
            <v>TEE PVC PRESION  1 1/4"</v>
          </cell>
          <cell r="B367" t="str">
            <v>UND</v>
          </cell>
          <cell r="C367">
            <v>6161</v>
          </cell>
        </row>
        <row r="368">
          <cell r="A368" t="str">
            <v>TEE PVC PRESION  1"</v>
          </cell>
          <cell r="B368" t="str">
            <v>UND</v>
          </cell>
          <cell r="C368">
            <v>2385</v>
          </cell>
        </row>
        <row r="369">
          <cell r="A369" t="str">
            <v>TEE PVC PRESION  3/4"</v>
          </cell>
          <cell r="B369" t="str">
            <v>UND</v>
          </cell>
          <cell r="C369">
            <v>1221</v>
          </cell>
        </row>
        <row r="370">
          <cell r="A370" t="str">
            <v>REDUCCION  PVC PRESION  1 1/4" A 1"</v>
          </cell>
          <cell r="B370" t="str">
            <v>UND</v>
          </cell>
          <cell r="C370">
            <v>3132</v>
          </cell>
        </row>
        <row r="371">
          <cell r="A371" t="str">
            <v>REDUCCION  PVC PRESION  1" A 3/4"</v>
          </cell>
          <cell r="B371" t="str">
            <v>UND</v>
          </cell>
          <cell r="C371">
            <v>1057</v>
          </cell>
        </row>
        <row r="372">
          <cell r="A372" t="str">
            <v>REDUCCION  PVC PRESION  3/4" A 1/2"</v>
          </cell>
          <cell r="B372" t="str">
            <v>UND</v>
          </cell>
          <cell r="C372">
            <v>531</v>
          </cell>
        </row>
        <row r="373">
          <cell r="A373" t="str">
            <v>ACOPLE DE Ø1"</v>
          </cell>
          <cell r="B373" t="str">
            <v>UND</v>
          </cell>
          <cell r="C373">
            <v>15236.599999999999</v>
          </cell>
        </row>
        <row r="374">
          <cell r="A374" t="str">
            <v>MICROMEDIDOR DE AGUA Ø1"</v>
          </cell>
          <cell r="B374" t="str">
            <v>UND</v>
          </cell>
          <cell r="C374">
            <v>75000</v>
          </cell>
        </row>
        <row r="375">
          <cell r="A375" t="str">
            <v>REGISTRO DE CORTE 1"</v>
          </cell>
          <cell r="B375" t="str">
            <v>UND</v>
          </cell>
          <cell r="C375">
            <v>35000</v>
          </cell>
        </row>
        <row r="376">
          <cell r="A376" t="str">
            <v>SELLADOR USO GENERAL</v>
          </cell>
          <cell r="B376" t="str">
            <v>UND</v>
          </cell>
          <cell r="C376">
            <v>10000</v>
          </cell>
        </row>
        <row r="377">
          <cell r="A377" t="str">
            <v>ACOPLE DE Ø1 1/4"</v>
          </cell>
          <cell r="B377" t="str">
            <v>UND</v>
          </cell>
          <cell r="C377">
            <v>25902.219999999998</v>
          </cell>
        </row>
        <row r="378">
          <cell r="A378" t="str">
            <v>MICROMEDIDOR DE AGUA Ø1 1/4"</v>
          </cell>
          <cell r="B378" t="str">
            <v>UND</v>
          </cell>
          <cell r="C378">
            <v>127500</v>
          </cell>
        </row>
        <row r="379">
          <cell r="A379" t="str">
            <v>REGISTRO DE CORTE 1 1/4"</v>
          </cell>
          <cell r="B379" t="str">
            <v>UND</v>
          </cell>
          <cell r="C379">
            <v>41800</v>
          </cell>
        </row>
        <row r="380">
          <cell r="A380" t="str">
            <v>CINTA TEFLON</v>
          </cell>
          <cell r="B380" t="str">
            <v>UND</v>
          </cell>
          <cell r="C380">
            <v>2500</v>
          </cell>
        </row>
        <row r="381">
          <cell r="A381" t="str">
            <v>REGISTRO DE CORTE DE 3/4"</v>
          </cell>
          <cell r="B381" t="str">
            <v>UND</v>
          </cell>
          <cell r="C381">
            <v>24500</v>
          </cell>
        </row>
        <row r="382">
          <cell r="A382" t="str">
            <v>ALAMBRE AISLADO  No.12 THHN-THWN 90  600V</v>
          </cell>
          <cell r="B382" t="str">
            <v>ML</v>
          </cell>
          <cell r="C382">
            <v>1438</v>
          </cell>
        </row>
        <row r="383">
          <cell r="A383" t="str">
            <v xml:space="preserve"> ALAMBRE Cu DESNUDO AWG 14</v>
          </cell>
          <cell r="B383" t="str">
            <v>ML</v>
          </cell>
          <cell r="C383">
            <v>1500</v>
          </cell>
        </row>
        <row r="384">
          <cell r="A384" t="str">
            <v>BOQUILLAS  METAL  ½ "+ TUERCA</v>
          </cell>
          <cell r="B384" t="str">
            <v>UND</v>
          </cell>
          <cell r="C384">
            <v>250</v>
          </cell>
        </row>
        <row r="385">
          <cell r="A385" t="str">
            <v xml:space="preserve"> CAJA 5800 GALV. RG100</v>
          </cell>
          <cell r="B385" t="str">
            <v>UND</v>
          </cell>
          <cell r="C385">
            <v>2400</v>
          </cell>
        </row>
        <row r="386">
          <cell r="A386" t="str">
            <v xml:space="preserve"> LIMPIADOR   REMOVEDOR 1/16 TIPO  PAVCO</v>
          </cell>
          <cell r="B386" t="str">
            <v>UND</v>
          </cell>
          <cell r="C386">
            <v>23615</v>
          </cell>
        </row>
        <row r="387">
          <cell r="A387" t="str">
            <v>SOLDADURA PVC LIQUIDA  ¼ GL</v>
          </cell>
          <cell r="B387" t="str">
            <v>UND</v>
          </cell>
          <cell r="C387">
            <v>66208</v>
          </cell>
        </row>
        <row r="388">
          <cell r="A388" t="str">
            <v xml:space="preserve">TOMA DOBLE AMERICANA 600 POLO TIERRA </v>
          </cell>
          <cell r="B388" t="str">
            <v>UND</v>
          </cell>
          <cell r="C388">
            <v>5500</v>
          </cell>
        </row>
        <row r="389">
          <cell r="A389" t="str">
            <v xml:space="preserve"> TUBO CONDUIT   PVC   ½ "</v>
          </cell>
          <cell r="B389" t="str">
            <v>UND</v>
          </cell>
          <cell r="C389">
            <v>1710</v>
          </cell>
        </row>
        <row r="390">
          <cell r="A390" t="str">
            <v>Tubo PVC  de 3/4"</v>
          </cell>
          <cell r="B390" t="str">
            <v>Ml</v>
          </cell>
          <cell r="C390">
            <v>2600</v>
          </cell>
        </row>
        <row r="391">
          <cell r="A391" t="str">
            <v>Alambre aislado No. 1 0 THHN- cobre awg</v>
          </cell>
          <cell r="B391" t="str">
            <v>Ml</v>
          </cell>
          <cell r="C391">
            <v>1600</v>
          </cell>
        </row>
        <row r="392">
          <cell r="A392" t="str">
            <v>Boquillas Metalicas con tuerca 1/2"</v>
          </cell>
          <cell r="B392" t="str">
            <v>un</v>
          </cell>
          <cell r="C392">
            <v>297.5</v>
          </cell>
        </row>
        <row r="393">
          <cell r="A393" t="str">
            <v xml:space="preserve">Caja  5.800 Plastica </v>
          </cell>
          <cell r="B393" t="str">
            <v>Un</v>
          </cell>
          <cell r="C393">
            <v>420</v>
          </cell>
        </row>
        <row r="394">
          <cell r="A394" t="str">
            <v>union PVC  de 3/4"</v>
          </cell>
          <cell r="B394" t="str">
            <v>Un</v>
          </cell>
          <cell r="C394">
            <v>750</v>
          </cell>
        </row>
        <row r="395">
          <cell r="A395" t="str">
            <v>Curva PVC  de 3/4"</v>
          </cell>
          <cell r="B395" t="str">
            <v>Un</v>
          </cell>
          <cell r="C395">
            <v>1050</v>
          </cell>
        </row>
        <row r="396">
          <cell r="A396" t="str">
            <v>Adap terminal PVC  de 3/4"</v>
          </cell>
          <cell r="B396" t="str">
            <v>Un</v>
          </cell>
          <cell r="C396">
            <v>650</v>
          </cell>
        </row>
        <row r="397">
          <cell r="A397" t="str">
            <v>Toma doble polo tierra GFCI</v>
          </cell>
          <cell r="B397" t="str">
            <v>Un</v>
          </cell>
          <cell r="C397">
            <v>19000</v>
          </cell>
        </row>
        <row r="398">
          <cell r="A398" t="str">
            <v>ALAMBRE AISLADO No.10 THHN-THWN 90  600V</v>
          </cell>
          <cell r="B398" t="str">
            <v>ML</v>
          </cell>
          <cell r="C398">
            <v>1600</v>
          </cell>
        </row>
        <row r="399">
          <cell r="A399" t="str">
            <v>CAJA 4 X 4 CON SUPLEMENTO</v>
          </cell>
          <cell r="B399" t="str">
            <v>UND</v>
          </cell>
          <cell r="C399">
            <v>2400</v>
          </cell>
        </row>
        <row r="400">
          <cell r="A400" t="str">
            <v>ESTOPA X 1 KILO</v>
          </cell>
          <cell r="B400" t="str">
            <v>KG</v>
          </cell>
          <cell r="C400">
            <v>5000</v>
          </cell>
        </row>
        <row r="401">
          <cell r="A401" t="str">
            <v>TOMA CORRIENTE BIFASICA 20 AMP</v>
          </cell>
          <cell r="B401" t="str">
            <v>UND</v>
          </cell>
          <cell r="C401">
            <v>8000</v>
          </cell>
        </row>
        <row r="402">
          <cell r="A402" t="str">
            <v>CAJA 5800 GALVANIZADA RG100</v>
          </cell>
          <cell r="B402" t="str">
            <v>UND</v>
          </cell>
          <cell r="C402">
            <v>2400</v>
          </cell>
        </row>
        <row r="403">
          <cell r="A403" t="str">
            <v>TOMA TRIFASICA 50 AMP</v>
          </cell>
          <cell r="B403" t="str">
            <v>UND</v>
          </cell>
          <cell r="C403">
            <v>9800</v>
          </cell>
        </row>
        <row r="404">
          <cell r="A404" t="str">
            <v>INTERRUPTOR SENCILLO ABITARE AVE</v>
          </cell>
          <cell r="B404" t="str">
            <v>UND</v>
          </cell>
          <cell r="C404">
            <v>3200</v>
          </cell>
        </row>
        <row r="405">
          <cell r="A405" t="str">
            <v>ROSETA PORCELANA</v>
          </cell>
          <cell r="B405" t="str">
            <v>UND</v>
          </cell>
          <cell r="C405">
            <v>2500</v>
          </cell>
        </row>
        <row r="406">
          <cell r="A406" t="str">
            <v>BOQUILLAS METALICAS CON TUERCA 1/2"</v>
          </cell>
          <cell r="B406" t="str">
            <v>UND</v>
          </cell>
          <cell r="C406">
            <v>297.5</v>
          </cell>
        </row>
        <row r="407">
          <cell r="A407" t="str">
            <v xml:space="preserve">Face plate </v>
          </cell>
          <cell r="B407" t="str">
            <v>UN</v>
          </cell>
          <cell r="C407">
            <v>3500</v>
          </cell>
        </row>
        <row r="408">
          <cell r="A408" t="str">
            <v>caja 40 mm dexon</v>
          </cell>
          <cell r="B408" t="str">
            <v>UN</v>
          </cell>
          <cell r="C408">
            <v>8500</v>
          </cell>
        </row>
        <row r="409">
          <cell r="A409" t="str">
            <v>patch cord 3  mts  cat  6 cert.</v>
          </cell>
          <cell r="B409" t="str">
            <v>ML</v>
          </cell>
          <cell r="C409">
            <v>11000</v>
          </cell>
        </row>
        <row r="410">
          <cell r="A410" t="str">
            <v>Cable  Utp  cat 6</v>
          </cell>
          <cell r="B410" t="str">
            <v>ML</v>
          </cell>
          <cell r="C410">
            <v>2500</v>
          </cell>
        </row>
        <row r="411">
          <cell r="A411" t="str">
            <v>Jack keystone RJ45 cat 6</v>
          </cell>
          <cell r="B411" t="str">
            <v>UN</v>
          </cell>
          <cell r="C411">
            <v>18300</v>
          </cell>
        </row>
        <row r="412">
          <cell r="A412" t="str">
            <v>tubo conduit 3/4 PVC</v>
          </cell>
          <cell r="B412" t="str">
            <v>ML</v>
          </cell>
          <cell r="C412">
            <v>2600</v>
          </cell>
        </row>
        <row r="413">
          <cell r="A413" t="str">
            <v>UNION GALVANIZADA EMT 1/2"</v>
          </cell>
          <cell r="B413" t="str">
            <v>UND</v>
          </cell>
          <cell r="C413">
            <v>892.5</v>
          </cell>
        </row>
        <row r="414">
          <cell r="A414" t="str">
            <v>Curva galvanizada EMT 1/2"</v>
          </cell>
          <cell r="B414" t="str">
            <v>UND</v>
          </cell>
          <cell r="C414">
            <v>1249.5</v>
          </cell>
        </row>
        <row r="415">
          <cell r="A415" t="str">
            <v>ADAPTADOR TERMINAL GALVANIZADO EMT 1/2"</v>
          </cell>
          <cell r="B415" t="str">
            <v>UND</v>
          </cell>
          <cell r="C415">
            <v>773.5</v>
          </cell>
        </row>
        <row r="416">
          <cell r="A416" t="str">
            <v>PANEL LED 120X60 CM</v>
          </cell>
          <cell r="B416" t="str">
            <v>UND</v>
          </cell>
          <cell r="C416">
            <v>1200000</v>
          </cell>
        </row>
        <row r="417">
          <cell r="A417" t="str">
            <v>MARCO PERFIL "T" DE 1" POR 3/4" ELECTRO ESTATICO BLANCO</v>
          </cell>
          <cell r="B417" t="str">
            <v>UND</v>
          </cell>
          <cell r="C417">
            <v>17850</v>
          </cell>
        </row>
        <row r="418">
          <cell r="A418" t="str">
            <v xml:space="preserve">caja plastica octogonal </v>
          </cell>
          <cell r="B418" t="str">
            <v>UND</v>
          </cell>
          <cell r="C418">
            <v>630.70000000000005</v>
          </cell>
        </row>
        <row r="419">
          <cell r="A419" t="str">
            <v>BALA LED 3W</v>
          </cell>
          <cell r="B419" t="str">
            <v>UND</v>
          </cell>
          <cell r="C419">
            <v>45000</v>
          </cell>
        </row>
        <row r="420">
          <cell r="A420" t="str">
            <v>APLIQUE 60 W</v>
          </cell>
          <cell r="B420" t="str">
            <v>UND</v>
          </cell>
          <cell r="C420">
            <v>17500</v>
          </cell>
        </row>
        <row r="421">
          <cell r="A421" t="str">
            <v>UPS 10 KVA</v>
          </cell>
          <cell r="B421" t="str">
            <v>UND</v>
          </cell>
          <cell r="C421">
            <v>10800000</v>
          </cell>
        </row>
        <row r="422">
          <cell r="A422" t="str">
            <v>RACK</v>
          </cell>
          <cell r="B422" t="str">
            <v>UND</v>
          </cell>
          <cell r="C422">
            <v>3750000</v>
          </cell>
        </row>
        <row r="423">
          <cell r="A423" t="str">
            <v>MANTO METAL FL100</v>
          </cell>
          <cell r="B423" t="str">
            <v>M2</v>
          </cell>
          <cell r="C423">
            <v>8926</v>
          </cell>
        </row>
        <row r="424">
          <cell r="A424" t="str">
            <v>EMULSION ASFALTICA SIKA O SIMILAR</v>
          </cell>
          <cell r="B424" t="str">
            <v>KG</v>
          </cell>
          <cell r="C424">
            <v>2460</v>
          </cell>
        </row>
        <row r="425">
          <cell r="A425" t="str">
            <v>ALUMOL</v>
          </cell>
          <cell r="B425" t="str">
            <v>KG</v>
          </cell>
          <cell r="C425">
            <v>17132</v>
          </cell>
        </row>
        <row r="426">
          <cell r="A426" t="str">
            <v>TABLON CUCUTA GRAFILADO 25 X 25</v>
          </cell>
          <cell r="B426" t="str">
            <v>M2</v>
          </cell>
          <cell r="C426">
            <v>10631</v>
          </cell>
        </row>
        <row r="427">
          <cell r="A427" t="str">
            <v>COLOR MINERAL ROJO</v>
          </cell>
          <cell r="B427" t="str">
            <v>KG</v>
          </cell>
          <cell r="C427">
            <v>7379</v>
          </cell>
        </row>
        <row r="428">
          <cell r="A428" t="str">
            <v>GRAVILLA LAVADA N° 2</v>
          </cell>
          <cell r="B428" t="str">
            <v>KG</v>
          </cell>
          <cell r="C428">
            <v>3448</v>
          </cell>
        </row>
        <row r="429">
          <cell r="A429" t="str">
            <v>SANITARIO  + ACCESORIOS</v>
          </cell>
          <cell r="B429" t="str">
            <v>UND</v>
          </cell>
          <cell r="C429">
            <v>190000</v>
          </cell>
        </row>
        <row r="430">
          <cell r="A430" t="str">
            <v>CINTA TEFLON</v>
          </cell>
          <cell r="B430" t="str">
            <v>UND</v>
          </cell>
          <cell r="C430">
            <v>1029</v>
          </cell>
        </row>
        <row r="431">
          <cell r="A431" t="str">
            <v>LAVAMANOS + GRIFERIA+ ACSESORIOS</v>
          </cell>
          <cell r="B431" t="str">
            <v>UN</v>
          </cell>
          <cell r="C431">
            <v>64714</v>
          </cell>
        </row>
        <row r="432">
          <cell r="A432" t="str">
            <v>GRAPA CHAZOS  Y TORNILLOS</v>
          </cell>
          <cell r="B432" t="str">
            <v>GLOBAL</v>
          </cell>
          <cell r="C432">
            <v>2320</v>
          </cell>
        </row>
        <row r="433">
          <cell r="A433" t="str">
            <v xml:space="preserve">JUEGO DE INCRUSTACIONES </v>
          </cell>
          <cell r="B433" t="str">
            <v>UN</v>
          </cell>
          <cell r="C433">
            <v>31971</v>
          </cell>
        </row>
        <row r="434">
          <cell r="A434" t="str">
            <v>LAVAPLATOS 1.20x0.60 INC GRIFERIA</v>
          </cell>
          <cell r="B434" t="str">
            <v>UN</v>
          </cell>
          <cell r="C434">
            <v>260768</v>
          </cell>
        </row>
        <row r="435">
          <cell r="A435" t="str">
            <v>ACOPLE METALFLEX LAVAP-LAVAM MANGUERA FLEXIBLE MET</v>
          </cell>
          <cell r="B435" t="str">
            <v>UN</v>
          </cell>
          <cell r="C435">
            <v>4060</v>
          </cell>
        </row>
        <row r="436">
          <cell r="A436" t="str">
            <v>PUERTA TABLERO CORRIDO  MARCO 2X1</v>
          </cell>
          <cell r="B436" t="str">
            <v>UND</v>
          </cell>
          <cell r="C436">
            <v>505000</v>
          </cell>
        </row>
        <row r="437">
          <cell r="A437" t="str">
            <v>TUBO PVC SANITARIO 3"</v>
          </cell>
          <cell r="B437" t="str">
            <v>ML</v>
          </cell>
          <cell r="C437">
            <v>12268</v>
          </cell>
        </row>
        <row r="438">
          <cell r="A438" t="str">
            <v>CODO PVC 3" 90º</v>
          </cell>
          <cell r="B438" t="str">
            <v>UN</v>
          </cell>
          <cell r="C438">
            <v>7500</v>
          </cell>
        </row>
        <row r="439">
          <cell r="A439" t="str">
            <v>CODO PVC 4" 90º</v>
          </cell>
          <cell r="B439" t="str">
            <v>UN</v>
          </cell>
          <cell r="C439">
            <v>10386</v>
          </cell>
        </row>
        <row r="440">
          <cell r="A440" t="str">
            <v>REGISTRO D=1/2"</v>
          </cell>
          <cell r="B440" t="str">
            <v>UN</v>
          </cell>
          <cell r="C440">
            <v>10800</v>
          </cell>
        </row>
        <row r="441">
          <cell r="A441" t="str">
            <v>UNIVERSAL 1/2"</v>
          </cell>
          <cell r="B441" t="str">
            <v>UN</v>
          </cell>
          <cell r="C441">
            <v>1800</v>
          </cell>
        </row>
        <row r="442">
          <cell r="A442" t="str">
            <v>TOMA DOBLE</v>
          </cell>
          <cell r="B442" t="str">
            <v>UN</v>
          </cell>
          <cell r="C442">
            <v>6500</v>
          </cell>
        </row>
        <row r="443">
          <cell r="A443" t="str">
            <v>Toma doble polo tierra Hospitalario</v>
          </cell>
          <cell r="B443" t="str">
            <v>UN</v>
          </cell>
          <cell r="C443">
            <v>16500</v>
          </cell>
        </row>
        <row r="444">
          <cell r="A444" t="str">
            <v>INTERRUPTOR AUT 1 X 30 AMP. 2230E1</v>
          </cell>
          <cell r="B444" t="str">
            <v>UN</v>
          </cell>
          <cell r="C444">
            <v>7000</v>
          </cell>
        </row>
        <row r="445">
          <cell r="A445" t="str">
            <v xml:space="preserve"> INTERRUPTOR TRIPOLAR DE 3*50 A</v>
          </cell>
          <cell r="B445" t="str">
            <v>UN</v>
          </cell>
          <cell r="C445">
            <v>50000</v>
          </cell>
        </row>
        <row r="446">
          <cell r="A446" t="str">
            <v>PUESTA A TIERRA COMPLETA</v>
          </cell>
          <cell r="B446" t="str">
            <v>UN</v>
          </cell>
          <cell r="C446">
            <v>103423</v>
          </cell>
        </row>
        <row r="447">
          <cell r="A447" t="str">
            <v>TABLERO 8 CIRCUITOS TRIF. TWS</v>
          </cell>
          <cell r="B447" t="str">
            <v>UN</v>
          </cell>
          <cell r="C447">
            <v>150000</v>
          </cell>
        </row>
        <row r="448">
          <cell r="A448" t="str">
            <v>VENTANA ALUMINIO CORREDIZA CON VIDRIO</v>
          </cell>
          <cell r="B448" t="str">
            <v>M2</v>
          </cell>
          <cell r="C448">
            <v>193000</v>
          </cell>
        </row>
        <row r="449">
          <cell r="A449" t="str">
            <v>ARENA DE RIO PARA  CAMA TUBERIA</v>
          </cell>
          <cell r="B449" t="str">
            <v>M3</v>
          </cell>
          <cell r="C449">
            <v>33472</v>
          </cell>
        </row>
        <row r="450">
          <cell r="A450" t="str">
            <v>Tubo PVC NOVAFORT de 8"</v>
          </cell>
          <cell r="B450" t="str">
            <v>Ml</v>
          </cell>
          <cell r="C450">
            <v>31046</v>
          </cell>
        </row>
        <row r="451">
          <cell r="A451" t="str">
            <v>Union NOVAFORT 8"</v>
          </cell>
          <cell r="B451" t="str">
            <v>Und</v>
          </cell>
          <cell r="C451">
            <v>29779</v>
          </cell>
        </row>
        <row r="452">
          <cell r="A452" t="str">
            <v>Union NOVAFORT 6"</v>
          </cell>
          <cell r="B452" t="str">
            <v>Und</v>
          </cell>
          <cell r="C452">
            <v>19277</v>
          </cell>
        </row>
        <row r="453">
          <cell r="A453" t="str">
            <v>Tuvo PVC NOVAFORT de 10"</v>
          </cell>
          <cell r="B453" t="str">
            <v>Ml</v>
          </cell>
          <cell r="C453">
            <v>45388</v>
          </cell>
        </row>
        <row r="454">
          <cell r="A454" t="str">
            <v>Union NOVAFORT 10"</v>
          </cell>
          <cell r="B454" t="str">
            <v>Und</v>
          </cell>
          <cell r="C454">
            <v>80691</v>
          </cell>
        </row>
        <row r="455">
          <cell r="A455" t="str">
            <v>Tuvo PVC NOVAFORT de 12"</v>
          </cell>
          <cell r="B455" t="str">
            <v>Ml</v>
          </cell>
          <cell r="C455">
            <v>66339</v>
          </cell>
        </row>
        <row r="456">
          <cell r="A456" t="str">
            <v>Union NOVAFORT 12"</v>
          </cell>
          <cell r="B456" t="str">
            <v>Und</v>
          </cell>
          <cell r="C456">
            <v>126734</v>
          </cell>
        </row>
        <row r="457">
          <cell r="A457" t="str">
            <v>Tuvo PVC NOVAFORT de 14"</v>
          </cell>
          <cell r="B457" t="str">
            <v>Ml</v>
          </cell>
          <cell r="C457">
            <v>76808</v>
          </cell>
        </row>
        <row r="458">
          <cell r="A458" t="str">
            <v>Union NOVAFORT 14"</v>
          </cell>
          <cell r="B458" t="str">
            <v>Und</v>
          </cell>
          <cell r="C458">
            <v>197798</v>
          </cell>
        </row>
        <row r="459">
          <cell r="A459" t="str">
            <v>Tuvo PVC NOVAFORT de 16"</v>
          </cell>
          <cell r="B459" t="str">
            <v>Ml</v>
          </cell>
          <cell r="C459">
            <v>102000</v>
          </cell>
        </row>
        <row r="460">
          <cell r="A460" t="str">
            <v>Union NOVAFORT 16"</v>
          </cell>
          <cell r="B460" t="str">
            <v>Und</v>
          </cell>
          <cell r="C460">
            <v>222000</v>
          </cell>
        </row>
        <row r="461">
          <cell r="A461" t="str">
            <v>Tubo PVC CONDUIT 2" tipo pesado</v>
          </cell>
          <cell r="B461" t="str">
            <v>ML</v>
          </cell>
          <cell r="C461">
            <v>10900</v>
          </cell>
        </row>
        <row r="462">
          <cell r="A462" t="str">
            <v>Tubo PVC CONDUIT 1 1/2" tipo pesado</v>
          </cell>
          <cell r="B462" t="str">
            <v>ML</v>
          </cell>
          <cell r="C462">
            <v>7269.41</v>
          </cell>
        </row>
        <row r="463">
          <cell r="A463" t="str">
            <v>Tubo PVC CONDUIT 4" tipo pesado</v>
          </cell>
          <cell r="B463" t="str">
            <v>ML</v>
          </cell>
          <cell r="C463">
            <v>14945.64</v>
          </cell>
        </row>
        <row r="464">
          <cell r="A464" t="str">
            <v>TABLERO GENERAL ESPECIAL</v>
          </cell>
          <cell r="B464" t="str">
            <v>UND</v>
          </cell>
          <cell r="C464">
            <v>3686197</v>
          </cell>
        </row>
        <row r="465">
          <cell r="A465" t="str">
            <v xml:space="preserve"> INTERRUPTOR AUT 1 X 30 AMP. 2230E1</v>
          </cell>
          <cell r="B465" t="str">
            <v>UND</v>
          </cell>
          <cell r="C465">
            <v>7000</v>
          </cell>
        </row>
        <row r="466">
          <cell r="A466" t="str">
            <v>INTERRUPTOR INDUSTRIAL TRIPOLAR DE 3*100 A</v>
          </cell>
          <cell r="B466" t="str">
            <v>UND</v>
          </cell>
          <cell r="C466">
            <v>150000</v>
          </cell>
        </row>
        <row r="467">
          <cell r="A467" t="str">
            <v xml:space="preserve"> PUESTA A TIERRA COMPLETA</v>
          </cell>
          <cell r="B467" t="str">
            <v>UND</v>
          </cell>
          <cell r="C467">
            <v>103423</v>
          </cell>
        </row>
        <row r="468">
          <cell r="A468" t="str">
            <v>TABLERO 18 CIRCUITOS TRIF. TWS</v>
          </cell>
          <cell r="B468" t="str">
            <v>UND</v>
          </cell>
          <cell r="C468">
            <v>415000</v>
          </cell>
        </row>
        <row r="469">
          <cell r="A469" t="str">
            <v xml:space="preserve"> TABLERO 12 CIRCUITOS TRIF. TWS</v>
          </cell>
          <cell r="B469" t="str">
            <v>UND</v>
          </cell>
          <cell r="C469">
            <v>172000</v>
          </cell>
        </row>
        <row r="470">
          <cell r="A470" t="str">
            <v>ACOMETIDA 4/0 TRIFASICA</v>
          </cell>
          <cell r="B470" t="str">
            <v>ML</v>
          </cell>
          <cell r="C470">
            <v>153804</v>
          </cell>
        </row>
        <row r="471">
          <cell r="A471" t="str">
            <v>ACOMETIDA TRIFASICA THW 2</v>
          </cell>
          <cell r="B471" t="str">
            <v>ML</v>
          </cell>
          <cell r="C471">
            <v>68637</v>
          </cell>
        </row>
        <row r="472">
          <cell r="A472" t="str">
            <v>ACOMETIDA TRIFASICA THW 8</v>
          </cell>
          <cell r="B472" t="str">
            <v>ML</v>
          </cell>
          <cell r="C472">
            <v>28548</v>
          </cell>
        </row>
        <row r="473">
          <cell r="A473" t="str">
            <v>ACOMETIDA TIRFASICA THW 1/0</v>
          </cell>
          <cell r="B473" t="str">
            <v>ML</v>
          </cell>
          <cell r="C473">
            <v>91257</v>
          </cell>
        </row>
        <row r="474">
          <cell r="A474" t="str">
            <v>ACOMETIDA TRIFASICA THW4</v>
          </cell>
          <cell r="B474" t="str">
            <v>ML</v>
          </cell>
          <cell r="C474">
            <v>45427</v>
          </cell>
        </row>
        <row r="475">
          <cell r="A475" t="str">
            <v>ACOMETIDA TRIFASICA THW 2/0</v>
          </cell>
          <cell r="B475" t="str">
            <v>ML</v>
          </cell>
          <cell r="C475">
            <v>104507</v>
          </cell>
        </row>
        <row r="476">
          <cell r="A476" t="str">
            <v>Cable XLPE N° 2</v>
          </cell>
          <cell r="B476" t="str">
            <v>ML</v>
          </cell>
          <cell r="C476">
            <v>25200.6</v>
          </cell>
        </row>
        <row r="477">
          <cell r="A477" t="str">
            <v>arandela  de  presion 1/2</v>
          </cell>
          <cell r="B477" t="str">
            <v>un</v>
          </cell>
          <cell r="C477">
            <v>120</v>
          </cell>
        </row>
        <row r="478">
          <cell r="A478" t="str">
            <v>arandela  de  presion 5/8</v>
          </cell>
          <cell r="B478" t="str">
            <v>un</v>
          </cell>
          <cell r="C478">
            <v>180</v>
          </cell>
        </row>
        <row r="479">
          <cell r="A479" t="str">
            <v>perno  de  maquina 1/2 *11/2 carriaje</v>
          </cell>
          <cell r="B479" t="str">
            <v>un</v>
          </cell>
          <cell r="C479">
            <v>1300</v>
          </cell>
        </row>
        <row r="480">
          <cell r="A480" t="str">
            <v>hilo  fusible tipo h 13,2 kv 5 amp</v>
          </cell>
          <cell r="B480" t="str">
            <v>un</v>
          </cell>
          <cell r="C480">
            <v>3500</v>
          </cell>
        </row>
        <row r="481">
          <cell r="A481" t="str">
            <v>collarin 1/4 6-8-2 salidas</v>
          </cell>
          <cell r="B481" t="str">
            <v>ml</v>
          </cell>
          <cell r="C481">
            <v>20000</v>
          </cell>
        </row>
        <row r="482">
          <cell r="A482" t="str">
            <v>collarin una  salida 5-6"</v>
          </cell>
          <cell r="B482" t="str">
            <v>ml</v>
          </cell>
          <cell r="C482">
            <v>8000</v>
          </cell>
        </row>
        <row r="483">
          <cell r="A483" t="str">
            <v xml:space="preserve">cortacircuito  15 kv </v>
          </cell>
          <cell r="B483" t="str">
            <v>un</v>
          </cell>
          <cell r="C483">
            <v>144000</v>
          </cell>
        </row>
        <row r="484">
          <cell r="A484" t="str">
            <v>cruceta metalica 2m 3/16</v>
          </cell>
          <cell r="B484" t="str">
            <v>un</v>
          </cell>
          <cell r="C484">
            <v>60000</v>
          </cell>
        </row>
        <row r="485">
          <cell r="A485" t="str">
            <v>diagonal  angulo metalica de 68cm</v>
          </cell>
          <cell r="B485" t="str">
            <v>un</v>
          </cell>
          <cell r="C485">
            <v>13300</v>
          </cell>
        </row>
        <row r="486">
          <cell r="A486" t="str">
            <v>ESPARRAGO ROSCADO DE 4 TUERCAS 5/8x12 "</v>
          </cell>
          <cell r="B486" t="str">
            <v>un</v>
          </cell>
          <cell r="C486">
            <v>4600</v>
          </cell>
        </row>
        <row r="487">
          <cell r="A487" t="str">
            <v>grapa p/operar en  caliente</v>
          </cell>
          <cell r="B487" t="str">
            <v>un</v>
          </cell>
          <cell r="C487">
            <v>16000</v>
          </cell>
        </row>
        <row r="488">
          <cell r="A488" t="str">
            <v>hebillas bandit 5/8"</v>
          </cell>
          <cell r="B488" t="str">
            <v>un</v>
          </cell>
          <cell r="C488">
            <v>850</v>
          </cell>
        </row>
        <row r="489">
          <cell r="A489" t="str">
            <v>cinta bandit 5/8"</v>
          </cell>
          <cell r="B489" t="str">
            <v>Un</v>
          </cell>
          <cell r="C489">
            <v>3000</v>
          </cell>
        </row>
        <row r="490">
          <cell r="A490" t="str">
            <v>Herramienta Especializada Para Trabajo en Linea Viva</v>
          </cell>
          <cell r="B490" t="str">
            <v>TARIFA/DIA</v>
          </cell>
          <cell r="C490">
            <v>1500000</v>
          </cell>
        </row>
        <row r="491">
          <cell r="A491" t="str">
            <v>Grua Canasta Para Trabajo en Linea Viva</v>
          </cell>
          <cell r="B491" t="str">
            <v>TARIFA/DIA</v>
          </cell>
          <cell r="C491">
            <v>3000000</v>
          </cell>
        </row>
        <row r="492">
          <cell r="A492" t="str">
            <v>Oficial Especializado</v>
          </cell>
          <cell r="B492" t="str">
            <v>JORNAL</v>
          </cell>
          <cell r="C492">
            <v>70000</v>
          </cell>
        </row>
        <row r="493">
          <cell r="A493" t="str">
            <v>Ayudante Especializado</v>
          </cell>
          <cell r="B493" t="str">
            <v>JORNAL</v>
          </cell>
          <cell r="C493">
            <v>40000</v>
          </cell>
        </row>
        <row r="494">
          <cell r="A494" t="str">
            <v>Ayudante Especializado</v>
          </cell>
          <cell r="B494" t="str">
            <v>JORNAL</v>
          </cell>
          <cell r="C494">
            <v>40000</v>
          </cell>
        </row>
        <row r="495">
          <cell r="A495" t="str">
            <v>BARRAJE BT 200</v>
          </cell>
          <cell r="B495" t="str">
            <v>UND</v>
          </cell>
          <cell r="C495">
            <v>154489</v>
          </cell>
        </row>
        <row r="496">
          <cell r="A496" t="str">
            <v>BARRAJE BT 600</v>
          </cell>
          <cell r="B496" t="str">
            <v>UND</v>
          </cell>
          <cell r="C496">
            <v>684739</v>
          </cell>
        </row>
        <row r="497">
          <cell r="A497" t="str">
            <v>Transformador semisumergible 75kVA</v>
          </cell>
          <cell r="B497" t="str">
            <v>UND</v>
          </cell>
          <cell r="C497">
            <v>25736308</v>
          </cell>
        </row>
        <row r="498">
          <cell r="A498" t="str">
            <v>RED COMPACTA</v>
          </cell>
          <cell r="B498" t="str">
            <v>UND</v>
          </cell>
          <cell r="C498">
            <v>37800000</v>
          </cell>
        </row>
        <row r="499">
          <cell r="A499" t="str">
            <v>Poste Metalico Galvanizado Oleron Brazo Triple de 6.0 m</v>
          </cell>
          <cell r="B499" t="str">
            <v>Unidad</v>
          </cell>
          <cell r="C499">
            <v>1420420</v>
          </cell>
        </row>
        <row r="500">
          <cell r="A500" t="str">
            <v>Canastilla de Pernos Galvanizada de 1/2" * 0,75 m</v>
          </cell>
          <cell r="B500" t="str">
            <v>Unidad</v>
          </cell>
          <cell r="C500">
            <v>90480</v>
          </cell>
        </row>
        <row r="501">
          <cell r="A501" t="str">
            <v>Luminaria Orion Led de 20 W</v>
          </cell>
          <cell r="B501" t="str">
            <v>Unidad</v>
          </cell>
          <cell r="C501">
            <v>346260</v>
          </cell>
        </row>
        <row r="502">
          <cell r="A502" t="str">
            <v>Cimentacion de 30X30X100 cm3 en concreto de 3000 psi</v>
          </cell>
          <cell r="B502" t="str">
            <v>m3</v>
          </cell>
          <cell r="C502">
            <v>680000</v>
          </cell>
        </row>
        <row r="503">
          <cell r="A503" t="str">
            <v>Cable encauchetado 3x14 Cobre</v>
          </cell>
          <cell r="B503" t="str">
            <v xml:space="preserve">m </v>
          </cell>
          <cell r="C503">
            <v>3479.9999999999995</v>
          </cell>
        </row>
        <row r="504">
          <cell r="A504" t="str">
            <v>Empalme de BT en Derivacion Reichem</v>
          </cell>
          <cell r="B504" t="str">
            <v>Unidad</v>
          </cell>
          <cell r="C504">
            <v>17400</v>
          </cell>
        </row>
        <row r="505">
          <cell r="A505" t="str">
            <v>Varilla de Cobre de 5/8" * 1,20</v>
          </cell>
          <cell r="B505" t="str">
            <v>Unidad</v>
          </cell>
          <cell r="C505">
            <v>69600</v>
          </cell>
        </row>
        <row r="506">
          <cell r="A506" t="str">
            <v>Alambre desnudo de Cobre No 10</v>
          </cell>
          <cell r="B506" t="str">
            <v xml:space="preserve">m </v>
          </cell>
          <cell r="C506">
            <v>4640</v>
          </cell>
        </row>
        <row r="507">
          <cell r="A507" t="str">
            <v>Tuberia Flexible PVC de 1 1/2"</v>
          </cell>
          <cell r="B507" t="str">
            <v>m</v>
          </cell>
          <cell r="C507">
            <v>5800</v>
          </cell>
        </row>
        <row r="508">
          <cell r="A508" t="str">
            <v>TRANSPORTES Poste Metalico y luminarias</v>
          </cell>
          <cell r="B508" t="str">
            <v>M3-KM</v>
          </cell>
          <cell r="C508">
            <v>500</v>
          </cell>
        </row>
        <row r="509">
          <cell r="A509" t="str">
            <v>Otros TRANSPORTES</v>
          </cell>
          <cell r="B509" t="str">
            <v>M3-KM</v>
          </cell>
          <cell r="C509">
            <v>500</v>
          </cell>
        </row>
        <row r="510">
          <cell r="A510" t="str">
            <v>ANDAMIOS CERTIFICADOS</v>
          </cell>
          <cell r="B510" t="str">
            <v>HORA</v>
          </cell>
          <cell r="C510">
            <v>10000</v>
          </cell>
        </row>
        <row r="511">
          <cell r="A511" t="str">
            <v>Poste Metalico Galvanizado Sextante 2 Brazo Doble de 9.0 m</v>
          </cell>
          <cell r="B511" t="str">
            <v>Unidad</v>
          </cell>
          <cell r="C511">
            <v>2161544</v>
          </cell>
        </row>
        <row r="512">
          <cell r="A512" t="str">
            <v>Canastilla de Pernos Galvanizada de 3/4" * 1,0 m</v>
          </cell>
          <cell r="B512" t="str">
            <v>Unidad</v>
          </cell>
          <cell r="C512">
            <v>174000</v>
          </cell>
        </row>
        <row r="513">
          <cell r="A513" t="str">
            <v>Luminaria GC HV 616 Led de 180 W</v>
          </cell>
          <cell r="B513" t="str">
            <v>Unidad</v>
          </cell>
          <cell r="C513">
            <v>1687220</v>
          </cell>
        </row>
        <row r="514">
          <cell r="A514" t="str">
            <v>Cimentacion de 40X40X120 cm3 en concreto de 3000 psi</v>
          </cell>
          <cell r="B514" t="str">
            <v>m3</v>
          </cell>
          <cell r="C514">
            <v>680000</v>
          </cell>
        </row>
        <row r="515">
          <cell r="A515" t="str">
            <v>Poste Metalico Galvanizado Fario de 10.0 m</v>
          </cell>
          <cell r="B515" t="str">
            <v>Unidad</v>
          </cell>
          <cell r="C515">
            <v>2806736</v>
          </cell>
        </row>
        <row r="516">
          <cell r="A516" t="str">
            <v>Luminaria GC HV 616 Led de 180 W</v>
          </cell>
          <cell r="B516" t="str">
            <v>Unidad</v>
          </cell>
          <cell r="C516">
            <v>1687220</v>
          </cell>
        </row>
        <row r="517">
          <cell r="A517" t="str">
            <v>GRUA HIDRAULICA</v>
          </cell>
          <cell r="B517" t="str">
            <v>HORA</v>
          </cell>
          <cell r="C517">
            <v>120000</v>
          </cell>
        </row>
        <row r="518">
          <cell r="A518" t="str">
            <v>Poste Metalico Galvanizado Lisboa de 10.0 m</v>
          </cell>
          <cell r="B518" t="str">
            <v>Unidad</v>
          </cell>
          <cell r="C518">
            <v>2236132</v>
          </cell>
        </row>
        <row r="519">
          <cell r="A519" t="str">
            <v>Poste Metalico Galvanizado Bolarado con policarbonato</v>
          </cell>
          <cell r="B519" t="str">
            <v>Unidad</v>
          </cell>
          <cell r="C519">
            <v>991219.99999999988</v>
          </cell>
        </row>
        <row r="520">
          <cell r="A520" t="str">
            <v>Sistema luminoso ECO led de 2X18 W</v>
          </cell>
          <cell r="B520" t="str">
            <v>Unidad</v>
          </cell>
          <cell r="C520">
            <v>214019.99999999997</v>
          </cell>
        </row>
        <row r="521">
          <cell r="A521" t="str">
            <v>Cimentacion de 30X30X100 cm3 en concreto de 3000 psi</v>
          </cell>
          <cell r="B521" t="str">
            <v>m3</v>
          </cell>
          <cell r="C521">
            <v>680000</v>
          </cell>
        </row>
        <row r="522">
          <cell r="A522" t="str">
            <v>Herraje de Fijacion</v>
          </cell>
          <cell r="B522" t="str">
            <v>Unidad</v>
          </cell>
          <cell r="C522">
            <v>90480</v>
          </cell>
        </row>
        <row r="523">
          <cell r="A523" t="str">
            <v>Plataforma Hidraulica</v>
          </cell>
          <cell r="B523" t="str">
            <v>Certificados</v>
          </cell>
          <cell r="C523">
            <v>25000</v>
          </cell>
        </row>
        <row r="524">
          <cell r="A524" t="str">
            <v>Luminaria Bala de Led 3 W IP 68</v>
          </cell>
          <cell r="B524" t="str">
            <v>Unidad</v>
          </cell>
          <cell r="C524">
            <v>214599.99999999997</v>
          </cell>
        </row>
        <row r="525">
          <cell r="A525" t="str">
            <v>Cimentacion de 15X15X30 cm3 en concreto de 3000 psi</v>
          </cell>
          <cell r="B525" t="str">
            <v>m3</v>
          </cell>
          <cell r="C525">
            <v>680000</v>
          </cell>
        </row>
        <row r="526">
          <cell r="A526" t="str">
            <v>Cable encauchetado 3x14 Cobre</v>
          </cell>
          <cell r="B526" t="str">
            <v xml:space="preserve">m </v>
          </cell>
          <cell r="C526">
            <v>3479.9999999999995</v>
          </cell>
        </row>
        <row r="527">
          <cell r="A527" t="str">
            <v>Caja metalica Galvanizada deFijacion</v>
          </cell>
          <cell r="B527" t="str">
            <v>Unidad</v>
          </cell>
          <cell r="C527">
            <v>28999.999999999996</v>
          </cell>
        </row>
        <row r="528">
          <cell r="A528" t="str">
            <v>ESTRUCTURA METALICA Y CUBIERTA EN LONA FERRARI 902 0 SIMILAR</v>
          </cell>
          <cell r="B528" t="str">
            <v>M2</v>
          </cell>
          <cell r="C528">
            <v>421200</v>
          </cell>
        </row>
        <row r="529">
          <cell r="A529" t="str">
            <v>ESMALTE EPOXICO</v>
          </cell>
          <cell r="B529" t="str">
            <v>GALON</v>
          </cell>
          <cell r="C529">
            <v>60000</v>
          </cell>
        </row>
        <row r="530">
          <cell r="A530" t="str">
            <v>MARCO EN TUBO PTS 100X100 2,5 mm ESLABONES SEGÚN PLANO EN CALIBRE 3" 3 mm, 2" 2MM Y 1" 2 MM, TRABAJO ARTESANAL ARBOLES LINEALES DE ENTREPAÑO PINTURA EN WAST PRIMER, ACABADO EN POLIURETANO, INCLUYE MANO DE OBRA</v>
          </cell>
          <cell r="B530" t="str">
            <v>M2</v>
          </cell>
          <cell r="C530">
            <v>530387</v>
          </cell>
        </row>
        <row r="531">
          <cell r="A531" t="str">
            <v>TAPA METALICA 3/16" CORRUGADA, INCLUYE MARCO Y  BISAGRAS</v>
          </cell>
          <cell r="B531" t="str">
            <v>UND</v>
          </cell>
          <cell r="C531">
            <v>3000000</v>
          </cell>
        </row>
        <row r="532">
          <cell r="A532" t="str">
            <v>MAMPOSTERIA LADRILLO TOLETE E=.25</v>
          </cell>
          <cell r="B532" t="str">
            <v>M2</v>
          </cell>
          <cell r="C532">
            <v>86257</v>
          </cell>
        </row>
        <row r="533">
          <cell r="A533" t="str">
            <v>MARCO TAPA CONCRETO EN ANGULO 2 1/2"X2 1/2" X 3/16", 072X0,72</v>
          </cell>
          <cell r="B533" t="str">
            <v>UND</v>
          </cell>
          <cell r="C533">
            <v>100000</v>
          </cell>
        </row>
        <row r="534">
          <cell r="A534" t="str">
            <v>MAMAPOSTERIA LADRILLO TOLETE E=0,12 MT</v>
          </cell>
          <cell r="B534" t="str">
            <v>M2</v>
          </cell>
          <cell r="C534">
            <v>50816</v>
          </cell>
        </row>
        <row r="535">
          <cell r="A535" t="str">
            <v>MARCO TAPA CONCRETO EN ANGULO 2 1/2"X2 1/2" X 3/16", 1.3X0.80</v>
          </cell>
          <cell r="B535" t="str">
            <v>UND</v>
          </cell>
          <cell r="C535">
            <v>150000</v>
          </cell>
        </row>
      </sheetData>
      <sheetData sheetId="2931"/>
      <sheetData sheetId="2932">
        <row r="16">
          <cell r="A16" t="str">
            <v>ABONO 10-30-10</v>
          </cell>
        </row>
      </sheetData>
      <sheetData sheetId="2933">
        <row r="6">
          <cell r="A6" t="str">
            <v>TOPÓGRAFO</v>
          </cell>
        </row>
      </sheetData>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refreshError="1"/>
      <sheetData sheetId="2950" refreshError="1"/>
      <sheetData sheetId="2951"/>
      <sheetData sheetId="2952" refreshError="1"/>
      <sheetData sheetId="2953" refreshError="1"/>
      <sheetData sheetId="2954" refreshError="1"/>
      <sheetData sheetId="2955"/>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sheetData sheetId="3042"/>
      <sheetData sheetId="3043" refreshError="1"/>
      <sheetData sheetId="3044" refreshError="1"/>
      <sheetData sheetId="3045">
        <row r="1">
          <cell r="B1" t="str">
            <v>CTO-102-2002</v>
          </cell>
        </row>
      </sheetData>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row r="2">
          <cell r="A2" t="str">
            <v>ACTA No</v>
          </cell>
        </row>
      </sheetData>
      <sheetData sheetId="3068"/>
      <sheetData sheetId="3069"/>
      <sheetData sheetId="3070"/>
      <sheetData sheetId="3071"/>
      <sheetData sheetId="3072"/>
      <sheetData sheetId="3073"/>
      <sheetData sheetId="3074"/>
      <sheetData sheetId="3075"/>
      <sheetData sheetId="3076"/>
      <sheetData sheetId="3077"/>
      <sheetData sheetId="3078"/>
      <sheetData sheetId="3079">
        <row r="33">
          <cell r="C33">
            <v>0.77967625899280601</v>
          </cell>
        </row>
      </sheetData>
      <sheetData sheetId="3080"/>
      <sheetData sheetId="3081"/>
      <sheetData sheetId="3082"/>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sheetData sheetId="3116" refreshError="1"/>
      <sheetData sheetId="3117" refreshError="1"/>
      <sheetData sheetId="3118"/>
      <sheetData sheetId="3119" refreshError="1"/>
      <sheetData sheetId="3120" refreshError="1"/>
      <sheetData sheetId="3121" refreshError="1"/>
      <sheetData sheetId="3122" refreshError="1"/>
      <sheetData sheetId="3123"/>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sheetData sheetId="3235"/>
      <sheetData sheetId="3236"/>
      <sheetData sheetId="3237"/>
      <sheetData sheetId="3238"/>
      <sheetData sheetId="3239"/>
      <sheetData sheetId="3240"/>
      <sheetData sheetId="3241"/>
      <sheetData sheetId="3242"/>
      <sheetData sheetId="3243"/>
      <sheetData sheetId="3244">
        <row r="2">
          <cell r="A2" t="str">
            <v>CODIGO</v>
          </cell>
        </row>
      </sheetData>
      <sheetData sheetId="3245"/>
      <sheetData sheetId="3246" refreshError="1"/>
      <sheetData sheetId="3247" refreshError="1"/>
      <sheetData sheetId="3248" refreshError="1"/>
      <sheetData sheetId="3249" refreshError="1"/>
      <sheetData sheetId="3250" refreshError="1"/>
      <sheetData sheetId="3251"/>
      <sheetData sheetId="3252"/>
      <sheetData sheetId="3253"/>
      <sheetData sheetId="3254" refreshError="1"/>
      <sheetData sheetId="3255">
        <row r="11">
          <cell r="A11">
            <v>1</v>
          </cell>
        </row>
      </sheetData>
      <sheetData sheetId="3256">
        <row r="4">
          <cell r="C4" t="str">
            <v>INTERVENTORIA TECNICO ADMINISTRATIVA PARA LA CONSTRUCCION, INSTALACION DE EQUIPOS, PRUEBAS Y PUESTA EN MARCHA DEL SISTEMA DE SECTORIZACION DEL OLEODUCTO TRANSANDINO.</v>
          </cell>
        </row>
      </sheetData>
      <sheetData sheetId="3257"/>
      <sheetData sheetId="3258"/>
      <sheetData sheetId="3259"/>
      <sheetData sheetId="3260"/>
      <sheetData sheetId="3261"/>
      <sheetData sheetId="3262"/>
      <sheetData sheetId="3263"/>
      <sheetData sheetId="3264" refreshError="1"/>
      <sheetData sheetId="3265"/>
      <sheetData sheetId="3266" refreshError="1"/>
      <sheetData sheetId="3267" refreshError="1"/>
      <sheetData sheetId="3268" refreshError="1"/>
      <sheetData sheetId="3269" refreshError="1"/>
      <sheetData sheetId="3270" refreshError="1"/>
      <sheetData sheetId="3271" refreshError="1"/>
      <sheetData sheetId="3272" refreshError="1"/>
      <sheetData sheetId="3273">
        <row r="9">
          <cell r="D9" t="str">
            <v>FECHA</v>
          </cell>
        </row>
      </sheetData>
      <sheetData sheetId="3274"/>
      <sheetData sheetId="3275"/>
      <sheetData sheetId="3276"/>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sheetData sheetId="3303"/>
      <sheetData sheetId="3304"/>
      <sheetData sheetId="3305"/>
      <sheetData sheetId="3306">
        <row r="6">
          <cell r="A6" t="str">
            <v>CO-A1</v>
          </cell>
        </row>
      </sheetData>
      <sheetData sheetId="3307"/>
      <sheetData sheetId="3308" refreshError="1"/>
      <sheetData sheetId="3309"/>
      <sheetData sheetId="3310"/>
      <sheetData sheetId="3311"/>
      <sheetData sheetId="3312">
        <row r="4">
          <cell r="E4" t="str">
            <v>GUPCO</v>
          </cell>
        </row>
      </sheetData>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refreshError="1"/>
      <sheetData sheetId="3326"/>
      <sheetData sheetId="3327"/>
      <sheetData sheetId="3328"/>
      <sheetData sheetId="3329"/>
      <sheetData sheetId="3330"/>
      <sheetData sheetId="3331"/>
      <sheetData sheetId="3332" refreshError="1"/>
      <sheetData sheetId="3333" refreshError="1"/>
      <sheetData sheetId="3334" refreshError="1"/>
      <sheetData sheetId="3335" refreshError="1"/>
      <sheetData sheetId="3336" refreshError="1"/>
      <sheetData sheetId="3337" refreshError="1"/>
      <sheetData sheetId="3338" refreshError="1"/>
      <sheetData sheetId="3339"/>
      <sheetData sheetId="3340" refreshError="1"/>
      <sheetData sheetId="3341"/>
      <sheetData sheetId="3342" refreshError="1"/>
      <sheetData sheetId="3343"/>
      <sheetData sheetId="3344"/>
      <sheetData sheetId="3345"/>
      <sheetData sheetId="3346"/>
      <sheetData sheetId="3347"/>
      <sheetData sheetId="3348"/>
      <sheetData sheetId="3349"/>
      <sheetData sheetId="3350"/>
      <sheetData sheetId="3351"/>
      <sheetData sheetId="3352"/>
      <sheetData sheetId="3353" refreshError="1"/>
      <sheetData sheetId="3354"/>
      <sheetData sheetId="3355"/>
      <sheetData sheetId="3356"/>
      <sheetData sheetId="3357"/>
      <sheetData sheetId="3358" refreshError="1"/>
      <sheetData sheetId="3359" refreshError="1"/>
      <sheetData sheetId="3360" refreshError="1"/>
      <sheetData sheetId="3361"/>
      <sheetData sheetId="3362" refreshError="1"/>
      <sheetData sheetId="3363" refreshError="1"/>
      <sheetData sheetId="3364"/>
      <sheetData sheetId="3365"/>
      <sheetData sheetId="3366" refreshError="1"/>
      <sheetData sheetId="3367" refreshError="1"/>
      <sheetData sheetId="3368"/>
      <sheetData sheetId="3369" refreshError="1"/>
      <sheetData sheetId="3370" refreshError="1"/>
      <sheetData sheetId="3371"/>
      <sheetData sheetId="3372"/>
      <sheetData sheetId="3373"/>
      <sheetData sheetId="3374"/>
      <sheetData sheetId="3375"/>
      <sheetData sheetId="3376"/>
      <sheetData sheetId="3377"/>
      <sheetData sheetId="3378"/>
      <sheetData sheetId="3379"/>
      <sheetData sheetId="3380"/>
      <sheetData sheetId="338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sheetData sheetId="3408"/>
      <sheetData sheetId="3409"/>
      <sheetData sheetId="3410"/>
      <sheetData sheetId="3411"/>
      <sheetData sheetId="3412"/>
      <sheetData sheetId="3413"/>
      <sheetData sheetId="3414"/>
      <sheetData sheetId="3415"/>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row r="4">
          <cell r="A4">
            <v>0</v>
          </cell>
        </row>
      </sheetData>
      <sheetData sheetId="3444"/>
      <sheetData sheetId="3445">
        <row r="3">
          <cell r="A3">
            <v>5.0999999999999996</v>
          </cell>
        </row>
      </sheetData>
      <sheetData sheetId="3446" refreshError="1"/>
      <sheetData sheetId="3447"/>
      <sheetData sheetId="3448" refreshError="1"/>
      <sheetData sheetId="3449" refreshError="1"/>
      <sheetData sheetId="3450"/>
      <sheetData sheetId="3451"/>
      <sheetData sheetId="3452"/>
      <sheetData sheetId="3453"/>
      <sheetData sheetId="3454"/>
      <sheetData sheetId="3455"/>
      <sheetData sheetId="3456"/>
      <sheetData sheetId="3457"/>
      <sheetData sheetId="3458"/>
      <sheetData sheetId="3459"/>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sheetData sheetId="3628" refreshError="1"/>
      <sheetData sheetId="3629" refreshError="1"/>
      <sheetData sheetId="3630" refreshError="1"/>
      <sheetData sheetId="3631" refreshError="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refreshError="1"/>
      <sheetData sheetId="3654" refreshError="1"/>
      <sheetData sheetId="3655"/>
      <sheetData sheetId="3656"/>
      <sheetData sheetId="3657" refreshError="1"/>
      <sheetData sheetId="3658" refreshError="1"/>
      <sheetData sheetId="3659" refreshError="1"/>
      <sheetData sheetId="3660" refreshError="1"/>
      <sheetData sheetId="366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sheetData sheetId="3921"/>
      <sheetData sheetId="3922"/>
      <sheetData sheetId="3923"/>
      <sheetData sheetId="3924"/>
      <sheetData sheetId="3925"/>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ow r="36">
          <cell r="G36">
            <v>271000.00000162207</v>
          </cell>
        </row>
      </sheetData>
      <sheetData sheetId="3970">
        <row r="33">
          <cell r="G33">
            <v>283000.00002693152</v>
          </cell>
        </row>
      </sheetData>
      <sheetData sheetId="3971">
        <row r="33">
          <cell r="G33">
            <v>290000.00000013626</v>
          </cell>
        </row>
      </sheetData>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row r="1">
          <cell r="A1" t="str">
            <v>ITEM</v>
          </cell>
        </row>
      </sheetData>
      <sheetData sheetId="4281">
        <row r="1">
          <cell r="A1" t="str">
            <v>EQUIPO</v>
          </cell>
        </row>
      </sheetData>
      <sheetData sheetId="4282">
        <row r="1">
          <cell r="A1" t="str">
            <v>ADMINISTRACION</v>
          </cell>
        </row>
      </sheetData>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row r="1">
          <cell r="A1" t="str">
            <v>ITEM</v>
          </cell>
        </row>
      </sheetData>
      <sheetData sheetId="4302">
        <row r="1">
          <cell r="A1" t="str">
            <v>EQUIPO</v>
          </cell>
        </row>
      </sheetData>
      <sheetData sheetId="4303">
        <row r="1">
          <cell r="A1" t="str">
            <v>ADMINISTRACION</v>
          </cell>
        </row>
      </sheetData>
      <sheetData sheetId="4304"/>
      <sheetData sheetId="4305"/>
      <sheetData sheetId="4306"/>
      <sheetData sheetId="4307"/>
      <sheetData sheetId="4308"/>
      <sheetData sheetId="4309">
        <row r="1">
          <cell r="A1" t="str">
            <v>ITEM</v>
          </cell>
        </row>
      </sheetData>
      <sheetData sheetId="4310">
        <row r="1">
          <cell r="A1" t="str">
            <v>EQUIPO</v>
          </cell>
        </row>
      </sheetData>
      <sheetData sheetId="4311">
        <row r="1">
          <cell r="A1" t="str">
            <v>ADMINISTRACION</v>
          </cell>
        </row>
      </sheetData>
      <sheetData sheetId="4312"/>
      <sheetData sheetId="4313"/>
      <sheetData sheetId="4314"/>
      <sheetData sheetId="4315"/>
      <sheetData sheetId="4316"/>
      <sheetData sheetId="4317"/>
      <sheetData sheetId="4318"/>
      <sheetData sheetId="4319"/>
      <sheetData sheetId="4320">
        <row r="1">
          <cell r="A1" t="str">
            <v>ITEM</v>
          </cell>
        </row>
      </sheetData>
      <sheetData sheetId="4321">
        <row r="1">
          <cell r="A1" t="str">
            <v>EQUIPO</v>
          </cell>
        </row>
      </sheetData>
      <sheetData sheetId="4322">
        <row r="1">
          <cell r="A1" t="str">
            <v>ADMINISTRACION</v>
          </cell>
        </row>
      </sheetData>
      <sheetData sheetId="4323"/>
      <sheetData sheetId="4324"/>
      <sheetData sheetId="4325"/>
      <sheetData sheetId="4326"/>
      <sheetData sheetId="4327"/>
      <sheetData sheetId="4328"/>
      <sheetData sheetId="4329"/>
      <sheetData sheetId="4330"/>
      <sheetData sheetId="4331"/>
      <sheetData sheetId="4332"/>
      <sheetData sheetId="4333"/>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sheetData sheetId="4358"/>
      <sheetData sheetId="4359"/>
      <sheetData sheetId="4360"/>
      <sheetData sheetId="4361" refreshError="1"/>
      <sheetData sheetId="4362">
        <row r="525">
          <cell r="K525">
            <v>1695.87</v>
          </cell>
        </row>
      </sheetData>
      <sheetData sheetId="4363">
        <row r="525">
          <cell r="K525">
            <v>3577.94</v>
          </cell>
        </row>
      </sheetData>
      <sheetData sheetId="4364">
        <row r="525">
          <cell r="K525">
            <v>5147.76</v>
          </cell>
        </row>
      </sheetData>
      <sheetData sheetId="4365">
        <row r="525">
          <cell r="K525">
            <v>4940.1099999999997</v>
          </cell>
        </row>
      </sheetData>
      <sheetData sheetId="4366">
        <row r="526">
          <cell r="K526">
            <v>695.98</v>
          </cell>
        </row>
      </sheetData>
      <sheetData sheetId="4367">
        <row r="7">
          <cell r="B7">
            <v>0.1</v>
          </cell>
        </row>
      </sheetData>
      <sheetData sheetId="4368">
        <row r="7">
          <cell r="B7">
            <v>0.1</v>
          </cell>
        </row>
      </sheetData>
      <sheetData sheetId="4369"/>
      <sheetData sheetId="4370"/>
      <sheetData sheetId="4371"/>
      <sheetData sheetId="4372"/>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sheetData sheetId="4618"/>
      <sheetData sheetId="4619"/>
      <sheetData sheetId="4620"/>
      <sheetData sheetId="4621"/>
      <sheetData sheetId="4622"/>
      <sheetData sheetId="4623"/>
      <sheetData sheetId="4624"/>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sheetData sheetId="4986">
        <row r="168">
          <cell r="D168">
            <v>0.16</v>
          </cell>
        </row>
      </sheetData>
      <sheetData sheetId="4987">
        <row r="7">
          <cell r="B7">
            <v>1</v>
          </cell>
        </row>
      </sheetData>
      <sheetData sheetId="4988">
        <row r="33">
          <cell r="G33">
            <v>0.59504299999999999</v>
          </cell>
        </row>
      </sheetData>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sheetData sheetId="5076"/>
      <sheetData sheetId="5077"/>
      <sheetData sheetId="5078"/>
      <sheetData sheetId="5079"/>
      <sheetData sheetId="5080"/>
      <sheetData sheetId="5081"/>
      <sheetData sheetId="5082"/>
      <sheetData sheetId="5083"/>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row r="8">
          <cell r="A8">
            <v>2.1</v>
          </cell>
        </row>
      </sheetData>
      <sheetData sheetId="5509">
        <row r="8">
          <cell r="A8">
            <v>3.1</v>
          </cell>
        </row>
      </sheetData>
      <sheetData sheetId="5510"/>
      <sheetData sheetId="5511"/>
      <sheetData sheetId="5512"/>
      <sheetData sheetId="5513">
        <row r="3">
          <cell r="A3">
            <v>1</v>
          </cell>
        </row>
      </sheetData>
      <sheetData sheetId="5514"/>
      <sheetData sheetId="5515"/>
      <sheetData sheetId="5516"/>
      <sheetData sheetId="5517"/>
      <sheetData sheetId="5518"/>
      <sheetData sheetId="5519" refreshError="1"/>
      <sheetData sheetId="5520">
        <row r="1">
          <cell r="A1" t="str">
            <v>LISTADO DE INSUMOS GENERAL</v>
          </cell>
        </row>
      </sheetData>
      <sheetData sheetId="5521" refreshError="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sheetData sheetId="5716">
        <row r="8">
          <cell r="E8">
            <v>1939047</v>
          </cell>
        </row>
      </sheetData>
      <sheetData sheetId="5717"/>
      <sheetData sheetId="5718"/>
      <sheetData sheetId="5719"/>
      <sheetData sheetId="5720"/>
      <sheetData sheetId="5721"/>
      <sheetData sheetId="5722"/>
      <sheetData sheetId="5723"/>
      <sheetData sheetId="5724">
        <row r="1">
          <cell r="A1" t="str">
            <v>MINISTERIO DE EDUCACION NACIONAL</v>
          </cell>
        </row>
      </sheetData>
      <sheetData sheetId="5725"/>
      <sheetData sheetId="5726"/>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sheetData sheetId="5758" refreshError="1"/>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sheetData sheetId="5786" refreshError="1"/>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efreshError="1"/>
      <sheetData sheetId="5823" refreshError="1"/>
      <sheetData sheetId="5824" refreshError="1"/>
      <sheetData sheetId="5825"/>
      <sheetData sheetId="5826"/>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sheetData sheetId="5838" refreshError="1"/>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refreshError="1"/>
      <sheetData sheetId="5852" refreshError="1"/>
      <sheetData sheetId="5853" refreshError="1"/>
      <sheetData sheetId="5854" refreshError="1"/>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sheetData sheetId="5882" refreshError="1"/>
      <sheetData sheetId="5883"/>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sheetData sheetId="5983"/>
      <sheetData sheetId="5984" refreshError="1"/>
      <sheetData sheetId="5985" refreshError="1"/>
      <sheetData sheetId="5986" refreshError="1"/>
      <sheetData sheetId="5987" refreshError="1"/>
      <sheetData sheetId="5988" refreshError="1"/>
      <sheetData sheetId="5989" refreshError="1"/>
      <sheetData sheetId="5990"/>
      <sheetData sheetId="5991"/>
      <sheetData sheetId="5992"/>
      <sheetData sheetId="5993" refreshError="1"/>
      <sheetData sheetId="5994"/>
      <sheetData sheetId="5995">
        <row r="1">
          <cell r="A1" t="str">
            <v>Name</v>
          </cell>
        </row>
      </sheetData>
      <sheetData sheetId="5996"/>
      <sheetData sheetId="5997"/>
      <sheetData sheetId="5998"/>
      <sheetData sheetId="5999"/>
      <sheetData sheetId="6000"/>
      <sheetData sheetId="6001"/>
      <sheetData sheetId="6002"/>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ow r="4">
          <cell r="E4" t="str">
            <v>GUPCO</v>
          </cell>
        </row>
      </sheetData>
      <sheetData sheetId="6247"/>
      <sheetData sheetId="6248"/>
      <sheetData sheetId="6249"/>
      <sheetData sheetId="6250" refreshError="1"/>
      <sheetData sheetId="6251" refreshError="1"/>
      <sheetData sheetId="6252" refreshError="1"/>
      <sheetData sheetId="6253" refreshError="1"/>
      <sheetData sheetId="6254" refreshError="1"/>
      <sheetData sheetId="6255" refreshError="1"/>
      <sheetData sheetId="6256"/>
      <sheetData sheetId="6257"/>
      <sheetData sheetId="6258" refreshError="1"/>
      <sheetData sheetId="6259"/>
      <sheetData sheetId="6260"/>
      <sheetData sheetId="6261"/>
      <sheetData sheetId="6262"/>
      <sheetData sheetId="6263"/>
      <sheetData sheetId="6264"/>
      <sheetData sheetId="6265"/>
      <sheetData sheetId="6266"/>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sheetData sheetId="6278" refreshError="1"/>
      <sheetData sheetId="6279" refreshError="1"/>
      <sheetData sheetId="6280"/>
      <sheetData sheetId="6281" refreshError="1"/>
      <sheetData sheetId="6282"/>
      <sheetData sheetId="6283"/>
      <sheetData sheetId="6284"/>
      <sheetData sheetId="6285"/>
      <sheetData sheetId="6286"/>
      <sheetData sheetId="6287"/>
      <sheetData sheetId="6288" refreshError="1"/>
      <sheetData sheetId="6289"/>
      <sheetData sheetId="6290" refreshError="1"/>
      <sheetData sheetId="6291"/>
      <sheetData sheetId="6292" refreshError="1"/>
      <sheetData sheetId="6293" refreshError="1"/>
      <sheetData sheetId="6294" refreshError="1"/>
      <sheetData sheetId="6295"/>
      <sheetData sheetId="6296"/>
      <sheetData sheetId="6297"/>
      <sheetData sheetId="6298"/>
      <sheetData sheetId="6299"/>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sheetData sheetId="6346"/>
      <sheetData sheetId="6347"/>
      <sheetData sheetId="6348"/>
      <sheetData sheetId="6349"/>
      <sheetData sheetId="6350"/>
      <sheetData sheetId="635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sheetData sheetId="6361"/>
      <sheetData sheetId="6362"/>
      <sheetData sheetId="6363"/>
      <sheetData sheetId="6364"/>
      <sheetData sheetId="6365"/>
      <sheetData sheetId="6366"/>
      <sheetData sheetId="6367"/>
      <sheetData sheetId="6368"/>
      <sheetData sheetId="6369"/>
      <sheetData sheetId="6370"/>
      <sheetData sheetId="6371" refreshError="1"/>
      <sheetData sheetId="6372" refreshError="1"/>
      <sheetData sheetId="6373" refreshError="1"/>
      <sheetData sheetId="6374" refreshError="1"/>
      <sheetData sheetId="6375" refreshError="1"/>
      <sheetData sheetId="6376"/>
      <sheetData sheetId="6377"/>
      <sheetData sheetId="6378" refreshError="1"/>
      <sheetData sheetId="6379"/>
      <sheetData sheetId="6380">
        <row r="4">
          <cell r="B4">
            <v>39886</v>
          </cell>
        </row>
      </sheetData>
      <sheetData sheetId="6381"/>
      <sheetData sheetId="6382"/>
      <sheetData sheetId="6383"/>
      <sheetData sheetId="6384"/>
      <sheetData sheetId="6385"/>
      <sheetData sheetId="6386"/>
      <sheetData sheetId="6387">
        <row r="4">
          <cell r="B4">
            <v>39886</v>
          </cell>
        </row>
      </sheetData>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refreshError="1"/>
      <sheetData sheetId="6414" refreshError="1"/>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refreshError="1"/>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sheetData sheetId="6507"/>
      <sheetData sheetId="6508"/>
      <sheetData sheetId="6509">
        <row r="4">
          <cell r="E4" t="str">
            <v>GUPCO</v>
          </cell>
        </row>
      </sheetData>
      <sheetData sheetId="6510"/>
      <sheetData sheetId="6511"/>
      <sheetData sheetId="6512"/>
      <sheetData sheetId="6513"/>
      <sheetData sheetId="6514"/>
      <sheetData sheetId="6515" refreshError="1"/>
      <sheetData sheetId="6516"/>
      <sheetData sheetId="6517" refreshError="1"/>
      <sheetData sheetId="6518"/>
      <sheetData sheetId="6519" refreshError="1"/>
      <sheetData sheetId="6520" refreshError="1"/>
      <sheetData sheetId="6521" refreshError="1"/>
      <sheetData sheetId="6522" refreshError="1"/>
      <sheetData sheetId="6523"/>
      <sheetData sheetId="6524"/>
      <sheetData sheetId="6525"/>
      <sheetData sheetId="6526"/>
      <sheetData sheetId="6527"/>
      <sheetData sheetId="6528" refreshError="1"/>
      <sheetData sheetId="6529" refreshError="1"/>
      <sheetData sheetId="6530" refreshError="1"/>
      <sheetData sheetId="6531" refreshError="1"/>
      <sheetData sheetId="6532" refreshError="1"/>
      <sheetData sheetId="6533" refreshError="1"/>
      <sheetData sheetId="6534" refreshError="1"/>
      <sheetData sheetId="6535"/>
      <sheetData sheetId="6536"/>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refreshError="1"/>
      <sheetData sheetId="6594"/>
      <sheetData sheetId="6595" refreshError="1"/>
      <sheetData sheetId="6596"/>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sheetData sheetId="6612"/>
      <sheetData sheetId="6613"/>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sheetData sheetId="6625"/>
      <sheetData sheetId="6626"/>
      <sheetData sheetId="6627"/>
      <sheetData sheetId="6628"/>
      <sheetData sheetId="6629"/>
      <sheetData sheetId="6630"/>
      <sheetData sheetId="6631"/>
      <sheetData sheetId="6632"/>
      <sheetData sheetId="6633"/>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sheetData sheetId="6669"/>
      <sheetData sheetId="6670">
        <row r="6">
          <cell r="AB6">
            <v>40179</v>
          </cell>
        </row>
      </sheetData>
      <sheetData sheetId="6671"/>
      <sheetData sheetId="6672"/>
      <sheetData sheetId="6673"/>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sheetData sheetId="6738"/>
      <sheetData sheetId="6739"/>
      <sheetData sheetId="6740" refreshError="1"/>
      <sheetData sheetId="6741" refreshError="1"/>
      <sheetData sheetId="6742" refreshError="1"/>
      <sheetData sheetId="6743" refreshError="1"/>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sheetData sheetId="6866"/>
      <sheetData sheetId="6867"/>
      <sheetData sheetId="6868"/>
      <sheetData sheetId="6869"/>
      <sheetData sheetId="6870" refreshError="1"/>
      <sheetData sheetId="6871" refreshError="1"/>
      <sheetData sheetId="6872" refreshError="1"/>
      <sheetData sheetId="6873" refreshError="1"/>
      <sheetData sheetId="6874" refreshError="1"/>
      <sheetData sheetId="6875" refreshError="1"/>
      <sheetData sheetId="6876" refreshError="1"/>
      <sheetData sheetId="6877"/>
      <sheetData sheetId="6878"/>
      <sheetData sheetId="6879">
        <row r="1">
          <cell r="W1" t="str">
            <v>TR0001</v>
          </cell>
        </row>
      </sheetData>
      <sheetData sheetId="6880"/>
      <sheetData sheetId="6881"/>
      <sheetData sheetId="6882"/>
      <sheetData sheetId="6883"/>
      <sheetData sheetId="6884"/>
      <sheetData sheetId="6885"/>
      <sheetData sheetId="6886">
        <row r="2">
          <cell r="C2">
            <v>2</v>
          </cell>
        </row>
      </sheetData>
      <sheetData sheetId="6887"/>
      <sheetData sheetId="6888">
        <row r="5">
          <cell r="G5">
            <v>1</v>
          </cell>
        </row>
      </sheetData>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refreshError="1"/>
      <sheetData sheetId="6904" refreshError="1"/>
      <sheetData sheetId="6905"/>
      <sheetData sheetId="6906"/>
      <sheetData sheetId="6907"/>
      <sheetData sheetId="6908"/>
      <sheetData sheetId="6909"/>
      <sheetData sheetId="6910"/>
      <sheetData sheetId="6911">
        <row r="9">
          <cell r="E9">
            <v>19.379681052981429</v>
          </cell>
        </row>
      </sheetData>
      <sheetData sheetId="6912">
        <row r="9">
          <cell r="E9">
            <v>19.372852455375334</v>
          </cell>
        </row>
      </sheetData>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sheetData sheetId="704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sheetData sheetId="7206"/>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ow r="1">
          <cell r="C1">
            <v>0.2</v>
          </cell>
        </row>
      </sheetData>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sheetData sheetId="7497"/>
      <sheetData sheetId="7498"/>
      <sheetData sheetId="7499"/>
      <sheetData sheetId="7500"/>
      <sheetData sheetId="7501"/>
      <sheetData sheetId="7502"/>
      <sheetData sheetId="7503"/>
      <sheetData sheetId="7504"/>
      <sheetData sheetId="7505"/>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sheetData sheetId="7535"/>
      <sheetData sheetId="7536"/>
      <sheetData sheetId="7537"/>
      <sheetData sheetId="7538"/>
      <sheetData sheetId="7539" refreshError="1"/>
      <sheetData sheetId="7540" refreshError="1"/>
      <sheetData sheetId="7541"/>
      <sheetData sheetId="7542"/>
      <sheetData sheetId="7543"/>
      <sheetData sheetId="7544"/>
      <sheetData sheetId="7545"/>
      <sheetData sheetId="7546"/>
      <sheetData sheetId="7547"/>
      <sheetData sheetId="7548" refreshError="1"/>
      <sheetData sheetId="7549" refreshError="1"/>
      <sheetData sheetId="7550" refreshError="1"/>
      <sheetData sheetId="7551" refreshError="1"/>
      <sheetData sheetId="7552" refreshError="1"/>
      <sheetData sheetId="7553" refreshError="1"/>
      <sheetData sheetId="7554"/>
      <sheetData sheetId="7555"/>
      <sheetData sheetId="7556"/>
      <sheetData sheetId="7557"/>
      <sheetData sheetId="7558"/>
      <sheetData sheetId="7559"/>
      <sheetData sheetId="7560"/>
      <sheetData sheetId="7561"/>
      <sheetData sheetId="7562" refreshError="1"/>
      <sheetData sheetId="7563" refreshError="1"/>
      <sheetData sheetId="7564" refreshError="1"/>
      <sheetData sheetId="7565" refreshError="1"/>
      <sheetData sheetId="7566" refreshError="1"/>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refreshError="1"/>
      <sheetData sheetId="7652" refreshError="1"/>
      <sheetData sheetId="7653" refreshError="1"/>
      <sheetData sheetId="7654" refreshError="1"/>
      <sheetData sheetId="7655" refreshError="1"/>
      <sheetData sheetId="7656" refreshError="1"/>
      <sheetData sheetId="7657" refreshError="1"/>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sheetData sheetId="7709" refreshError="1"/>
      <sheetData sheetId="7710" refreshError="1"/>
      <sheetData sheetId="7711" refreshError="1"/>
      <sheetData sheetId="7712" refreshError="1"/>
      <sheetData sheetId="7713" refreshError="1"/>
      <sheetData sheetId="7714" refreshError="1"/>
      <sheetData sheetId="7715"/>
      <sheetData sheetId="7716"/>
      <sheetData sheetId="7717"/>
      <sheetData sheetId="7718"/>
      <sheetData sheetId="7719">
        <row r="47">
          <cell r="H47">
            <v>17098.051632633331</v>
          </cell>
        </row>
      </sheetData>
      <sheetData sheetId="7720">
        <row r="47">
          <cell r="H47">
            <v>13407.454219619998</v>
          </cell>
        </row>
      </sheetData>
      <sheetData sheetId="7721">
        <row r="47">
          <cell r="H47">
            <v>13178.048204541665</v>
          </cell>
        </row>
      </sheetData>
      <sheetData sheetId="7722">
        <row r="47">
          <cell r="H47">
            <v>17098.051632633331</v>
          </cell>
        </row>
      </sheetData>
      <sheetData sheetId="7723">
        <row r="47">
          <cell r="H47">
            <v>13407.454219619998</v>
          </cell>
        </row>
      </sheetData>
      <sheetData sheetId="7724">
        <row r="47">
          <cell r="H47">
            <v>13178.048204541665</v>
          </cell>
        </row>
      </sheetData>
      <sheetData sheetId="7725">
        <row r="47">
          <cell r="H47">
            <v>19729.199486104168</v>
          </cell>
        </row>
      </sheetData>
      <sheetData sheetId="7726">
        <row r="47">
          <cell r="H47">
            <v>38405.002915416662</v>
          </cell>
        </row>
      </sheetData>
      <sheetData sheetId="7727">
        <row r="47">
          <cell r="H47">
            <v>41159.979021230996</v>
          </cell>
        </row>
      </sheetData>
      <sheetData sheetId="7728">
        <row r="47">
          <cell r="H47">
            <v>16020</v>
          </cell>
        </row>
      </sheetData>
      <sheetData sheetId="7729">
        <row r="47">
          <cell r="H47">
            <v>11675</v>
          </cell>
        </row>
      </sheetData>
      <sheetData sheetId="7730">
        <row r="47">
          <cell r="H47">
            <v>382683.1643235588</v>
          </cell>
        </row>
      </sheetData>
      <sheetData sheetId="7731">
        <row r="47">
          <cell r="H47">
            <v>27108.482479999999</v>
          </cell>
        </row>
      </sheetData>
      <sheetData sheetId="7732">
        <row r="47">
          <cell r="H47">
            <v>18945.0351992</v>
          </cell>
        </row>
      </sheetData>
      <sheetData sheetId="7733">
        <row r="47">
          <cell r="H47">
            <v>88016.225274879995</v>
          </cell>
        </row>
      </sheetData>
      <sheetData sheetId="7734">
        <row r="47">
          <cell r="H47">
            <v>11296.680928966078</v>
          </cell>
        </row>
      </sheetData>
      <sheetData sheetId="7735">
        <row r="47">
          <cell r="H47">
            <v>19660.483631249997</v>
          </cell>
        </row>
      </sheetData>
      <sheetData sheetId="7736">
        <row r="47">
          <cell r="H47">
            <v>19660.483631249997</v>
          </cell>
        </row>
      </sheetData>
      <sheetData sheetId="7737">
        <row r="47">
          <cell r="H47">
            <v>19660.483631249997</v>
          </cell>
        </row>
      </sheetData>
      <sheetData sheetId="7738">
        <row r="47">
          <cell r="H47">
            <v>39947.116768272004</v>
          </cell>
        </row>
      </sheetData>
      <sheetData sheetId="7739">
        <row r="47">
          <cell r="H47">
            <v>37450.421970255004</v>
          </cell>
        </row>
      </sheetData>
      <sheetData sheetId="7740">
        <row r="47">
          <cell r="H47">
            <v>5631.4338221939006</v>
          </cell>
        </row>
      </sheetData>
      <sheetData sheetId="7741">
        <row r="47">
          <cell r="H47">
            <v>29691.867138751997</v>
          </cell>
        </row>
      </sheetData>
      <sheetData sheetId="7742">
        <row r="47">
          <cell r="H47">
            <v>10601.359883464</v>
          </cell>
        </row>
      </sheetData>
      <sheetData sheetId="7743">
        <row r="47">
          <cell r="H47">
            <v>16440.07876665</v>
          </cell>
        </row>
      </sheetData>
      <sheetData sheetId="7744">
        <row r="47">
          <cell r="H47">
            <v>7502.6541280530009</v>
          </cell>
        </row>
      </sheetData>
      <sheetData sheetId="7745">
        <row r="47">
          <cell r="H47">
            <v>63269.394041350002</v>
          </cell>
        </row>
      </sheetData>
      <sheetData sheetId="7746">
        <row r="47">
          <cell r="H47">
            <v>38708.912732384997</v>
          </cell>
        </row>
      </sheetData>
      <sheetData sheetId="7747">
        <row r="47">
          <cell r="H47">
            <v>30140.654422727453</v>
          </cell>
        </row>
      </sheetData>
      <sheetData sheetId="7748">
        <row r="47">
          <cell r="H47">
            <v>39628.094655192057</v>
          </cell>
        </row>
      </sheetData>
      <sheetData sheetId="7749">
        <row r="47">
          <cell r="H47">
            <v>38729.542446049003</v>
          </cell>
        </row>
      </sheetData>
      <sheetData sheetId="7750">
        <row r="47">
          <cell r="H47">
            <v>7116.936965586</v>
          </cell>
        </row>
      </sheetData>
      <sheetData sheetId="7751">
        <row r="47">
          <cell r="H47">
            <v>9391.2743470000005</v>
          </cell>
        </row>
      </sheetData>
      <sheetData sheetId="7752">
        <row r="47">
          <cell r="H47">
            <v>8500.0189065630984</v>
          </cell>
        </row>
      </sheetData>
      <sheetData sheetId="7753">
        <row r="47">
          <cell r="H47">
            <v>32499.094423904498</v>
          </cell>
        </row>
      </sheetData>
      <sheetData sheetId="7754">
        <row r="47">
          <cell r="H47">
            <v>51817.028777055006</v>
          </cell>
        </row>
      </sheetData>
      <sheetData sheetId="7755">
        <row r="47">
          <cell r="H47">
            <v>55430.1575333</v>
          </cell>
        </row>
      </sheetData>
      <sheetData sheetId="7756">
        <row r="47">
          <cell r="H47">
            <v>25786.003498499998</v>
          </cell>
        </row>
      </sheetData>
      <sheetData sheetId="7757">
        <row r="47">
          <cell r="H47">
            <v>21993.806973733335</v>
          </cell>
        </row>
      </sheetData>
      <sheetData sheetId="7758"/>
      <sheetData sheetId="7759"/>
      <sheetData sheetId="7760"/>
      <sheetData sheetId="7761">
        <row r="47">
          <cell r="H47">
            <v>21941.348275</v>
          </cell>
        </row>
      </sheetData>
      <sheetData sheetId="7762">
        <row r="47">
          <cell r="H47">
            <v>576269.26239999989</v>
          </cell>
        </row>
      </sheetData>
      <sheetData sheetId="7763">
        <row r="48">
          <cell r="H48">
            <v>640370.66537874995</v>
          </cell>
        </row>
      </sheetData>
      <sheetData sheetId="7764">
        <row r="47">
          <cell r="H47">
            <v>21941.348275</v>
          </cell>
        </row>
      </sheetData>
      <sheetData sheetId="7765">
        <row r="47">
          <cell r="H47">
            <v>576269.26239999989</v>
          </cell>
        </row>
      </sheetData>
      <sheetData sheetId="7766">
        <row r="47">
          <cell r="H47">
            <v>9078.6352040999991</v>
          </cell>
        </row>
      </sheetData>
      <sheetData sheetId="7767">
        <row r="49">
          <cell r="H49">
            <v>83961.133243064003</v>
          </cell>
        </row>
      </sheetData>
      <sheetData sheetId="7768">
        <row r="47">
          <cell r="H47">
            <v>14670.136122054002</v>
          </cell>
        </row>
      </sheetData>
      <sheetData sheetId="7769">
        <row r="47">
          <cell r="H47">
            <v>9078.6352040999991</v>
          </cell>
        </row>
      </sheetData>
      <sheetData sheetId="7770">
        <row r="51">
          <cell r="H51">
            <v>117309.4992738</v>
          </cell>
        </row>
      </sheetData>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sheetData sheetId="8060"/>
      <sheetData sheetId="8061" refreshError="1"/>
      <sheetData sheetId="8062"/>
      <sheetData sheetId="8063" refreshError="1"/>
      <sheetData sheetId="8064"/>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sheetData sheetId="8104"/>
      <sheetData sheetId="8105"/>
      <sheetData sheetId="8106"/>
      <sheetData sheetId="8107"/>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sheetData sheetId="8123"/>
      <sheetData sheetId="8124"/>
      <sheetData sheetId="8125"/>
      <sheetData sheetId="8126"/>
      <sheetData sheetId="8127"/>
      <sheetData sheetId="8128"/>
      <sheetData sheetId="8129"/>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sheetData sheetId="8272"/>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sheetData sheetId="8335"/>
      <sheetData sheetId="8336" refreshError="1"/>
      <sheetData sheetId="8337" refreshError="1"/>
      <sheetData sheetId="8338"/>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sheetData sheetId="8378"/>
      <sheetData sheetId="8379"/>
      <sheetData sheetId="8380"/>
      <sheetData sheetId="8381"/>
      <sheetData sheetId="8382"/>
      <sheetData sheetId="8383"/>
      <sheetData sheetId="8384"/>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refreshError="1"/>
      <sheetData sheetId="8421" refreshError="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refreshError="1"/>
      <sheetData sheetId="8511"/>
      <sheetData sheetId="8512" refreshError="1"/>
      <sheetData sheetId="8513" refreshError="1"/>
      <sheetData sheetId="8514" refreshError="1"/>
      <sheetData sheetId="8515" refreshError="1"/>
      <sheetData sheetId="8516"/>
      <sheetData sheetId="8517"/>
      <sheetData sheetId="8518" refreshError="1"/>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refreshError="1"/>
      <sheetData sheetId="8550"/>
      <sheetData sheetId="8551" refreshError="1"/>
      <sheetData sheetId="8552"/>
      <sheetData sheetId="8553" refreshError="1"/>
      <sheetData sheetId="8554" refreshError="1"/>
      <sheetData sheetId="8555" refreshError="1"/>
      <sheetData sheetId="8556" refreshError="1"/>
      <sheetData sheetId="8557" refreshError="1"/>
      <sheetData sheetId="8558"/>
      <sheetData sheetId="8559" refreshError="1"/>
      <sheetData sheetId="8560" refreshError="1"/>
      <sheetData sheetId="8561" refreshError="1"/>
      <sheetData sheetId="8562" refreshError="1"/>
      <sheetData sheetId="8563" refreshError="1"/>
      <sheetData sheetId="8564" refreshError="1"/>
      <sheetData sheetId="8565" refreshError="1"/>
      <sheetData sheetId="8566"/>
      <sheetData sheetId="8567"/>
      <sheetData sheetId="8568"/>
      <sheetData sheetId="8569"/>
      <sheetData sheetId="8570"/>
      <sheetData sheetId="8571" refreshError="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refreshError="1"/>
      <sheetData sheetId="8953"/>
      <sheetData sheetId="8954"/>
      <sheetData sheetId="8955" refreshError="1"/>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refreshError="1"/>
      <sheetData sheetId="8979" refreshError="1"/>
      <sheetData sheetId="8980"/>
      <sheetData sheetId="8981"/>
      <sheetData sheetId="8982"/>
      <sheetData sheetId="8983"/>
      <sheetData sheetId="8984"/>
      <sheetData sheetId="8985"/>
      <sheetData sheetId="8986"/>
      <sheetData sheetId="8987"/>
      <sheetData sheetId="8988"/>
      <sheetData sheetId="8989"/>
      <sheetData sheetId="8990"/>
      <sheetData sheetId="8991" refreshError="1"/>
      <sheetData sheetId="8992"/>
      <sheetData sheetId="8993"/>
      <sheetData sheetId="8994" refreshError="1"/>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refreshError="1"/>
      <sheetData sheetId="9375" refreshError="1"/>
      <sheetData sheetId="9376" refreshError="1"/>
      <sheetData sheetId="9377" refreshError="1"/>
      <sheetData sheetId="9378" refreshError="1"/>
      <sheetData sheetId="9379"/>
      <sheetData sheetId="9380" refreshError="1"/>
      <sheetData sheetId="9381"/>
      <sheetData sheetId="9382"/>
      <sheetData sheetId="9383"/>
      <sheetData sheetId="9384"/>
      <sheetData sheetId="9385"/>
      <sheetData sheetId="9386"/>
      <sheetData sheetId="9387" refreshError="1"/>
      <sheetData sheetId="9388" refreshError="1"/>
      <sheetData sheetId="9389" refreshError="1"/>
      <sheetData sheetId="9390"/>
      <sheetData sheetId="9391" refreshError="1"/>
      <sheetData sheetId="9392"/>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sheetData sheetId="9418" refreshError="1"/>
      <sheetData sheetId="9419" refreshError="1"/>
      <sheetData sheetId="9420" refreshError="1"/>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refreshError="1"/>
      <sheetData sheetId="9449" refreshError="1"/>
      <sheetData sheetId="9450"/>
      <sheetData sheetId="9451"/>
      <sheetData sheetId="9452"/>
      <sheetData sheetId="9453"/>
      <sheetData sheetId="9454"/>
      <sheetData sheetId="9455"/>
      <sheetData sheetId="9456" refreshError="1"/>
      <sheetData sheetId="9457" refreshError="1"/>
      <sheetData sheetId="9458" refreshError="1"/>
      <sheetData sheetId="9459"/>
      <sheetData sheetId="9460" refreshError="1"/>
      <sheetData sheetId="946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sheetData sheetId="9486" refreshError="1"/>
      <sheetData sheetId="9487" refreshError="1"/>
      <sheetData sheetId="9488" refreshError="1"/>
      <sheetData sheetId="9489"/>
      <sheetData sheetId="9490"/>
      <sheetData sheetId="949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sheetData sheetId="9627"/>
      <sheetData sheetId="9628"/>
      <sheetData sheetId="9629"/>
      <sheetData sheetId="9630"/>
      <sheetData sheetId="9631"/>
      <sheetData sheetId="9632"/>
      <sheetData sheetId="9633"/>
      <sheetData sheetId="9634" refreshError="1"/>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refreshError="1"/>
      <sheetData sheetId="9682"/>
      <sheetData sheetId="9683"/>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sheetData sheetId="9693" refreshError="1"/>
      <sheetData sheetId="9694"/>
      <sheetData sheetId="9695"/>
      <sheetData sheetId="9696"/>
      <sheetData sheetId="9697"/>
      <sheetData sheetId="9698"/>
      <sheetData sheetId="9699"/>
      <sheetData sheetId="9700"/>
      <sheetData sheetId="9701"/>
      <sheetData sheetId="9702"/>
      <sheetData sheetId="9703"/>
      <sheetData sheetId="9704" refreshError="1"/>
      <sheetData sheetId="9705"/>
      <sheetData sheetId="9706"/>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refreshError="1"/>
      <sheetData sheetId="9811" refreshError="1"/>
      <sheetData sheetId="9812" refreshError="1"/>
      <sheetData sheetId="9813" refreshError="1"/>
      <sheetData sheetId="9814"/>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refreshError="1"/>
      <sheetData sheetId="9879"/>
      <sheetData sheetId="9880"/>
      <sheetData sheetId="9881"/>
      <sheetData sheetId="9882"/>
      <sheetData sheetId="9883" refreshError="1"/>
      <sheetData sheetId="9884" refreshError="1"/>
      <sheetData sheetId="9885" refreshError="1"/>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222">
          <cell r="G222">
            <v>28355</v>
          </cell>
        </row>
        <row r="277">
          <cell r="G277">
            <v>215327</v>
          </cell>
        </row>
        <row r="331">
          <cell r="G331">
            <v>99627</v>
          </cell>
        </row>
        <row r="655">
          <cell r="G655">
            <v>590467</v>
          </cell>
        </row>
      </sheetData>
      <sheetData sheetId="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222">
          <cell r="G222">
            <v>28355</v>
          </cell>
        </row>
        <row r="277">
          <cell r="G277">
            <v>215327</v>
          </cell>
        </row>
        <row r="331">
          <cell r="G331">
            <v>99627</v>
          </cell>
        </row>
        <row r="655">
          <cell r="G655">
            <v>590467</v>
          </cell>
        </row>
      </sheetData>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Base Datos"/>
      <sheetName val="1"/>
      <sheetName val="2"/>
      <sheetName val="3"/>
      <sheetName val="4"/>
      <sheetName val="5"/>
      <sheetName val="6"/>
      <sheetName val="7"/>
      <sheetName val="8"/>
      <sheetName val="C122"/>
    </sheetNames>
    <sheetDataSet>
      <sheetData sheetId="0"/>
      <sheetData sheetId="1"/>
      <sheetData sheetId="2">
        <row r="20">
          <cell r="B20" t="str">
            <v>RETROEXCAVADORA</v>
          </cell>
        </row>
        <row r="21">
          <cell r="B21" t="str">
            <v>BULLDOZER D6</v>
          </cell>
        </row>
        <row r="22">
          <cell r="B22" t="str">
            <v>BULLDOZER D8</v>
          </cell>
        </row>
        <row r="23">
          <cell r="B23" t="str">
            <v>MOTONIVELADORA</v>
          </cell>
        </row>
        <row r="24">
          <cell r="B24" t="str">
            <v>VIBROCOMPACTADOR</v>
          </cell>
        </row>
        <row r="25">
          <cell r="B25" t="str">
            <v>CARROTANQUE</v>
          </cell>
        </row>
        <row r="26">
          <cell r="B26" t="str">
            <v>RETROCARGADOR</v>
          </cell>
        </row>
        <row r="27">
          <cell r="B27" t="str">
            <v xml:space="preserve">VOLQUETA </v>
          </cell>
        </row>
        <row r="28">
          <cell r="B28" t="str">
            <v>VOLQUETA POR HORAS</v>
          </cell>
        </row>
        <row r="29">
          <cell r="B29" t="str">
            <v>MEZCLADORA</v>
          </cell>
        </row>
        <row r="30">
          <cell r="B30" t="str">
            <v>VIBRADOR ELECTRICO</v>
          </cell>
        </row>
        <row r="31">
          <cell r="B31" t="str">
            <v>EQ. DE PERFORACION</v>
          </cell>
        </row>
        <row r="32">
          <cell r="B32" t="str">
            <v xml:space="preserve">ANDAMIO METALICO </v>
          </cell>
        </row>
        <row r="33">
          <cell r="B33" t="str">
            <v>COMPRESOR</v>
          </cell>
        </row>
        <row r="34">
          <cell r="B34" t="str">
            <v>MOTOBOMA</v>
          </cell>
        </row>
        <row r="35">
          <cell r="B35" t="str">
            <v>VOLQUETA</v>
          </cell>
        </row>
        <row r="36">
          <cell r="B36" t="str">
            <v>EQUIPO DE TOPOGRAFIA</v>
          </cell>
        </row>
        <row r="37">
          <cell r="B37" t="str">
            <v>XXX</v>
          </cell>
        </row>
        <row r="38">
          <cell r="B38" t="str">
            <v>XXX</v>
          </cell>
        </row>
        <row r="39">
          <cell r="B39" t="str">
            <v>XXX</v>
          </cell>
        </row>
        <row r="43">
          <cell r="B43" t="str">
            <v>ARENA</v>
          </cell>
        </row>
        <row r="44">
          <cell r="B44" t="str">
            <v>TRITURADO</v>
          </cell>
        </row>
        <row r="45">
          <cell r="B45" t="str">
            <v>CEMENTO</v>
          </cell>
        </row>
        <row r="46">
          <cell r="B46" t="str">
            <v>AGUA</v>
          </cell>
        </row>
        <row r="48">
          <cell r="B48" t="str">
            <v>BLOQUE MACIZO DE CEMENTO 0.1×0.2×0.4</v>
          </cell>
        </row>
        <row r="49">
          <cell r="B49" t="str">
            <v>FLANCHE a=0,5m  LAMINA LISA  ZINC CAL. 25</v>
          </cell>
        </row>
        <row r="50">
          <cell r="B50" t="str">
            <v>ALAMBRE NEGRO</v>
          </cell>
        </row>
        <row r="51">
          <cell r="B51" t="str">
            <v>PLATINA 1/4"* 4"</v>
          </cell>
        </row>
        <row r="52">
          <cell r="B52" t="str">
            <v>TUBERIA PVC PRESION RDE 13.5  Ø=½"</v>
          </cell>
        </row>
        <row r="53">
          <cell r="B53" t="str">
            <v>TUBERIA PVC PRESION RDE 21  Ø=3/4"</v>
          </cell>
        </row>
        <row r="54">
          <cell r="B54" t="str">
            <v>TUBERIA PVC PRESION RDE 21  Ø=1"</v>
          </cell>
        </row>
        <row r="55">
          <cell r="B55" t="str">
            <v>TUBERIA PVC PRESION RDE 21  Ø=1½"</v>
          </cell>
        </row>
        <row r="56">
          <cell r="B56" t="str">
            <v>TUBERIA PVC PRESION RDE 26  Ø=3"</v>
          </cell>
        </row>
        <row r="57">
          <cell r="B57" t="str">
            <v>ACCESORIOS PVC PRESION Ø=½"</v>
          </cell>
        </row>
        <row r="58">
          <cell r="B58" t="str">
            <v>TUBERIA PVC RDE 21  4"</v>
          </cell>
        </row>
        <row r="59">
          <cell r="B59" t="str">
            <v>CODO 90° PVC PRESION Ø=½"</v>
          </cell>
        </row>
        <row r="60">
          <cell r="B60" t="str">
            <v>CODO 90° PVC PRESION Ø=3/4"</v>
          </cell>
        </row>
        <row r="61">
          <cell r="B61" t="str">
            <v>CODO 90° PVC PRESION Ø=1"</v>
          </cell>
        </row>
        <row r="62">
          <cell r="B62" t="str">
            <v>CODO 90° PVC PRESION Ø=1½"</v>
          </cell>
        </row>
        <row r="63">
          <cell r="B63" t="str">
            <v>TEE PVC PRESION Ø=½"</v>
          </cell>
        </row>
        <row r="64">
          <cell r="B64" t="str">
            <v>REGISTRO DE 3/4" CORTE</v>
          </cell>
        </row>
        <row r="65">
          <cell r="B65" t="str">
            <v>LIMPIADOR PVC</v>
          </cell>
        </row>
        <row r="66">
          <cell r="B66" t="str">
            <v>SOLDADURA PVC</v>
          </cell>
        </row>
        <row r="67">
          <cell r="B67" t="str">
            <v>CODO 90° PVC PRESION Ø=½"</v>
          </cell>
        </row>
        <row r="68">
          <cell r="B68" t="str">
            <v>REGISTRO DE INCORPORACION</v>
          </cell>
        </row>
        <row r="69">
          <cell r="B69" t="str">
            <v>MANGUERA FLEXIBLE</v>
          </cell>
        </row>
        <row r="70">
          <cell r="B70" t="str">
            <v>TUBO PVC SANITARIO Ø=2"</v>
          </cell>
        </row>
        <row r="71">
          <cell r="B71" t="str">
            <v>TUBO PVC SANITARIO Ø=4"</v>
          </cell>
        </row>
        <row r="72">
          <cell r="B72" t="str">
            <v>CODO PVC-S 1/8 C*C Ø=2"</v>
          </cell>
        </row>
        <row r="73">
          <cell r="B73" t="str">
            <v>CODO PVC-S 1/8 C*C Ø=4"</v>
          </cell>
        </row>
        <row r="74">
          <cell r="B74" t="str">
            <v>BUJE SOLDADO PVC-S Ø=4"×2"</v>
          </cell>
        </row>
        <row r="75">
          <cell r="B75" t="str">
            <v>TEE PVC-S Ø=4"</v>
          </cell>
        </row>
        <row r="76">
          <cell r="B76" t="str">
            <v>UNION PVC-S Ø=1"</v>
          </cell>
        </row>
        <row r="77">
          <cell r="B77" t="str">
            <v>ASFALTO SOLIDO</v>
          </cell>
        </row>
        <row r="78">
          <cell r="B78" t="str">
            <v>ACRILICO TRANSPARENTE</v>
          </cell>
        </row>
        <row r="79">
          <cell r="B79" t="str">
            <v>ARMADURA METALICA</v>
          </cell>
        </row>
        <row r="80">
          <cell r="B80" t="str">
            <v>PINTURA DE VINILO</v>
          </cell>
        </row>
        <row r="216">
          <cell r="B216" t="str">
            <v>MAESTRO</v>
          </cell>
        </row>
        <row r="217">
          <cell r="B217" t="str">
            <v>OFICIAL</v>
          </cell>
        </row>
        <row r="218">
          <cell r="B218" t="str">
            <v>OBRERO</v>
          </cell>
        </row>
        <row r="219">
          <cell r="B219" t="str">
            <v>CUADRILLA DE TOPOGRAFIA 1×2×2</v>
          </cell>
        </row>
        <row r="220">
          <cell r="B220" t="str">
            <v>METALURGICO</v>
          </cell>
        </row>
        <row r="221">
          <cell r="B221" t="str">
            <v>TECNICO ELECTRICO</v>
          </cell>
        </row>
        <row r="222">
          <cell r="B222" t="str">
            <v>SOLDADOR ELECT</v>
          </cell>
        </row>
        <row r="223">
          <cell r="B223" t="str">
            <v>xxx</v>
          </cell>
        </row>
        <row r="224">
          <cell r="B224" t="str">
            <v>xxx</v>
          </cell>
        </row>
        <row r="225">
          <cell r="B225" t="str">
            <v>xxx</v>
          </cell>
        </row>
        <row r="230">
          <cell r="B230" t="str">
            <v>ESTACAS MADERA</v>
          </cell>
        </row>
        <row r="231">
          <cell r="B231" t="str">
            <v>BOMBA SUMERGIBLE</v>
          </cell>
        </row>
        <row r="232">
          <cell r="B232" t="str">
            <v>TEJA ACEROLIT</v>
          </cell>
        </row>
        <row r="234">
          <cell r="B234" t="str">
            <v>HERRAMIENTA M.</v>
          </cell>
        </row>
        <row r="235">
          <cell r="B235" t="str">
            <v>HERRAMIENTAS MENOR</v>
          </cell>
        </row>
        <row r="236">
          <cell r="B236" t="str">
            <v>FORMALETA EN MADERA PULIDA</v>
          </cell>
        </row>
        <row r="237">
          <cell r="B237" t="str">
            <v>FORMALETA METALICA 1×0.25</v>
          </cell>
        </row>
        <row r="238">
          <cell r="B238" t="str">
            <v>TABLERO DE MADERA</v>
          </cell>
        </row>
        <row r="239">
          <cell r="B239" t="str">
            <v>PARAL METALICO (TELESCOPICO)</v>
          </cell>
        </row>
        <row r="240">
          <cell r="B240" t="str">
            <v>CERCHA METALICA DE 3M</v>
          </cell>
        </row>
        <row r="241">
          <cell r="B241" t="str">
            <v>FORMALETA METALICA 1×0.5 M-Und</v>
          </cell>
        </row>
        <row r="242">
          <cell r="B242" t="str">
            <v>XXX</v>
          </cell>
        </row>
        <row r="243">
          <cell r="B243" t="str">
            <v>XXX</v>
          </cell>
        </row>
        <row r="244">
          <cell r="B244" t="str">
            <v>XXX</v>
          </cell>
        </row>
        <row r="245">
          <cell r="B245" t="str">
            <v>XXX</v>
          </cell>
        </row>
        <row r="246">
          <cell r="B246" t="str">
            <v>XXX</v>
          </cell>
        </row>
        <row r="247">
          <cell r="B247" t="str">
            <v>XXX</v>
          </cell>
        </row>
        <row r="248">
          <cell r="B248" t="str">
            <v>XXX</v>
          </cell>
        </row>
        <row r="249">
          <cell r="B249" t="str">
            <v>XXX</v>
          </cell>
        </row>
      </sheetData>
      <sheetData sheetId="3"/>
      <sheetData sheetId="4"/>
      <sheetData sheetId="5"/>
      <sheetData sheetId="6"/>
      <sheetData sheetId="7"/>
      <sheetData sheetId="8"/>
      <sheetData sheetId="9"/>
      <sheetData sheetId="10"/>
      <sheetData sheetId="1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row>
        <row r="255">
          <cell r="D255"/>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Base Datos"/>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Base_Datos"/>
      <sheetName val="1_1"/>
      <sheetName val="1_2"/>
      <sheetName val="2_1"/>
      <sheetName val="2_2"/>
      <sheetName val="3_1"/>
      <sheetName val="3_2"/>
      <sheetName val="3_3"/>
      <sheetName val="3_4"/>
      <sheetName val="3_5"/>
      <sheetName val="3_6"/>
      <sheetName val="3_7"/>
      <sheetName val="4_1"/>
      <sheetName val="5_1"/>
      <sheetName val="5_2"/>
      <sheetName val="6_1"/>
      <sheetName val="6_2"/>
      <sheetName val="7_1"/>
      <sheetName val="7_2"/>
      <sheetName val="7_3"/>
      <sheetName val="7_4"/>
      <sheetName val="7_5"/>
      <sheetName val="7_6"/>
      <sheetName val="7_7"/>
      <sheetName val="7_8"/>
      <sheetName val="7_9"/>
      <sheetName val="7_10"/>
      <sheetName val="7_11"/>
      <sheetName val="8_1"/>
      <sheetName val="F_Fdos"/>
    </sheetNames>
    <sheetDataSet>
      <sheetData sheetId="0"/>
      <sheetData sheetId="1">
        <row r="19">
          <cell r="B19"/>
        </row>
        <row r="22">
          <cell r="B22">
            <v>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9">
          <cell r="B19"/>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60">
          <cell r="G60">
            <v>2632</v>
          </cell>
        </row>
        <row r="114">
          <cell r="G114">
            <v>18962</v>
          </cell>
        </row>
        <row r="168">
          <cell r="G168">
            <v>22779</v>
          </cell>
        </row>
        <row r="222">
          <cell r="G222">
            <v>28355</v>
          </cell>
        </row>
        <row r="277">
          <cell r="G277">
            <v>215327</v>
          </cell>
        </row>
        <row r="331">
          <cell r="G331">
            <v>99627</v>
          </cell>
        </row>
        <row r="385">
          <cell r="G385">
            <v>112737</v>
          </cell>
        </row>
        <row r="439">
          <cell r="G439">
            <v>149909</v>
          </cell>
        </row>
        <row r="493">
          <cell r="G493">
            <v>147752</v>
          </cell>
        </row>
        <row r="547">
          <cell r="G547">
            <v>103282</v>
          </cell>
        </row>
        <row r="655">
          <cell r="G655">
            <v>590467</v>
          </cell>
        </row>
        <row r="709">
          <cell r="G709">
            <v>472651</v>
          </cell>
        </row>
        <row r="763">
          <cell r="G763">
            <v>54134</v>
          </cell>
        </row>
        <row r="817">
          <cell r="G817">
            <v>56326</v>
          </cell>
        </row>
        <row r="871">
          <cell r="G871">
            <v>10649</v>
          </cell>
        </row>
        <row r="925">
          <cell r="G925">
            <v>165148</v>
          </cell>
        </row>
        <row r="979">
          <cell r="G979">
            <v>9395</v>
          </cell>
        </row>
        <row r="1033">
          <cell r="G1033">
            <v>434519</v>
          </cell>
        </row>
        <row r="1141">
          <cell r="G1141">
            <v>29686</v>
          </cell>
        </row>
      </sheetData>
      <sheetData sheetId="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60">
          <cell r="G60">
            <v>2632</v>
          </cell>
        </row>
        <row r="114">
          <cell r="G114">
            <v>18962</v>
          </cell>
        </row>
        <row r="168">
          <cell r="G168">
            <v>22779</v>
          </cell>
        </row>
        <row r="222">
          <cell r="G222">
            <v>28355</v>
          </cell>
        </row>
        <row r="277">
          <cell r="G277">
            <v>215327</v>
          </cell>
        </row>
        <row r="331">
          <cell r="G331">
            <v>99627</v>
          </cell>
        </row>
        <row r="385">
          <cell r="G385">
            <v>112737</v>
          </cell>
        </row>
        <row r="439">
          <cell r="G439">
            <v>149909</v>
          </cell>
        </row>
        <row r="493">
          <cell r="G493">
            <v>147752</v>
          </cell>
        </row>
        <row r="547">
          <cell r="G547">
            <v>103282</v>
          </cell>
        </row>
        <row r="655">
          <cell r="G655">
            <v>590467</v>
          </cell>
        </row>
        <row r="709">
          <cell r="G709">
            <v>472651</v>
          </cell>
        </row>
        <row r="763">
          <cell r="G763">
            <v>54134</v>
          </cell>
        </row>
        <row r="817">
          <cell r="G817">
            <v>56326</v>
          </cell>
        </row>
        <row r="871">
          <cell r="G871">
            <v>10649</v>
          </cell>
        </row>
        <row r="925">
          <cell r="G925">
            <v>165148</v>
          </cell>
        </row>
        <row r="979">
          <cell r="G979">
            <v>9395</v>
          </cell>
        </row>
        <row r="1033">
          <cell r="G1033">
            <v>434519</v>
          </cell>
        </row>
        <row r="1141">
          <cell r="G1141">
            <v>29686</v>
          </cell>
        </row>
      </sheetData>
      <sheetData sheetId="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row>
        <row r="114">
          <cell r="B114" t="str">
            <v>CONCRETO DE 3000 PSI</v>
          </cell>
        </row>
        <row r="116">
          <cell r="B116" t="str">
            <v>HIERRO DE REFUERZO</v>
          </cell>
        </row>
        <row r="169">
          <cell r="B169" t="str">
            <v>TABELON</v>
          </cell>
        </row>
        <row r="170">
          <cell r="B170" t="str">
            <v>RIEL IPN 100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escaleras"/>
      <sheetName val="tanques_Y_NUCLEOS1"/>
      <sheetName val="Col_rampa1"/>
      <sheetName val="platafo_N+5_31"/>
      <sheetName val="SEGUNDA_ETAPA1"/>
      <sheetName val="FORMALETA"/>
      <sheetName val="Presup_Oficial1"/>
      <sheetName val="Presup_Oficial_(2)1"/>
      <sheetName val="PREFABRICADOS"/>
      <sheetName val="PREFABRICADOS_2_et1"/>
      <sheetName val="NUCLEOS"/>
      <sheetName val="EXCAV"/>
      <sheetName val="AyA"/>
      <sheetName val="PESOS"/>
      <sheetName val="MUROS"/>
      <sheetName val="Hoja1"/>
      <sheetName val="PRESUPUESTO_ESTADIO_11"/>
      <sheetName val="INV"/>
      <sheetName val="AASHTO"/>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tanques Y NUCLEOS"/>
      <sheetName val="Col rampa"/>
      <sheetName val="platafo N+5.3"/>
      <sheetName val="SEGUNDA ETAPA"/>
      <sheetName val="Presup Oficial"/>
      <sheetName val="Presup Oficial (2)"/>
      <sheetName val="PREFABRICADOS 2 et"/>
      <sheetName val="PRESUPUESTO ESTADIO 1"/>
      <sheetName val="Constantes Generales"/>
      <sheetName val="Prestaciones Sociales"/>
      <sheetName val="PU (2)"/>
      <sheetName val="PR 1"/>
      <sheetName val="Item"/>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PESOS"/>
      <sheetName val="LISTAS"/>
      <sheetName val="Cantobraimper"/>
    </sheetNames>
    <sheetDataSet>
      <sheetData sheetId="0"/>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Escritorio\amv 2011\a  aaInfo"/>
      <sheetName val="\Users\avargase\AppData\Local\M"/>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ovanni\administracion vial\"/>
      <sheetName val="\MONTO AGOTABLE 2010\a  aaInfor"/>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STADO VÍA-CRIT.TECNICO"/>
      <sheetName val="\\Sistemas_serv1\xx\Documents a"/>
      <sheetName val="CANT OBRA"/>
      <sheetName val="\Users\ANDRES FELIPE MUÑOZ\Down"/>
      <sheetName val="precios-básicos2002"/>
      <sheetName val="APUs"/>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LISTADO "/>
      <sheetName val="M.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ccefici"/>
      <sheetName val="Hoja2"/>
      <sheetName val="aactividad"/>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INDICE"/>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sheetData sheetId="308" refreshError="1"/>
      <sheetData sheetId="309"/>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refreshError="1"/>
      <sheetData sheetId="511" refreshError="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_(2)1"/>
      <sheetName val="RESUMEN"/>
      <sheetName val="PRECIOS"/>
      <sheetName val="fotos"/>
      <sheetName val="items"/>
      <sheetName val="PU_(2)"/>
      <sheetName val="PU_(2)2"/>
      <sheetName val="PU (2)"/>
      <sheetName val="PU_(2)3"/>
      <sheetName val="PU_(2)4"/>
      <sheetName val="PU_(2)5"/>
      <sheetName val="Constantes Generales"/>
      <sheetName val="Prestaciones Sociales"/>
      <sheetName val="CONS"/>
      <sheetName val="TARIFAS"/>
      <sheetName val="31"/>
      <sheetName val="PU_(2)8"/>
      <sheetName val="PU_(2)6"/>
      <sheetName val="PU_(2)7"/>
      <sheetName val="PU_(2)9"/>
    </sheetNames>
    <sheetDataSet>
      <sheetData sheetId="0"/>
      <sheetData sheetId="1">
        <row r="10">
          <cell r="F10" t="str">
            <v>ITEM: Terraplenes (con material proveniente de corte)</v>
          </cell>
        </row>
      </sheetData>
      <sheetData sheetId="2"/>
      <sheetData sheetId="3"/>
      <sheetData sheetId="4"/>
      <sheetData sheetId="5" refreshError="1"/>
      <sheetData sheetId="6">
        <row r="10">
          <cell r="F10" t="str">
            <v>ITEM: Terraplenes (con material proveniente de corte)</v>
          </cell>
        </row>
      </sheetData>
      <sheetData sheetId="7">
        <row r="10">
          <cell r="F10" t="str">
            <v>ITEM: Terraplenes (con material proveniente de corte)</v>
          </cell>
        </row>
      </sheetData>
      <sheetData sheetId="8">
        <row r="10">
          <cell r="F10" t="str">
            <v>ITEM: Terraplenes (con material proveniente de corte)</v>
          </cell>
        </row>
      </sheetData>
      <sheetData sheetId="9">
        <row r="10">
          <cell r="F10" t="str">
            <v>ITEM: Terraplenes (con material proveniente de corte)</v>
          </cell>
        </row>
      </sheetData>
      <sheetData sheetId="10"/>
      <sheetData sheetId="11"/>
      <sheetData sheetId="12" refreshError="1"/>
      <sheetData sheetId="13" refreshError="1"/>
      <sheetData sheetId="14" refreshError="1"/>
      <sheetData sheetId="15" refreshError="1"/>
      <sheetData sheetId="16" refreshError="1"/>
      <sheetData sheetId="17"/>
      <sheetData sheetId="18"/>
      <sheetData sheetId="19"/>
      <sheetData sheetId="2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Total "/>
      <sheetName val="Presupuesto de obra "/>
      <sheetName val="Cronograma "/>
      <sheetName val="Cantidades placa huella"/>
      <sheetName val="Flujo de fondos "/>
      <sheetName val="Grafica"/>
    </sheetNames>
    <sheetDataSet>
      <sheetData sheetId="0">
        <row r="18">
          <cell r="C18">
            <v>737717</v>
          </cell>
        </row>
      </sheetData>
      <sheetData sheetId="1">
        <row r="10">
          <cell r="F10">
            <v>15000</v>
          </cell>
        </row>
      </sheetData>
      <sheetData sheetId="2"/>
      <sheetData sheetId="3">
        <row r="12">
          <cell r="H12">
            <v>12500</v>
          </cell>
        </row>
      </sheetData>
      <sheetData sheetId="4">
        <row r="8">
          <cell r="F8">
            <v>1500</v>
          </cell>
        </row>
      </sheetData>
      <sheetData sheetId="5">
        <row r="12">
          <cell r="J12">
            <v>22</v>
          </cell>
        </row>
      </sheetData>
      <sheetData sheetId="6">
        <row r="7">
          <cell r="F7">
            <v>50</v>
          </cell>
        </row>
      </sheetData>
      <sheetData sheetId="7"/>
      <sheetData sheetId="8"/>
      <sheetData sheetId="9"/>
      <sheetData sheetId="10"/>
      <sheetData sheetId="11"/>
      <sheetData sheetId="12"/>
      <sheetData sheetId="1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RTA"/>
      <sheetName val="ONG"/>
      <sheetName val="CORPORI"/>
      <sheetName val="IDENT"/>
      <sheetName val="ANTECEDENTES"/>
      <sheetName val="PROYECTO"/>
      <sheetName val="PRECIO. MAT"/>
      <sheetName val="APU"/>
      <sheetName val="COPU"/>
      <sheetName val="Hoja2"/>
      <sheetName val="COPUDET"/>
      <sheetName val="RESUMEN"/>
      <sheetName val="FUENTES"/>
      <sheetName val="RECUR.HUM"/>
      <sheetName val="CRONOG"/>
      <sheetName val="MEC EJECUCION"/>
      <sheetName val="ATHE"/>
      <sheetName val="PRTSOCIALES"/>
      <sheetName val="Módulo1"/>
      <sheetName val="PRECIO__MAT"/>
      <sheetName val="RECUR_HUM"/>
      <sheetName val="MEC_EJECUCION"/>
      <sheetName val="PRECIO__MAT1"/>
      <sheetName val="RECUR_HUM1"/>
      <sheetName val="MEC_EJECUCION1"/>
      <sheetName val="PRECIO__MAT2"/>
      <sheetName val="RECUR_HUM2"/>
      <sheetName val="MEC_EJECUCION2"/>
      <sheetName val="PRECIO__MAT3"/>
      <sheetName val="RECUR_HUM3"/>
      <sheetName val="MEC_EJECUCION3"/>
      <sheetName val="PRECIO__MAT7"/>
      <sheetName val="RECUR_HUM7"/>
      <sheetName val="MEC_EJECUCION7"/>
      <sheetName val="PRECIO__MAT6"/>
      <sheetName val="RECUR_HUM6"/>
      <sheetName val="MEC_EJECUCION6"/>
      <sheetName val="PRECIO__MAT4"/>
      <sheetName val="RECUR_HUM4"/>
      <sheetName val="MEC_EJECUCION4"/>
      <sheetName val="PRECIO__MAT5"/>
      <sheetName val="RECUR_HUM5"/>
      <sheetName val="MEC_EJECUCION5"/>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1">
          <cell r="C11">
            <v>1300</v>
          </cell>
        </row>
        <row r="12">
          <cell r="C12">
            <v>14000</v>
          </cell>
        </row>
        <row r="13">
          <cell r="C13">
            <v>13800</v>
          </cell>
        </row>
        <row r="15">
          <cell r="C15">
            <v>32000</v>
          </cell>
        </row>
        <row r="16">
          <cell r="C16">
            <v>46000</v>
          </cell>
        </row>
        <row r="18">
          <cell r="C18">
            <v>1284</v>
          </cell>
        </row>
        <row r="20">
          <cell r="C20">
            <v>4100</v>
          </cell>
        </row>
        <row r="21">
          <cell r="C21">
            <v>1800</v>
          </cell>
        </row>
        <row r="22">
          <cell r="C22">
            <v>18000</v>
          </cell>
        </row>
        <row r="23">
          <cell r="C23">
            <v>32000</v>
          </cell>
        </row>
        <row r="24">
          <cell r="C24">
            <v>29000</v>
          </cell>
        </row>
        <row r="25">
          <cell r="C25">
            <v>8900</v>
          </cell>
        </row>
        <row r="26">
          <cell r="C26">
            <v>18800</v>
          </cell>
        </row>
        <row r="31">
          <cell r="C31">
            <v>4200</v>
          </cell>
        </row>
        <row r="64">
          <cell r="C64">
            <v>2500</v>
          </cell>
        </row>
        <row r="65">
          <cell r="C65">
            <v>130000</v>
          </cell>
        </row>
        <row r="66">
          <cell r="C66">
            <v>24000</v>
          </cell>
        </row>
        <row r="67">
          <cell r="C67">
            <v>380</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row r="39">
          <cell r="G39">
            <v>5117</v>
          </cell>
        </row>
        <row r="69">
          <cell r="G69">
            <v>6901</v>
          </cell>
        </row>
        <row r="99">
          <cell r="G99">
            <v>7027</v>
          </cell>
        </row>
        <row r="162">
          <cell r="G162">
            <v>12417</v>
          </cell>
        </row>
      </sheetData>
      <sheetData sheetId="18" refreshError="1">
        <row r="38">
          <cell r="G38">
            <v>0</v>
          </cell>
        </row>
      </sheetData>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MAT"/>
      <sheetName val="APU"/>
      <sheetName val="APUDETA."/>
      <sheetName val="COPU"/>
      <sheetName val="Hoja2"/>
      <sheetName val="COPUDETA."/>
      <sheetName val="RESUMEN"/>
      <sheetName val="FUENTES"/>
      <sheetName val="Hoja3"/>
      <sheetName val="RECUR.HUM"/>
      <sheetName val="MEC.EJECUC."/>
      <sheetName val="CRONOG."/>
      <sheetName val="Hoja1"/>
      <sheetName val="PRECIO_MAT"/>
      <sheetName val="APUDETA_"/>
      <sheetName val="COPUDETA_"/>
      <sheetName val="RECUR_HUM"/>
      <sheetName val="MEC_EJECUC_"/>
      <sheetName val="CRONOG_"/>
      <sheetName val="PRECIO_MAT1"/>
      <sheetName val="APUDETA_1"/>
      <sheetName val="COPUDETA_1"/>
      <sheetName val="RECUR_HUM1"/>
      <sheetName val="MEC_EJECUC_1"/>
      <sheetName val="CRONOG_1"/>
      <sheetName val="PRECIO_MAT2"/>
      <sheetName val="APUDETA_2"/>
      <sheetName val="COPUDETA_2"/>
      <sheetName val="RECUR_HUM2"/>
      <sheetName val="MEC_EJECUC_2"/>
      <sheetName val="CRONOG_2"/>
      <sheetName val="PRECIO_MAT3"/>
      <sheetName val="APUDETA_3"/>
      <sheetName val="COPUDETA_3"/>
      <sheetName val="RECUR_HUM3"/>
      <sheetName val="MEC_EJECUC_3"/>
      <sheetName val="CRONOG_3"/>
      <sheetName val="PRECIO_MAT7"/>
      <sheetName val="APUDETA_7"/>
      <sheetName val="COPUDETA_7"/>
      <sheetName val="RECUR_HUM7"/>
      <sheetName val="MEC_EJECUC_7"/>
      <sheetName val="CRONOG_7"/>
      <sheetName val="PRECIO_MAT6"/>
      <sheetName val="APUDETA_6"/>
      <sheetName val="COPUDETA_6"/>
      <sheetName val="RECUR_HUM6"/>
      <sheetName val="MEC_EJECUC_6"/>
      <sheetName val="CRONOG_6"/>
      <sheetName val="PRECIO_MAT4"/>
      <sheetName val="APUDETA_4"/>
      <sheetName val="COPUDETA_4"/>
      <sheetName val="RECUR_HUM4"/>
      <sheetName val="MEC_EJECUC_4"/>
      <sheetName val="CRONOG_4"/>
      <sheetName val="PRECIO_MAT5"/>
      <sheetName val="APUDETA_5"/>
      <sheetName val="COPUDETA_5"/>
      <sheetName val="RECUR_HUM5"/>
      <sheetName val="MEC_EJECUC_5"/>
      <sheetName val="CRONOG_5"/>
    </sheetNames>
    <sheetDataSet>
      <sheetData sheetId="0"/>
      <sheetData sheetId="1"/>
      <sheetData sheetId="2"/>
      <sheetData sheetId="3"/>
      <sheetData sheetId="4"/>
      <sheetData sheetId="5"/>
      <sheetData sheetId="6">
        <row r="162">
          <cell r="G162">
            <v>68799</v>
          </cell>
        </row>
        <row r="193">
          <cell r="G193">
            <v>63605</v>
          </cell>
        </row>
        <row r="224">
          <cell r="G224">
            <v>23509</v>
          </cell>
        </row>
      </sheetData>
      <sheetData sheetId="7"/>
      <sheetData sheetId="8">
        <row r="26">
          <cell r="C26">
            <v>16363.636363636364</v>
          </cell>
        </row>
        <row r="27">
          <cell r="C27">
            <v>16363.636363636364</v>
          </cell>
        </row>
      </sheetData>
      <sheetData sheetId="9">
        <row r="18">
          <cell r="C18">
            <v>7000</v>
          </cell>
        </row>
        <row r="19">
          <cell r="C19">
            <v>9900</v>
          </cell>
        </row>
        <row r="20">
          <cell r="C20">
            <v>5000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_DE_AIU1"/>
      <sheetName val="AIU-ROSARIO"/>
      <sheetName val="Datos_Principales1"/>
      <sheetName val="PRESUP_COMP_1"/>
      <sheetName val="PRESUP_ACT_1"/>
      <sheetName val="Presup_Resum1"/>
      <sheetName val="Reporte_Viabilidad1"/>
      <sheetName val="Dotacion"/>
      <sheetName val="Transp_1"/>
      <sheetName val="Equipo"/>
      <sheetName val="Cuadrilla"/>
      <sheetName val="M_Obra1"/>
      <sheetName val="Material"/>
      <sheetName val="Mort_1-31"/>
      <sheetName val="Mortero_1-3_imperm1"/>
      <sheetName val="Mortero_1-41"/>
      <sheetName val="Mortero_1-4_imperm_1"/>
      <sheetName val="Mortero_1-61"/>
      <sheetName val="Concreto_de_2000_psi1"/>
      <sheetName val="Concreto_de_25001"/>
      <sheetName val="Concreto_de_3000_psi1"/>
      <sheetName val="Acero_de_37_000_psi_1"/>
      <sheetName val="Acero_de_60_000psi1"/>
      <sheetName val="1_1_1campamento1"/>
      <sheetName val="1_1_2__Cerram_prov1"/>
      <sheetName val="1_1_3Limp__Desca__y_Retiro1"/>
      <sheetName val="1_1_4Localización_y_Rep_1"/>
      <sheetName val="1_1_7Localiz_y_rep1"/>
      <sheetName val="1_3_1Demol_const_exit1"/>
      <sheetName val="1_3_3Demol_de_muros1"/>
      <sheetName val="1_3_6Demol_placa_maciza1"/>
      <sheetName val="1_3_7Demol_const_manual1"/>
      <sheetName val="1_4_2Traslado_poste1"/>
      <sheetName val="2_1_1Excav_Mecan_1"/>
      <sheetName val="2_1_2Excav__man_1"/>
      <sheetName val="2_1_3xcav_man_receb1"/>
      <sheetName val="2_1_5Relleno_mat_com1"/>
      <sheetName val="2_1_06_Recebo_Comun1"/>
      <sheetName val="2_1_10Relleno_Recebo_B-2001"/>
      <sheetName val="2_2_1Concreto_pobre1"/>
      <sheetName val="2_2_2Conc_ciclopeo1"/>
      <sheetName val="2_2_3Muro_contencion1"/>
      <sheetName val="2_2_4Concreto_Zapatas1"/>
      <sheetName val="2_2_5Viga_Ciment1"/>
      <sheetName val="2_2_6PILOTES1"/>
      <sheetName val="2_2_7DADOS1"/>
      <sheetName val="2_2_8_1Placa_Contrapiso1"/>
      <sheetName val="2_2_8_2Placa_aligerada_50cm1"/>
      <sheetName val="2_3_3Malla_Electros_1"/>
      <sheetName val="3,1,2,3Tubo_novafor_4&quot;1"/>
      <sheetName val="3_1_2_4Tubo_novafor_101"/>
      <sheetName val="3_1_2_5Tuberia_novafor12&quot;1"/>
      <sheetName val="3_2_1_2Tubo_PVC_sanit41"/>
      <sheetName val="3_1_1_3Tuberia_sanitr6&quot;1"/>
      <sheetName val="3_4_1_1Caja_de_Insp_601"/>
      <sheetName val="3_4_5canalteta_aguas_ll1"/>
      <sheetName val="3_4_9Caja_insp_0_81"/>
      <sheetName val="3_4_10Caja_insp_11"/>
      <sheetName val="3_4_11Caja_insp_0_41"/>
      <sheetName val="3_5_1Excavacion_manual1"/>
      <sheetName val="3_5_5Retiro_de_Sobrantes1"/>
      <sheetName val="3,5,6Relleno_en_grava3-41"/>
      <sheetName val="3_6_1Empate_camara1"/>
      <sheetName val="4_1_1Conc__Columnas1"/>
      <sheetName val="4_2_1Viga_Aerea1"/>
      <sheetName val="4_2_2Viga_Canal1"/>
      <sheetName val="4_3_2Losa_aliger1"/>
      <sheetName val="4_3_3_1Losa_con_lamina1"/>
      <sheetName val="4_3_1_4Placa_e=_21"/>
      <sheetName val="4_3_1_1Placa_e=_11"/>
      <sheetName val="4_3_1,3Placa_e=_151"/>
      <sheetName val="4_3_1_2Placa_e=_121"/>
      <sheetName val="4_3_10Placa_alig_301"/>
      <sheetName val="4_3_11Placa_alig_501"/>
      <sheetName val="4_4_1Escal_en_concret1"/>
      <sheetName val="4_4_2Rampa_en_concret1"/>
      <sheetName val="4_4_3concreto_tanque1"/>
      <sheetName val="4,5,1Acero34000"/>
      <sheetName val="4_5_2Acero_6000_psi1"/>
      <sheetName val="4_6_1perfil_metalico_placa1"/>
      <sheetName val="4_7_4_1Perfil_metalico1"/>
      <sheetName val="4_6_2_6Anclajes1"/>
      <sheetName val="4_6_2_7Columna_metalica1"/>
      <sheetName val="4_6_2_8Viga_Met_1"/>
      <sheetName val="4_6_2_9Viga_met_601"/>
      <sheetName val="4_6_2_10Viga_met_651"/>
      <sheetName val="5_1_3_1bloque_piedra1"/>
      <sheetName val="5_1_2_4Bloque_cocr_121"/>
      <sheetName val="5_1_1_3Bloque_concr191"/>
      <sheetName val="5_2_2Ladrillo_Tolete_Fino_2_ca1"/>
      <sheetName val="5_2_3Ladrillo_toletefino_1_car1"/>
      <sheetName val="5_2_7Muro_Bloque_51"/>
      <sheetName val="5_2_6_1Muro_Bloque_41"/>
      <sheetName val="5,3,4Remates_ladrillo_tolete_1"/>
      <sheetName val="5_4_1Grouting1"/>
      <sheetName val="5,6,1_Chazos_para_carpinteria1"/>
      <sheetName val="6_1_1Alfajia1"/>
      <sheetName val="COLUMNETA_MAMPOSTERIA1"/>
      <sheetName val="6_1_3Pref_conc_a_la_vista1"/>
      <sheetName val="6,1,9Gargola"/>
      <sheetName val="6_1_12Zocalo1"/>
      <sheetName val="6_1_14_ventana_prefab_concreto1"/>
      <sheetName val="6_1_18Cañuela_perim_ag_lluvias1"/>
      <sheetName val="6_1_19_1Pref_piso1"/>
      <sheetName val="6_2_2Meson_lavamanos1"/>
      <sheetName val="6_2_3_2Meson_laboratorio1"/>
      <sheetName val="6_2_1_Meson_laborat1"/>
      <sheetName val="6,2,5Banca_en_concreto1"/>
      <sheetName val="6_3_6Alero_concreto1"/>
      <sheetName val="6_2_3_1Mezon_vidrio1"/>
      <sheetName val="7_1_3_1_1Tubo_hg1&quot;1"/>
      <sheetName val="7_1_3_1_2Tubo_hg1_1-21"/>
      <sheetName val="7_1_3_1_3Tubp_hg21"/>
      <sheetName val="7_1_3_1_4Tubo_hg31"/>
      <sheetName val="7_1_3_3_3Registro_1_1-21"/>
      <sheetName val="7_1_3_3_5Registro_31"/>
      <sheetName val="7_1_3_4_1Cheque_1_1"/>
      <sheetName val="7_1_6_3Tuberia_1&quot;PVCP13_51"/>
      <sheetName val="7_1_1_4_Cheque_1&quot;1"/>
      <sheetName val="_7_1_11_5Bajante_Amaz1"/>
      <sheetName val="7_1_2_4Sumin_Tanq_1000_lts1"/>
      <sheetName val="7_1_6_1Tuberia_PVCP_Media1"/>
      <sheetName val="7_1_6_2Tuberia_PVCP1&quot;1"/>
      <sheetName val="7_1_6_8Registro_de_media1"/>
      <sheetName val="7_1_6_10Registro1&quot;1"/>
      <sheetName val="7_1_6_4TuboPVC1_1-41"/>
      <sheetName val="7_1_6_6Tubo_PVC2&quot;1"/>
      <sheetName val="7_1_6_13Caja_plastica_reg1"/>
      <sheetName val="7_1_6_5Tub__y_acc__de_1y1-21"/>
      <sheetName val="7_1_6_9Registro_de_3-41"/>
      <sheetName val="7_1_6_11Registro_1_1-41"/>
      <sheetName val="7_1_6_12Registro_2&quot;1"/>
      <sheetName val="7_1_6_2TuberiaPVC_3-41"/>
      <sheetName val="7_1_8_1Pto_agua_Lavamanos1"/>
      <sheetName val="7_1_8_3Pto_agua_Sanitario_1"/>
      <sheetName val="7_1_8_4Pto_agua_Orinal1"/>
      <sheetName val="7_1_8_12Recamara_HG_para_orina1"/>
      <sheetName val="7_1_8_13Camara_de_Aire1"/>
      <sheetName val="7_1_9_1Pto_sanit_lavamanos1"/>
      <sheetName val="7_1_10_3Bajant_sanit_4&quot;1"/>
      <sheetName val="7_1_10_1Bajnte_sanit_2&quot;1"/>
      <sheetName val="7,1,10,2Tubo_sanit3&quot;1"/>
      <sheetName val="7_1_11_3_Bajante_Ag_Ll_4&quot;1"/>
      <sheetName val="7_1_11_1Tubo_PVCL2&quot;1"/>
      <sheetName val="7,1,11,5_Tubo_PVCfiltro_4&quot;1"/>
      <sheetName val="7_1_11_6Bajantt_tipo_Amaz1"/>
      <sheetName val="7_1_12_1Montaje_lavamanos1"/>
      <sheetName val="7_1_12_8Llave_de_mang1"/>
      <sheetName val="7,2,1,4Tubo_12_galv1"/>
      <sheetName val="7_2_1_11registro_1-2_gas1"/>
      <sheetName val="7_2_1_12Regulador1"/>
      <sheetName val="7_2_1_17Punto_gas1"/>
      <sheetName val="7_2_1_18Tapon_HG_1-21"/>
      <sheetName val="8_1_1Salida_lamp_Fluor_1"/>
      <sheetName val="8_1_2Salida_Lamp_incan1"/>
      <sheetName val="8_1_4Salida_pto1"/>
      <sheetName val="8_1_5Salida_Toma1"/>
      <sheetName val="8_1_8Salida_Toma_GFCI1"/>
      <sheetName val="8_3_4Acom_a_T11"/>
      <sheetName val="8_3_7Tubo_Galvanizado1"/>
      <sheetName val="8_3_9Acometida1"/>
      <sheetName val="8_3_14Acometida_1&quot;_2#81"/>
      <sheetName val="8,3,14Acometida4#6"/>
      <sheetName val="8_3_15Canaliz__conduit_nedia1"/>
      <sheetName val="8_3_16Ducto_3-41"/>
      <sheetName val="8_4_2Tablero18circuitos1"/>
      <sheetName val="8_4_5Caja_Medidor1"/>
      <sheetName val="8_4_7Interruptor1"/>
      <sheetName val="8_4_8Interrup_60_A1"/>
      <sheetName val="8_4_11Caja_6_Circuit1"/>
      <sheetName val="8_4_13Tablero_de_12_circ1"/>
      <sheetName val="8_4_14Tablero30circuit1"/>
      <sheetName val="8_6_1Salida_TV1"/>
      <sheetName val="8_6_4Salid_ventilador1"/>
      <sheetName val="8_8_2Tierra1"/>
      <sheetName val="8_11_1Camara_CS_2741"/>
      <sheetName val="8_11_4Caja_de_Insp1"/>
      <sheetName val="9_1_1_PAÑETE_IMPERMEA_1_31"/>
      <sheetName val="9_1_2Pañete_Int1"/>
      <sheetName val="9_1_3Pañete_Ext1"/>
      <sheetName val="9_1_5Pañete_int_ml1"/>
      <sheetName val="9_1_5_1Pañete_rustico_exterior1"/>
      <sheetName val="9_2_1Pañete_Bajo_Placa1"/>
      <sheetName val="10_1_2Alist_pisos1"/>
      <sheetName val="10_1_3_ALISTADO_DE_PISOS_CON_M1"/>
      <sheetName val="10_1_5_1Mortero_afin_piso1"/>
      <sheetName val="10,2,1,3Ceramica_20_20_trafico1"/>
      <sheetName val="10_2_1_2Duropiso1"/>
      <sheetName val="10_2_2_4Concreto_esmaltado1"/>
      <sheetName val="10_2_2_5Concreto_es+tabla_etru1"/>
      <sheetName val="10_2_3_4Tablon30x301"/>
      <sheetName val="10_2_3_9Tableta_etrusca1"/>
      <sheetName val="10,2,3,6Tableta_cuarto261"/>
      <sheetName val="10_3,2,1Tableta_cuarto_ml1"/>
      <sheetName val="10_2_3_7Tableta_cuarto_ml1"/>
      <sheetName val="10_2_4_1Baldosa_grano_marmol1"/>
      <sheetName val="10_2_4_4Tableta1"/>
      <sheetName val="10_3_3_6_Guardaescob_granito1"/>
      <sheetName val="10_3_2_3Media_caña_mort1"/>
      <sheetName val="10_3_2_6Tableta_ml1"/>
      <sheetName val="10_3_7_2remate_ladrillo1"/>
      <sheetName val="10_4_2Gradas_en_Gravilla1"/>
      <sheetName val="11,1,3Afinado_Vigas_Canales_im1"/>
      <sheetName val="11,1,4Impermeh_manto_asfalt1"/>
      <sheetName val="11_1_4Impermehab_manto_asfalti1"/>
      <sheetName val="11,2,6,2Remate_superior1"/>
      <sheetName val="11_2_6_3Remate_lateral1"/>
      <sheetName val="11_2_4Teja_Sandwich1"/>
      <sheetName val="11_4_1Teja_termoacustica1"/>
      <sheetName val="11_6_1Teja_cindu1"/>
      <sheetName val="11_7_1_1Canal_lamina1"/>
      <sheetName val="11_3_5Canal_PVC1"/>
      <sheetName val="12_1_1Ventana_aluminio_fija1"/>
      <sheetName val="12_1_3_Ventana_aluminio1"/>
      <sheetName val="12_1_4Persiana_alumin1"/>
      <sheetName val="12_2_7Puerta_Metalica_0_61"/>
      <sheetName val="12_2_4Puerta_Metalica_,701"/>
      <sheetName val="12_2_2Puerta_Metalica_1_55x2_91"/>
      <sheetName val="12,2,3Puerta_metalica1_55x2_851"/>
      <sheetName val="12_2_5Puertalamina_1x2_11"/>
      <sheetName val="12_2_6Puerta1_5x2_11"/>
      <sheetName val="12_2_3_1Ventana_Acero_rect2_851"/>
      <sheetName val="12_2_6_2Ventana_Acero_rect_m21"/>
      <sheetName val="12_2_1_8Ventana_Acerorect_11"/>
      <sheetName val="12,2,2,2Pasamanos_2&quot;1"/>
      <sheetName val="12_3_2_1Baranda_en_Tubo_1_1_2&quot;1"/>
      <sheetName val="12_3_2_2Baranda_en_Tubo_3&quot;1"/>
      <sheetName val="12_2_3_1Reja_varilla_cuad1"/>
      <sheetName val="12_2_3_7Ventana_1"/>
      <sheetName val="12_2_3_8Ventana1"/>
      <sheetName val="12_2_3_9Puertas1"/>
      <sheetName val="12_2_3_10Pta_vent_1"/>
      <sheetName val="12_2_3_2_2_Persiana_metalica1"/>
      <sheetName val="12_3_5Baranda_tubo_3&quot;y2&quot;1"/>
      <sheetName val="12_4_2_1Reja_perfilovalado1"/>
      <sheetName val="12_5_10estruct_lavamanos1"/>
      <sheetName val="14_1_1Enchape_en_ceramica_20x21"/>
      <sheetName val="14_3_1_Poceta_en_granito1"/>
      <sheetName val="15_1_3_Lampara_fluorecente1"/>
      <sheetName val="15_1_6Lampara_tortuga1"/>
      <sheetName val="16_1_1Sanitario_discap1"/>
      <sheetName val="16_1_2Sanitario_Infantil1"/>
      <sheetName val="16_1_3Sanitario1"/>
      <sheetName val="16_1_4Orinal1"/>
      <sheetName val="16_1_5Lavamalos_de_sobreponer1"/>
      <sheetName val="16_1_7Lavamalos_de_colgar1"/>
      <sheetName val="16_1_11Lavamanos_acero_inox1"/>
      <sheetName val="16_2_1Dispensador_papel_hig1"/>
      <sheetName val="16_2_3_Dispensador_jabon1"/>
      <sheetName val="16_2_7Barra_discap1"/>
      <sheetName val="16_2_8_1GriferiaPush1"/>
      <sheetName val="18_1_1Hidrofugo1"/>
      <sheetName val="18_1_2Pintura_Plast1"/>
      <sheetName val="18_1_3Pintura_plast_fachadas1"/>
      <sheetName val="18_1_2Esmalte_epoxico1"/>
      <sheetName val="18_1_4Vinilo1"/>
      <sheetName val="18_1_7pint_coraza1"/>
      <sheetName val="19_3_3Vidrio_temp_6mm1"/>
      <sheetName val="18_2,1,Esmalte_sobre_marcos_la1"/>
      <sheetName val="18_3,6Esmalte_sobre_mueble_baj1"/>
      <sheetName val="19_1,1Cerradura_baños_y_aulas1"/>
      <sheetName val="19_3_1Espejo1"/>
      <sheetName val="20,4,3Jardinera"/>
      <sheetName val="21_1_3Aseo_1"/>
      <sheetName val="20,2,6Adoquin_gress1"/>
      <sheetName val="1_2_1__Instalacion_prov__agua1"/>
      <sheetName val="1_2_2__Instalacion_prov__energ1"/>
      <sheetName val="1_2_3__Instalacion_prov__tel_1"/>
      <sheetName val="5_1_3_1bloque_en_concreto_estr1"/>
      <sheetName val="Concreto_de_4000_psi_1"/>
      <sheetName val="Concreto_de_3500_psi_1"/>
      <sheetName val="APU_121"/>
      <sheetName val="APU_111"/>
      <sheetName val="APU_101"/>
      <sheetName val="APU_91"/>
      <sheetName val="APU_81"/>
      <sheetName val="APU_71"/>
      <sheetName val="APU_61"/>
      <sheetName val="APU_51"/>
      <sheetName val="APU_41"/>
      <sheetName val="APU_31"/>
      <sheetName val="APU_21"/>
      <sheetName val="APU_13"/>
      <sheetName val="5_2_2__Ladrillo_Prensado1"/>
      <sheetName val="10_3_3_4_1__GUARDAESCOBA_EN_CE1"/>
      <sheetName val="Hoja13"/>
      <sheetName val="3_1_4__ACCESORIO_SANIT_1"/>
      <sheetName val="21_1_2_aseo_muros_interiores1"/>
      <sheetName val="21_1_4_RETIRO_DE_ESCOMBROS1"/>
      <sheetName val="21_1_2__ASEO_FACHADAS1"/>
      <sheetName val="ANALISIS_DE_AIU"/>
      <sheetName val="Datos_Principales"/>
      <sheetName val="PRESUP_COMP_"/>
      <sheetName val="PRESUP_ACT_"/>
      <sheetName val="Presup_Resum"/>
      <sheetName val="Reporte_Viabilidad"/>
      <sheetName val="Transp_"/>
      <sheetName val="M_Obra"/>
      <sheetName val="Mort_1-3"/>
      <sheetName val="Mortero_1-3_imperm"/>
      <sheetName val="Mortero_1-4"/>
      <sheetName val="Mortero_1-4_imperm_"/>
      <sheetName val="Mortero_1-6"/>
      <sheetName val="Concreto_de_2000_psi"/>
      <sheetName val="Concreto_de_2500"/>
      <sheetName val="Concreto_de_3000_psi"/>
      <sheetName val="Acero_de_37_000_psi_"/>
      <sheetName val="Acero_de_60_000psi"/>
      <sheetName val="1_1_1campamento"/>
      <sheetName val="1_1_2__Cerram_prov"/>
      <sheetName val="1_1_3Limp__Desca__y_Retiro"/>
      <sheetName val="1_1_4Localización_y_Rep_"/>
      <sheetName val="1_1_7Localiz_y_rep"/>
      <sheetName val="1_3_1Demol_const_exit"/>
      <sheetName val="1_3_3Demol_de_muros"/>
      <sheetName val="1_3_6Demol_placa_maciza"/>
      <sheetName val="1_3_7Demol_const_manual"/>
      <sheetName val="1_4_2Traslado_poste"/>
      <sheetName val="2_1_1Excav_Mecan_"/>
      <sheetName val="2_1_2Excav__man_"/>
      <sheetName val="2_1_3xcav_man_receb"/>
      <sheetName val="2_1_5Relleno_mat_com"/>
      <sheetName val="2_1_06_Recebo_Comun"/>
      <sheetName val="2_1_10Relleno_Recebo_B-200"/>
      <sheetName val="2_2_1Concreto_pobre"/>
      <sheetName val="2_2_2Conc_ciclopeo"/>
      <sheetName val="2_2_3Muro_contencion"/>
      <sheetName val="2_2_4Concreto_Zapatas"/>
      <sheetName val="2_2_5Viga_Ciment"/>
      <sheetName val="2_2_6PILOTES"/>
      <sheetName val="2_2_7DADOS"/>
      <sheetName val="2_2_8_1Placa_Contrapiso"/>
      <sheetName val="2_2_8_2Placa_aligerada_50cm"/>
      <sheetName val="2_3_3Malla_Electros_"/>
      <sheetName val="3,1,2,3Tubo_novafor_4&quot;"/>
      <sheetName val="3_1_2_4Tubo_novafor_10"/>
      <sheetName val="3_1_2_5Tuberia_novafor12&quot;"/>
      <sheetName val="3_2_1_2Tubo_PVC_sanit4"/>
      <sheetName val="3_1_1_3Tuberia_sanitr6&quot;"/>
      <sheetName val="3_4_1_1Caja_de_Insp_60"/>
      <sheetName val="3_4_5canalteta_aguas_ll"/>
      <sheetName val="3_4_9Caja_insp_0_8"/>
      <sheetName val="3_4_10Caja_insp_1"/>
      <sheetName val="3_4_11Caja_insp_0_4"/>
      <sheetName val="3_5_1Excavacion_manual"/>
      <sheetName val="3_5_5Retiro_de_Sobrantes"/>
      <sheetName val="3,5,6Relleno_en_grava3-4"/>
      <sheetName val="3_6_1Empate_camara"/>
      <sheetName val="4_1_1Conc__Columnas"/>
      <sheetName val="4_2_1Viga_Aerea"/>
      <sheetName val="4_2_2Viga_Canal"/>
      <sheetName val="4_3_2Losa_aliger"/>
      <sheetName val="4_3_3_1Losa_con_lamina"/>
      <sheetName val="4_3_1_4Placa_e=_2"/>
      <sheetName val="4_3_1_1Placa_e=_1"/>
      <sheetName val="4_3_1,3Placa_e=_15"/>
      <sheetName val="4_3_1_2Placa_e=_12"/>
      <sheetName val="4_3_10Placa_alig_30"/>
      <sheetName val="4_3_11Placa_alig_50"/>
      <sheetName val="4_4_1Escal_en_concret"/>
      <sheetName val="4_4_2Rampa_en_concret"/>
      <sheetName val="4_4_3concreto_tanque"/>
      <sheetName val="4_5_2Acero_6000_psi"/>
      <sheetName val="4_6_1perfil_metalico_placa"/>
      <sheetName val="4_7_4_1Perfil_metalico"/>
      <sheetName val="4_6_2_6Anclajes"/>
      <sheetName val="4_6_2_7Columna_metalica"/>
      <sheetName val="4_6_2_8Viga_Met_"/>
      <sheetName val="4_6_2_9Viga_met_60"/>
      <sheetName val="4_6_2_10Viga_met_65"/>
      <sheetName val="5_1_3_1bloque_piedra"/>
      <sheetName val="5_1_2_4Bloque_cocr_12"/>
      <sheetName val="5_1_1_3Bloque_concr19"/>
      <sheetName val="5_2_2Ladrillo_Tolete_Fino_2_car"/>
      <sheetName val="5_2_3Ladrillo_toletefino_1_cara"/>
      <sheetName val="5_2_7Muro_Bloque_5"/>
      <sheetName val="5_2_6_1Muro_Bloque_4"/>
      <sheetName val="5,3,4Remates_ladrillo_tolete_"/>
      <sheetName val="5_4_1Grouting"/>
      <sheetName val="5,6,1_Chazos_para_carpinteria"/>
      <sheetName val="6_1_1Alfajia"/>
      <sheetName val="COLUMNETA_MAMPOSTERIA"/>
      <sheetName val="6_1_3Pref_conc_a_la_vista"/>
      <sheetName val="6_1_12Zocalo"/>
      <sheetName val="6_1_14_ventana_prefab_concreto"/>
      <sheetName val="6_1_18Cañuela_perim_ag_lluvias"/>
      <sheetName val="6_1_19_1Pref_piso"/>
      <sheetName val="6_2_2Meson_lavamanos"/>
      <sheetName val="6_2_3_2Meson_laboratorio"/>
      <sheetName val="6_2_1_Meson_laborat"/>
      <sheetName val="6,2,5Banca_en_concreto"/>
      <sheetName val="6_3_6Alero_concreto"/>
      <sheetName val="6_2_3_1Mezon_vidrio"/>
      <sheetName val="7_1_3_1_1Tubo_hg1&quot;"/>
      <sheetName val="7_1_3_1_2Tubo_hg1_1-2"/>
      <sheetName val="7_1_3_1_3Tubp_hg2"/>
      <sheetName val="7_1_3_1_4Tubo_hg3"/>
      <sheetName val="7_1_3_3_3Registro_1_1-2"/>
      <sheetName val="7_1_3_3_5Registro_3"/>
      <sheetName val="7_1_3_4_1Cheque_1_"/>
      <sheetName val="7_1_6_3Tuberia_1&quot;PVCP13_5"/>
      <sheetName val="7_1_1_4_Cheque_1&quot;"/>
      <sheetName val="_7_1_11_5Bajante_Amaz"/>
      <sheetName val="7_1_2_4Sumin_Tanq_1000_lts"/>
      <sheetName val="7_1_6_1Tuberia_PVCP_Media"/>
      <sheetName val="7_1_6_2Tuberia_PVCP1&quot;"/>
      <sheetName val="7_1_6_8Registro_de_media"/>
      <sheetName val="7_1_6_10Registro1&quot;"/>
      <sheetName val="7_1_6_4TuboPVC1_1-4"/>
      <sheetName val="7_1_6_6Tubo_PVC2&quot;"/>
      <sheetName val="7_1_6_13Caja_plastica_reg"/>
      <sheetName val="7_1_6_5Tub__y_acc__de_1y1-2"/>
      <sheetName val="7_1_6_9Registro_de_3-4"/>
      <sheetName val="7_1_6_11Registro_1_1-4"/>
      <sheetName val="7_1_6_12Registro_2&quot;"/>
      <sheetName val="7_1_6_2TuberiaPVC_3-4"/>
      <sheetName val="7_1_8_1Pto_agua_Lavamanos"/>
      <sheetName val="7_1_8_3Pto_agua_Sanitario_"/>
      <sheetName val="7_1_8_4Pto_agua_Orinal"/>
      <sheetName val="7_1_8_12Recamara_HG_para_orinal"/>
      <sheetName val="7_1_8_13Camara_de_Aire"/>
      <sheetName val="7_1_9_1Pto_sanit_lavamanos"/>
      <sheetName val="7_1_10_3Bajant_sanit_4&quot;"/>
      <sheetName val="7_1_10_1Bajnte_sanit_2&quot;"/>
      <sheetName val="7,1,10,2Tubo_sanit3&quot;"/>
      <sheetName val="7_1_11_3_Bajante_Ag_Ll_4&quot;"/>
      <sheetName val="7_1_11_1Tubo_PVCL2&quot;"/>
      <sheetName val="7,1,11,5_Tubo_PVCfiltro_4&quot;"/>
      <sheetName val="7_1_11_6Bajantt_tipo_Amaz"/>
      <sheetName val="7_1_12_1Montaje_lavamanos"/>
      <sheetName val="7_1_12_8Llave_de_mang"/>
      <sheetName val="7,2,1,4Tubo_12_galv"/>
      <sheetName val="7_2_1_11registro_1-2_gas"/>
      <sheetName val="7_2_1_12Regulador"/>
      <sheetName val="7_2_1_17Punto_gas"/>
      <sheetName val="7_2_1_18Tapon_HG_1-2"/>
      <sheetName val="8_1_1Salida_lamp_Fluor_"/>
      <sheetName val="8_1_2Salida_Lamp_incan"/>
      <sheetName val="8_1_4Salida_pto"/>
      <sheetName val="8_1_5Salida_Toma"/>
      <sheetName val="8_1_8Salida_Toma_GFCI"/>
      <sheetName val="8_3_4Acom_a_T1"/>
      <sheetName val="8_3_7Tubo_Galvanizado"/>
      <sheetName val="8_3_9Acometida"/>
      <sheetName val="8_3_14Acometida_1&quot;_2#8"/>
      <sheetName val="8_3_15Canaliz__conduit_nedia"/>
      <sheetName val="8_3_16Ducto_3-4"/>
      <sheetName val="8_4_2Tablero18circuitos"/>
      <sheetName val="8_4_5Caja_Medidor"/>
      <sheetName val="8_4_7Interruptor"/>
      <sheetName val="8_4_8Interrup_60_A"/>
      <sheetName val="8_4_11Caja_6_Circuit"/>
      <sheetName val="8_4_13Tablero_de_12_circ"/>
      <sheetName val="8_4_14Tablero30circuit"/>
      <sheetName val="8_6_1Salida_TV"/>
      <sheetName val="8_6_4Salid_ventilador"/>
      <sheetName val="8_8_2Tierra"/>
      <sheetName val="8_11_1Camara_CS_274"/>
      <sheetName val="8_11_4Caja_de_Insp"/>
      <sheetName val="9_1_1_PAÑETE_IMPERMEA_1_3"/>
      <sheetName val="9_1_2Pañete_Int"/>
      <sheetName val="9_1_3Pañete_Ext"/>
      <sheetName val="9_1_5Pañete_int_ml"/>
      <sheetName val="9_1_5_1Pañete_rustico_exterior"/>
      <sheetName val="9_2_1Pañete_Bajo_Placa"/>
      <sheetName val="10_1_2Alist_pisos"/>
      <sheetName val="10_1_3_ALISTADO_DE_PISOS_CON_MO"/>
      <sheetName val="10_1_5_1Mortero_afin_piso"/>
      <sheetName val="10,2,1,3Ceramica_20_20_trafico"/>
      <sheetName val="10_2_1_2Duropiso"/>
      <sheetName val="10_2_2_4Concreto_esmaltado"/>
      <sheetName val="10_2_2_5Concreto_es+tabla_etrus"/>
      <sheetName val="10_2_3_4Tablon30x30"/>
      <sheetName val="10_2_3_9Tableta_etrusca"/>
      <sheetName val="10,2,3,6Tableta_cuarto26"/>
      <sheetName val="10_3,2,1Tableta_cuarto_ml"/>
      <sheetName val="10_2_3_7Tableta_cuarto_ml"/>
      <sheetName val="10_2_4_1Baldosa_grano_marmol"/>
      <sheetName val="10_2_4_4Tableta"/>
      <sheetName val="10_3_3_6_Guardaescob_granito"/>
      <sheetName val="10_3_2_3Media_caña_mort"/>
      <sheetName val="10_3_2_6Tableta_ml"/>
      <sheetName val="10_3_7_2remate_ladrillo"/>
      <sheetName val="10_4_2Gradas_en_Gravilla"/>
      <sheetName val="11,1,3Afinado_Vigas_Canales_imp"/>
      <sheetName val="11,1,4Impermeh_manto_asfalt"/>
      <sheetName val="11_1_4Impermehab_manto_asfaltic"/>
      <sheetName val="11,2,6,2Remate_superior"/>
      <sheetName val="11_2_6_3Remate_lateral"/>
      <sheetName val="11_2_4Teja_Sandwich"/>
      <sheetName val="11_4_1Teja_termoacustica"/>
      <sheetName val="11_6_1Teja_cindu"/>
      <sheetName val="11_7_1_1Canal_lamina"/>
      <sheetName val="11_3_5Canal_PVC"/>
      <sheetName val="12_1_1Ventana_aluminio_fija"/>
      <sheetName val="12_1_3_Ventana_aluminio"/>
      <sheetName val="12_1_4Persiana_alumin"/>
      <sheetName val="12_2_7Puerta_Metalica_0_6"/>
      <sheetName val="12_2_4Puerta_Metalica_,70"/>
      <sheetName val="12_2_2Puerta_Metalica_1_55x2_95"/>
      <sheetName val="12,2,3Puerta_metalica1_55x2_85"/>
      <sheetName val="12_2_5Puertalamina_1x2_1"/>
      <sheetName val="12_2_6Puerta1_5x2_1"/>
      <sheetName val="12_2_3_1Ventana_Acero_rect2_85"/>
      <sheetName val="12_2_6_2Ventana_Acero_rect_m2"/>
      <sheetName val="12_2_1_8Ventana_Acerorect_1"/>
      <sheetName val="12,2,2,2Pasamanos_2&quot;"/>
      <sheetName val="12_3_2_1Baranda_en_Tubo_1_1_2&quot;"/>
      <sheetName val="12_3_2_2Baranda_en_Tubo_3&quot;"/>
      <sheetName val="12_2_3_1Reja_varilla_cuad"/>
      <sheetName val="12_2_3_7Ventana_"/>
      <sheetName val="12_2_3_8Ventana"/>
      <sheetName val="12_2_3_9Puertas"/>
      <sheetName val="12_2_3_10Pta_vent_"/>
      <sheetName val="12_2_3_2_2_Persiana_metalica"/>
      <sheetName val="12_3_5Baranda_tubo_3&quot;y2&quot;"/>
      <sheetName val="12_4_2_1Reja_perfilovalado"/>
      <sheetName val="12_5_10estruct_lavamanos"/>
      <sheetName val="14_1_1Enchape_en_ceramica_20x20"/>
      <sheetName val="14_3_1_Poceta_en_granito"/>
      <sheetName val="15_1_3_Lampara_fluorecente"/>
      <sheetName val="15_1_6Lampara_tortuga"/>
      <sheetName val="16_1_1Sanitario_discap"/>
      <sheetName val="16_1_2Sanitario_Infantil"/>
      <sheetName val="16_1_3Sanitario"/>
      <sheetName val="16_1_4Orinal"/>
      <sheetName val="16_1_5Lavamalos_de_sobreponer"/>
      <sheetName val="16_1_7Lavamalos_de_colgar"/>
      <sheetName val="16_1_11Lavamanos_acero_inox"/>
      <sheetName val="16_2_1Dispensador_papel_hig"/>
      <sheetName val="16_2_3_Dispensador_jabon"/>
      <sheetName val="16_2_7Barra_discap"/>
      <sheetName val="16_2_8_1GriferiaPush"/>
      <sheetName val="18_1_1Hidrofugo"/>
      <sheetName val="18_1_2Pintura_Plast"/>
      <sheetName val="18_1_3Pintura_plast_fachadas"/>
      <sheetName val="18_1_2Esmalte_epoxico"/>
      <sheetName val="18_1_4Vinilo"/>
      <sheetName val="18_1_7pint_coraza"/>
      <sheetName val="19_3_3Vidrio_temp_6mm"/>
      <sheetName val="18_2,1,Esmalte_sobre_marcos_lam"/>
      <sheetName val="18_3,6Esmalte_sobre_mueble_bajo"/>
      <sheetName val="19_1,1Cerradura_baños_y_aulas"/>
      <sheetName val="19_3_1Espejo"/>
      <sheetName val="21_1_3Aseo_"/>
      <sheetName val="20,2,6Adoquin_gress"/>
      <sheetName val="1_2_1__Instalacion_prov__agua"/>
      <sheetName val="1_2_2__Instalacion_prov__energi"/>
      <sheetName val="1_2_3__Instalacion_prov__tel_"/>
      <sheetName val="5_1_3_1bloque_en_concreto_estru"/>
      <sheetName val="Concreto_de_4000_psi_"/>
      <sheetName val="Concreto_de_3500_psi_"/>
      <sheetName val="APU_12"/>
      <sheetName val="APU_11"/>
      <sheetName val="APU_10"/>
      <sheetName val="APU_9"/>
      <sheetName val="APU_8"/>
      <sheetName val="APU_7"/>
      <sheetName val="APU_6"/>
      <sheetName val="APU_5"/>
      <sheetName val="APU_4"/>
      <sheetName val="APU_3"/>
      <sheetName val="APU_2"/>
      <sheetName val="APU_1"/>
      <sheetName val="5_2_2__Ladrillo_Prensado"/>
      <sheetName val="10_3_3_4_1__GUARDAESCOBA_EN_CEM"/>
      <sheetName val="3_1_4__ACCESORIO_SANIT_"/>
      <sheetName val="21_1_2_aseo_muros_interiores"/>
      <sheetName val="21_1_4_RETIRO_DE_ESCOMBROS"/>
      <sheetName val="21_1_2__ASEO_FACHADAS"/>
      <sheetName val="ANALISIS_DE_AIU2"/>
      <sheetName val="Datos_Principales2"/>
      <sheetName val="PRESUP_COMP_2"/>
      <sheetName val="PRESUP_ACT_2"/>
      <sheetName val="Presup_Resum2"/>
      <sheetName val="Reporte_Viabilidad2"/>
      <sheetName val="Transp_2"/>
      <sheetName val="M_Obra2"/>
      <sheetName val="Mort_1-32"/>
      <sheetName val="Mortero_1-3_imperm2"/>
      <sheetName val="Mortero_1-42"/>
      <sheetName val="Mortero_1-4_imperm_2"/>
      <sheetName val="Mortero_1-62"/>
      <sheetName val="Concreto_de_2000_psi2"/>
      <sheetName val="Concreto_de_25002"/>
      <sheetName val="Concreto_de_3000_psi2"/>
      <sheetName val="Acero_de_37_000_psi_2"/>
      <sheetName val="Acero_de_60_000psi2"/>
      <sheetName val="1_1_1campamento2"/>
      <sheetName val="1_1_2__Cerram_prov2"/>
      <sheetName val="1_1_3Limp__Desca__y_Retiro2"/>
      <sheetName val="1_1_4Localización_y_Rep_2"/>
      <sheetName val="1_1_7Localiz_y_rep2"/>
      <sheetName val="1_3_1Demol_const_exit2"/>
      <sheetName val="1_3_3Demol_de_muros2"/>
      <sheetName val="1_3_6Demol_placa_maciza2"/>
      <sheetName val="1_3_7Demol_const_manual2"/>
      <sheetName val="1_4_2Traslado_poste2"/>
      <sheetName val="2_1_1Excav_Mecan_2"/>
      <sheetName val="2_1_2Excav__man_2"/>
      <sheetName val="2_1_3xcav_man_receb2"/>
      <sheetName val="2_1_5Relleno_mat_com2"/>
      <sheetName val="2_1_06_Recebo_Comun2"/>
      <sheetName val="2_1_10Relleno_Recebo_B-2002"/>
      <sheetName val="2_2_1Concreto_pobre2"/>
      <sheetName val="2_2_2Conc_ciclopeo2"/>
      <sheetName val="2_2_3Muro_contencion2"/>
      <sheetName val="2_2_4Concreto_Zapatas2"/>
      <sheetName val="2_2_5Viga_Ciment2"/>
      <sheetName val="2_2_6PILOTES2"/>
      <sheetName val="2_2_7DADOS2"/>
      <sheetName val="2_2_8_1Placa_Contrapiso2"/>
      <sheetName val="2_2_8_2Placa_aligerada_50cm2"/>
      <sheetName val="2_3_3Malla_Electros_2"/>
      <sheetName val="3,1,2,3Tubo_novafor_4&quot;2"/>
      <sheetName val="3_1_2_4Tubo_novafor_102"/>
      <sheetName val="3_1_2_5Tuberia_novafor12&quot;2"/>
      <sheetName val="3_2_1_2Tubo_PVC_sanit42"/>
      <sheetName val="3_1_1_3Tuberia_sanitr6&quot;2"/>
      <sheetName val="3_4_1_1Caja_de_Insp_602"/>
      <sheetName val="3_4_5canalteta_aguas_ll2"/>
      <sheetName val="3_4_9Caja_insp_0_82"/>
      <sheetName val="3_4_10Caja_insp_12"/>
      <sheetName val="3_4_11Caja_insp_0_42"/>
      <sheetName val="3_5_1Excavacion_manual2"/>
      <sheetName val="3_5_5Retiro_de_Sobrantes2"/>
      <sheetName val="3,5,6Relleno_en_grava3-42"/>
      <sheetName val="3_6_1Empate_camara2"/>
      <sheetName val="4_1_1Conc__Columnas2"/>
      <sheetName val="4_2_1Viga_Aerea2"/>
      <sheetName val="4_2_2Viga_Canal2"/>
      <sheetName val="4_3_2Losa_aliger2"/>
      <sheetName val="4_3_3_1Losa_con_lamina2"/>
      <sheetName val="4_3_1_4Placa_e=_22"/>
      <sheetName val="4_3_1_1Placa_e=_12"/>
      <sheetName val="4_3_1,3Placa_e=_152"/>
      <sheetName val="4_3_1_2Placa_e=_122"/>
      <sheetName val="4_3_10Placa_alig_302"/>
      <sheetName val="4_3_11Placa_alig_502"/>
      <sheetName val="4_4_1Escal_en_concret2"/>
      <sheetName val="4_4_2Rampa_en_concret2"/>
      <sheetName val="4_4_3concreto_tanque2"/>
      <sheetName val="4_5_2Acero_6000_psi2"/>
      <sheetName val="4_6_1perfil_metalico_placa2"/>
      <sheetName val="4_7_4_1Perfil_metalico2"/>
      <sheetName val="4_6_2_6Anclajes2"/>
      <sheetName val="4_6_2_7Columna_metalica2"/>
      <sheetName val="4_6_2_8Viga_Met_2"/>
      <sheetName val="4_6_2_9Viga_met_602"/>
      <sheetName val="4_6_2_10Viga_met_652"/>
      <sheetName val="5_1_3_1bloque_piedra2"/>
      <sheetName val="5_1_2_4Bloque_cocr_122"/>
      <sheetName val="5_1_1_3Bloque_concr192"/>
      <sheetName val="5_2_2Ladrillo_Tolete_Fino_2_ca2"/>
      <sheetName val="5_2_3Ladrillo_toletefino_1_car2"/>
      <sheetName val="5_2_7Muro_Bloque_52"/>
      <sheetName val="5_2_6_1Muro_Bloque_42"/>
      <sheetName val="5,3,4Remates_ladrillo_tolete_2"/>
      <sheetName val="5_4_1Grouting2"/>
      <sheetName val="5,6,1_Chazos_para_carpinteria2"/>
      <sheetName val="6_1_1Alfajia2"/>
      <sheetName val="COLUMNETA_MAMPOSTERIA2"/>
      <sheetName val="6_1_3Pref_conc_a_la_vista2"/>
      <sheetName val="6_1_12Zocalo2"/>
      <sheetName val="6_1_14_ventana_prefab_concreto2"/>
      <sheetName val="6_1_18Cañuela_perim_ag_lluvias2"/>
      <sheetName val="6_1_19_1Pref_piso2"/>
      <sheetName val="6_2_2Meson_lavamanos2"/>
      <sheetName val="6_2_3_2Meson_laboratorio2"/>
      <sheetName val="6_2_1_Meson_laborat2"/>
      <sheetName val="6,2,5Banca_en_concreto2"/>
      <sheetName val="6_3_6Alero_concreto2"/>
      <sheetName val="6_2_3_1Mezon_vidrio2"/>
      <sheetName val="7_1_3_1_1Tubo_hg1&quot;2"/>
      <sheetName val="7_1_3_1_2Tubo_hg1_1-22"/>
      <sheetName val="7_1_3_1_3Tubp_hg22"/>
      <sheetName val="7_1_3_1_4Tubo_hg32"/>
      <sheetName val="7_1_3_3_3Registro_1_1-22"/>
      <sheetName val="7_1_3_3_5Registro_32"/>
      <sheetName val="7_1_3_4_1Cheque_1_2"/>
      <sheetName val="7_1_6_3Tuberia_1&quot;PVCP13_52"/>
      <sheetName val="7_1_1_4_Cheque_1&quot;2"/>
      <sheetName val="_7_1_11_5Bajante_Amaz2"/>
      <sheetName val="7_1_2_4Sumin_Tanq_1000_lts2"/>
      <sheetName val="7_1_6_1Tuberia_PVCP_Media2"/>
      <sheetName val="7_1_6_2Tuberia_PVCP1&quot;2"/>
      <sheetName val="7_1_6_8Registro_de_media2"/>
      <sheetName val="7_1_6_10Registro1&quot;2"/>
      <sheetName val="7_1_6_4TuboPVC1_1-42"/>
      <sheetName val="7_1_6_6Tubo_PVC2&quot;2"/>
      <sheetName val="7_1_6_13Caja_plastica_reg2"/>
      <sheetName val="7_1_6_5Tub__y_acc__de_1y1-22"/>
      <sheetName val="7_1_6_9Registro_de_3-42"/>
      <sheetName val="7_1_6_11Registro_1_1-42"/>
      <sheetName val="7_1_6_12Registro_2&quot;2"/>
      <sheetName val="7_1_6_2TuberiaPVC_3-42"/>
      <sheetName val="7_1_8_1Pto_agua_Lavamanos2"/>
      <sheetName val="7_1_8_3Pto_agua_Sanitario_2"/>
      <sheetName val="7_1_8_4Pto_agua_Orinal2"/>
      <sheetName val="7_1_8_12Recamara_HG_para_orina2"/>
      <sheetName val="7_1_8_13Camara_de_Aire2"/>
      <sheetName val="7_1_9_1Pto_sanit_lavamanos2"/>
      <sheetName val="7_1_10_3Bajant_sanit_4&quot;2"/>
      <sheetName val="7_1_10_1Bajnte_sanit_2&quot;2"/>
      <sheetName val="7,1,10,2Tubo_sanit3&quot;2"/>
      <sheetName val="7_1_11_3_Bajante_Ag_Ll_4&quot;2"/>
      <sheetName val="7_1_11_1Tubo_PVCL2&quot;2"/>
      <sheetName val="7,1,11,5_Tubo_PVCfiltro_4&quot;2"/>
      <sheetName val="7_1_11_6Bajantt_tipo_Amaz2"/>
      <sheetName val="7_1_12_1Montaje_lavamanos2"/>
      <sheetName val="7_1_12_8Llave_de_mang2"/>
      <sheetName val="7,2,1,4Tubo_12_galv2"/>
      <sheetName val="7_2_1_11registro_1-2_gas2"/>
      <sheetName val="7_2_1_12Regulador2"/>
      <sheetName val="7_2_1_17Punto_gas2"/>
      <sheetName val="7_2_1_18Tapon_HG_1-22"/>
      <sheetName val="8_1_1Salida_lamp_Fluor_2"/>
      <sheetName val="8_1_2Salida_Lamp_incan2"/>
      <sheetName val="8_1_4Salida_pto2"/>
      <sheetName val="8_1_5Salida_Toma2"/>
      <sheetName val="8_1_8Salida_Toma_GFCI2"/>
      <sheetName val="8_3_4Acom_a_T12"/>
      <sheetName val="8_3_7Tubo_Galvanizado2"/>
      <sheetName val="8_3_9Acometida2"/>
      <sheetName val="8_3_14Acometida_1&quot;_2#82"/>
      <sheetName val="8_3_15Canaliz__conduit_nedia2"/>
      <sheetName val="8_3_16Ducto_3-42"/>
      <sheetName val="8_4_2Tablero18circuitos2"/>
      <sheetName val="8_4_5Caja_Medidor2"/>
      <sheetName val="8_4_7Interruptor2"/>
      <sheetName val="8_4_8Interrup_60_A2"/>
      <sheetName val="8_4_11Caja_6_Circuit2"/>
      <sheetName val="8_4_13Tablero_de_12_circ2"/>
      <sheetName val="8_4_14Tablero30circuit2"/>
      <sheetName val="8_6_1Salida_TV2"/>
      <sheetName val="8_6_4Salid_ventilador2"/>
      <sheetName val="8_8_2Tierra2"/>
      <sheetName val="8_11_1Camara_CS_2742"/>
      <sheetName val="8_11_4Caja_de_Insp2"/>
      <sheetName val="9_1_1_PAÑETE_IMPERMEA_1_32"/>
      <sheetName val="9_1_2Pañete_Int2"/>
      <sheetName val="9_1_3Pañete_Ext2"/>
      <sheetName val="9_1_5Pañete_int_ml2"/>
      <sheetName val="9_1_5_1Pañete_rustico_exterior2"/>
      <sheetName val="9_2_1Pañete_Bajo_Placa2"/>
      <sheetName val="10_1_2Alist_pisos2"/>
      <sheetName val="10_1_3_ALISTADO_DE_PISOS_CON_M2"/>
      <sheetName val="10_1_5_1Mortero_afin_piso2"/>
      <sheetName val="10,2,1,3Ceramica_20_20_trafico2"/>
      <sheetName val="10_2_1_2Duropiso2"/>
      <sheetName val="10_2_2_4Concreto_esmaltado2"/>
      <sheetName val="10_2_2_5Concreto_es+tabla_etru2"/>
      <sheetName val="10_2_3_4Tablon30x302"/>
      <sheetName val="10_2_3_9Tableta_etrusca2"/>
      <sheetName val="10,2,3,6Tableta_cuarto262"/>
      <sheetName val="10_3,2,1Tableta_cuarto_ml2"/>
      <sheetName val="10_2_3_7Tableta_cuarto_ml2"/>
      <sheetName val="10_2_4_1Baldosa_grano_marmol2"/>
      <sheetName val="10_2_4_4Tableta2"/>
      <sheetName val="10_3_3_6_Guardaescob_granito2"/>
      <sheetName val="10_3_2_3Media_caña_mort2"/>
      <sheetName val="10_3_2_6Tableta_ml2"/>
      <sheetName val="10_3_7_2remate_ladrillo2"/>
      <sheetName val="10_4_2Gradas_en_Gravilla2"/>
      <sheetName val="11,1,3Afinado_Vigas_Canales_im2"/>
      <sheetName val="11,1,4Impermeh_manto_asfalt2"/>
      <sheetName val="11_1_4Impermehab_manto_asfalti2"/>
      <sheetName val="11,2,6,2Remate_superior2"/>
      <sheetName val="11_2_6_3Remate_lateral2"/>
      <sheetName val="11_2_4Teja_Sandwich2"/>
      <sheetName val="11_4_1Teja_termoacustica2"/>
      <sheetName val="11_6_1Teja_cindu2"/>
      <sheetName val="11_7_1_1Canal_lamina2"/>
      <sheetName val="11_3_5Canal_PVC2"/>
      <sheetName val="12_1_1Ventana_aluminio_fija2"/>
      <sheetName val="12_1_3_Ventana_aluminio2"/>
      <sheetName val="12_1_4Persiana_alumin2"/>
      <sheetName val="12_2_7Puerta_Metalica_0_62"/>
      <sheetName val="12_2_4Puerta_Metalica_,702"/>
      <sheetName val="12_2_2Puerta_Metalica_1_55x2_92"/>
      <sheetName val="12,2,3Puerta_metalica1_55x2_852"/>
      <sheetName val="12_2_5Puertalamina_1x2_12"/>
      <sheetName val="12_2_6Puerta1_5x2_12"/>
      <sheetName val="12_2_3_1Ventana_Acero_rect2_852"/>
      <sheetName val="12_2_6_2Ventana_Acero_rect_m22"/>
      <sheetName val="12_2_1_8Ventana_Acerorect_12"/>
      <sheetName val="12,2,2,2Pasamanos_2&quot;2"/>
      <sheetName val="12_3_2_1Baranda_en_Tubo_1_1_2&quot;2"/>
      <sheetName val="12_3_2_2Baranda_en_Tubo_3&quot;2"/>
      <sheetName val="12_2_3_1Reja_varilla_cuad2"/>
      <sheetName val="12_2_3_7Ventana_2"/>
      <sheetName val="12_2_3_8Ventana2"/>
      <sheetName val="12_2_3_9Puertas2"/>
      <sheetName val="12_2_3_10Pta_vent_2"/>
      <sheetName val="12_2_3_2_2_Persiana_metalica2"/>
      <sheetName val="12_3_5Baranda_tubo_3&quot;y2&quot;2"/>
      <sheetName val="12_4_2_1Reja_perfilovalado2"/>
      <sheetName val="12_5_10estruct_lavamanos2"/>
      <sheetName val="14_1_1Enchape_en_ceramica_20x22"/>
      <sheetName val="14_3_1_Poceta_en_granito2"/>
      <sheetName val="15_1_3_Lampara_fluorecente2"/>
      <sheetName val="15_1_6Lampara_tortuga2"/>
      <sheetName val="16_1_1Sanitario_discap2"/>
      <sheetName val="16_1_2Sanitario_Infantil2"/>
      <sheetName val="16_1_3Sanitario2"/>
      <sheetName val="16_1_4Orinal2"/>
      <sheetName val="16_1_5Lavamalos_de_sobreponer2"/>
      <sheetName val="16_1_7Lavamalos_de_colgar2"/>
      <sheetName val="16_1_11Lavamanos_acero_inox2"/>
      <sheetName val="16_2_1Dispensador_papel_hig2"/>
      <sheetName val="16_2_3_Dispensador_jabon2"/>
      <sheetName val="16_2_7Barra_discap2"/>
      <sheetName val="16_2_8_1GriferiaPush2"/>
      <sheetName val="18_1_1Hidrofugo2"/>
      <sheetName val="18_1_2Pintura_Plast2"/>
      <sheetName val="18_1_3Pintura_plast_fachadas2"/>
      <sheetName val="18_1_2Esmalte_epoxico2"/>
      <sheetName val="18_1_4Vinilo2"/>
      <sheetName val="18_1_7pint_coraza2"/>
      <sheetName val="19_3_3Vidrio_temp_6mm2"/>
      <sheetName val="18_2,1,Esmalte_sobre_marcos_la2"/>
      <sheetName val="18_3,6Esmalte_sobre_mueble_baj2"/>
      <sheetName val="19_1,1Cerradura_baños_y_aulas2"/>
      <sheetName val="19_3_1Espejo2"/>
      <sheetName val="21_1_3Aseo_2"/>
      <sheetName val="20,2,6Adoquin_gress2"/>
      <sheetName val="1_2_1__Instalacion_prov__agua2"/>
      <sheetName val="1_2_2__Instalacion_prov__energ2"/>
      <sheetName val="1_2_3__Instalacion_prov__tel_2"/>
      <sheetName val="5_1_3_1bloque_en_concreto_estr2"/>
      <sheetName val="Concreto_de_4000_psi_2"/>
      <sheetName val="Concreto_de_3500_psi_2"/>
      <sheetName val="APU_122"/>
      <sheetName val="APU_112"/>
      <sheetName val="APU_102"/>
      <sheetName val="APU_92"/>
      <sheetName val="APU_82"/>
      <sheetName val="APU_72"/>
      <sheetName val="APU_62"/>
      <sheetName val="APU_52"/>
      <sheetName val="APU_42"/>
      <sheetName val="APU_32"/>
      <sheetName val="APU_22"/>
      <sheetName val="APU_14"/>
      <sheetName val="5_2_2__Ladrillo_Prensado2"/>
      <sheetName val="10_3_3_4_1__GUARDAESCOBA_EN_CE2"/>
      <sheetName val="3_1_4__ACCESORIO_SANIT_2"/>
      <sheetName val="21_1_2_aseo_muros_interiores2"/>
      <sheetName val="21_1_4_RETIRO_DE_ESCOMBROS2"/>
      <sheetName val="21_1_2__ASEO_FACHADAS2"/>
      <sheetName val="ANALISIS_DE_AIU3"/>
      <sheetName val="Datos_Principales3"/>
      <sheetName val="PRESUP_COMP_3"/>
      <sheetName val="PRESUP_ACT_3"/>
      <sheetName val="Presup_Resum3"/>
      <sheetName val="Reporte_Viabilidad3"/>
      <sheetName val="Transp_3"/>
      <sheetName val="M_Obra3"/>
      <sheetName val="Mort_1-33"/>
      <sheetName val="Mortero_1-3_imperm3"/>
      <sheetName val="Mortero_1-43"/>
      <sheetName val="Mortero_1-4_imperm_3"/>
      <sheetName val="Mortero_1-63"/>
      <sheetName val="Concreto_de_2000_psi3"/>
      <sheetName val="Concreto_de_25003"/>
      <sheetName val="Concreto_de_3000_psi3"/>
      <sheetName val="Acero_de_37_000_psi_3"/>
      <sheetName val="Acero_de_60_000psi3"/>
      <sheetName val="1_1_1campamento3"/>
      <sheetName val="1_1_2__Cerram_prov3"/>
      <sheetName val="1_1_3Limp__Desca__y_Retiro3"/>
      <sheetName val="1_1_4Localización_y_Rep_3"/>
      <sheetName val="1_1_7Localiz_y_rep3"/>
      <sheetName val="1_3_1Demol_const_exit3"/>
      <sheetName val="1_3_3Demol_de_muros3"/>
      <sheetName val="1_3_6Demol_placa_maciza3"/>
      <sheetName val="1_3_7Demol_const_manual3"/>
      <sheetName val="1_4_2Traslado_poste3"/>
      <sheetName val="2_1_1Excav_Mecan_3"/>
      <sheetName val="2_1_2Excav__man_3"/>
      <sheetName val="2_1_3xcav_man_receb3"/>
      <sheetName val="2_1_5Relleno_mat_com3"/>
      <sheetName val="2_1_06_Recebo_Comun3"/>
      <sheetName val="2_1_10Relleno_Recebo_B-2003"/>
      <sheetName val="2_2_1Concreto_pobre3"/>
      <sheetName val="2_2_2Conc_ciclopeo3"/>
      <sheetName val="2_2_3Muro_contencion3"/>
      <sheetName val="2_2_4Concreto_Zapatas3"/>
      <sheetName val="2_2_5Viga_Ciment3"/>
      <sheetName val="2_2_6PILOTES3"/>
      <sheetName val="2_2_7DADOS3"/>
      <sheetName val="2_2_8_1Placa_Contrapiso3"/>
      <sheetName val="2_2_8_2Placa_aligerada_50cm3"/>
      <sheetName val="2_3_3Malla_Electros_3"/>
      <sheetName val="3,1,2,3Tubo_novafor_4&quot;3"/>
      <sheetName val="3_1_2_4Tubo_novafor_103"/>
      <sheetName val="3_1_2_5Tuberia_novafor12&quot;3"/>
      <sheetName val="3_2_1_2Tubo_PVC_sanit43"/>
      <sheetName val="3_1_1_3Tuberia_sanitr6&quot;3"/>
      <sheetName val="3_4_1_1Caja_de_Insp_603"/>
      <sheetName val="3_4_5canalteta_aguas_ll3"/>
      <sheetName val="3_4_9Caja_insp_0_83"/>
      <sheetName val="3_4_10Caja_insp_13"/>
      <sheetName val="3_4_11Caja_insp_0_43"/>
      <sheetName val="3_5_1Excavacion_manual3"/>
      <sheetName val="3_5_5Retiro_de_Sobrantes3"/>
      <sheetName val="3,5,6Relleno_en_grava3-43"/>
      <sheetName val="3_6_1Empate_camara3"/>
      <sheetName val="4_1_1Conc__Columnas3"/>
      <sheetName val="4_2_1Viga_Aerea3"/>
      <sheetName val="4_2_2Viga_Canal3"/>
      <sheetName val="4_3_2Losa_aliger3"/>
      <sheetName val="4_3_3_1Losa_con_lamina3"/>
      <sheetName val="4_3_1_4Placa_e=_23"/>
      <sheetName val="4_3_1_1Placa_e=_13"/>
      <sheetName val="4_3_1,3Placa_e=_153"/>
      <sheetName val="4_3_1_2Placa_e=_123"/>
      <sheetName val="4_3_10Placa_alig_303"/>
      <sheetName val="4_3_11Placa_alig_503"/>
      <sheetName val="4_4_1Escal_en_concret3"/>
      <sheetName val="4_4_2Rampa_en_concret3"/>
      <sheetName val="4_4_3concreto_tanque3"/>
      <sheetName val="4_5_2Acero_6000_psi3"/>
      <sheetName val="4_6_1perfil_metalico_placa3"/>
      <sheetName val="4_7_4_1Perfil_metalico3"/>
      <sheetName val="4_6_2_6Anclajes3"/>
      <sheetName val="4_6_2_7Columna_metalica3"/>
      <sheetName val="4_6_2_8Viga_Met_3"/>
      <sheetName val="4_6_2_9Viga_met_603"/>
      <sheetName val="4_6_2_10Viga_met_653"/>
      <sheetName val="5_1_3_1bloque_piedra3"/>
      <sheetName val="5_1_2_4Bloque_cocr_123"/>
      <sheetName val="5_1_1_3Bloque_concr193"/>
      <sheetName val="5_2_2Ladrillo_Tolete_Fino_2_ca3"/>
      <sheetName val="5_2_3Ladrillo_toletefino_1_car3"/>
      <sheetName val="5_2_7Muro_Bloque_53"/>
      <sheetName val="5_2_6_1Muro_Bloque_43"/>
      <sheetName val="5,3,4Remates_ladrillo_tolete_3"/>
      <sheetName val="5_4_1Grouting3"/>
      <sheetName val="5,6,1_Chazos_para_carpinteria3"/>
      <sheetName val="6_1_1Alfajia3"/>
      <sheetName val="COLUMNETA_MAMPOSTERIA3"/>
      <sheetName val="6_1_3Pref_conc_a_la_vista3"/>
      <sheetName val="6_1_12Zocalo3"/>
      <sheetName val="6_1_14_ventana_prefab_concreto3"/>
      <sheetName val="6_1_18Cañuela_perim_ag_lluvias3"/>
      <sheetName val="6_1_19_1Pref_piso3"/>
      <sheetName val="6_2_2Meson_lavamanos3"/>
      <sheetName val="6_2_3_2Meson_laboratorio3"/>
      <sheetName val="6_2_1_Meson_laborat3"/>
      <sheetName val="6,2,5Banca_en_concreto3"/>
      <sheetName val="6_3_6Alero_concreto3"/>
      <sheetName val="6_2_3_1Mezon_vidrio3"/>
      <sheetName val="7_1_3_1_1Tubo_hg1&quot;3"/>
      <sheetName val="7_1_3_1_2Tubo_hg1_1-23"/>
      <sheetName val="7_1_3_1_3Tubp_hg23"/>
      <sheetName val="7_1_3_1_4Tubo_hg33"/>
      <sheetName val="7_1_3_3_3Registro_1_1-23"/>
      <sheetName val="7_1_3_3_5Registro_33"/>
      <sheetName val="7_1_3_4_1Cheque_1_3"/>
      <sheetName val="7_1_6_3Tuberia_1&quot;PVCP13_53"/>
      <sheetName val="7_1_1_4_Cheque_1&quot;3"/>
      <sheetName val="_7_1_11_5Bajante_Amaz3"/>
      <sheetName val="7_1_2_4Sumin_Tanq_1000_lts3"/>
      <sheetName val="7_1_6_1Tuberia_PVCP_Media3"/>
      <sheetName val="7_1_6_2Tuberia_PVCP1&quot;3"/>
      <sheetName val="7_1_6_8Registro_de_media3"/>
      <sheetName val="7_1_6_10Registro1&quot;3"/>
      <sheetName val="7_1_6_4TuboPVC1_1-43"/>
      <sheetName val="7_1_6_6Tubo_PVC2&quot;3"/>
      <sheetName val="7_1_6_13Caja_plastica_reg3"/>
      <sheetName val="7_1_6_5Tub__y_acc__de_1y1-23"/>
      <sheetName val="7_1_6_9Registro_de_3-43"/>
      <sheetName val="7_1_6_11Registro_1_1-43"/>
      <sheetName val="7_1_6_12Registro_2&quot;3"/>
      <sheetName val="7_1_6_2TuberiaPVC_3-43"/>
      <sheetName val="7_1_8_1Pto_agua_Lavamanos3"/>
      <sheetName val="7_1_8_3Pto_agua_Sanitario_3"/>
      <sheetName val="7_1_8_4Pto_agua_Orinal3"/>
      <sheetName val="7_1_8_12Recamara_HG_para_orina3"/>
      <sheetName val="7_1_8_13Camara_de_Aire3"/>
      <sheetName val="7_1_9_1Pto_sanit_lavamanos3"/>
      <sheetName val="7_1_10_3Bajant_sanit_4&quot;3"/>
      <sheetName val="7_1_10_1Bajnte_sanit_2&quot;3"/>
      <sheetName val="7,1,10,2Tubo_sanit3&quot;3"/>
      <sheetName val="7_1_11_3_Bajante_Ag_Ll_4&quot;3"/>
      <sheetName val="7_1_11_1Tubo_PVCL2&quot;3"/>
      <sheetName val="7,1,11,5_Tubo_PVCfiltro_4&quot;3"/>
      <sheetName val="7_1_11_6Bajantt_tipo_Amaz3"/>
      <sheetName val="7_1_12_1Montaje_lavamanos3"/>
      <sheetName val="7_1_12_8Llave_de_mang3"/>
      <sheetName val="7,2,1,4Tubo_12_galv3"/>
      <sheetName val="7_2_1_11registro_1-2_gas3"/>
      <sheetName val="7_2_1_12Regulador3"/>
      <sheetName val="7_2_1_17Punto_gas3"/>
      <sheetName val="7_2_1_18Tapon_HG_1-23"/>
      <sheetName val="8_1_1Salida_lamp_Fluor_3"/>
      <sheetName val="8_1_2Salida_Lamp_incan3"/>
      <sheetName val="8_1_4Salida_pto3"/>
      <sheetName val="8_1_5Salida_Toma3"/>
      <sheetName val="8_1_8Salida_Toma_GFCI3"/>
      <sheetName val="8_3_4Acom_a_T13"/>
      <sheetName val="8_3_7Tubo_Galvanizado3"/>
      <sheetName val="8_3_9Acometida3"/>
      <sheetName val="8_3_14Acometida_1&quot;_2#83"/>
      <sheetName val="8_3_15Canaliz__conduit_nedia3"/>
      <sheetName val="8_3_16Ducto_3-43"/>
      <sheetName val="8_4_2Tablero18circuitos3"/>
      <sheetName val="8_4_5Caja_Medidor3"/>
      <sheetName val="8_4_7Interruptor3"/>
      <sheetName val="8_4_8Interrup_60_A3"/>
      <sheetName val="8_4_11Caja_6_Circuit3"/>
      <sheetName val="8_4_13Tablero_de_12_circ3"/>
      <sheetName val="8_4_14Tablero30circuit3"/>
      <sheetName val="8_6_1Salida_TV3"/>
      <sheetName val="8_6_4Salid_ventilador3"/>
      <sheetName val="8_8_2Tierra3"/>
      <sheetName val="8_11_1Camara_CS_2743"/>
      <sheetName val="8_11_4Caja_de_Insp3"/>
      <sheetName val="9_1_1_PAÑETE_IMPERMEA_1_33"/>
      <sheetName val="9_1_2Pañete_Int3"/>
      <sheetName val="9_1_3Pañete_Ext3"/>
      <sheetName val="9_1_5Pañete_int_ml3"/>
      <sheetName val="9_1_5_1Pañete_rustico_exterior3"/>
      <sheetName val="9_2_1Pañete_Bajo_Placa3"/>
      <sheetName val="10_1_2Alist_pisos3"/>
      <sheetName val="10_1_3_ALISTADO_DE_PISOS_CON_M3"/>
      <sheetName val="10_1_5_1Mortero_afin_piso3"/>
      <sheetName val="10,2,1,3Ceramica_20_20_trafico3"/>
      <sheetName val="10_2_1_2Duropiso3"/>
      <sheetName val="10_2_2_4Concreto_esmaltado3"/>
      <sheetName val="10_2_2_5Concreto_es+tabla_etru3"/>
      <sheetName val="10_2_3_4Tablon30x303"/>
      <sheetName val="10_2_3_9Tableta_etrusca3"/>
      <sheetName val="10,2,3,6Tableta_cuarto263"/>
      <sheetName val="10_3,2,1Tableta_cuarto_ml3"/>
      <sheetName val="10_2_3_7Tableta_cuarto_ml3"/>
      <sheetName val="10_2_4_1Baldosa_grano_marmol3"/>
      <sheetName val="10_2_4_4Tableta3"/>
      <sheetName val="10_3_3_6_Guardaescob_granito3"/>
      <sheetName val="10_3_2_3Media_caña_mort3"/>
      <sheetName val="10_3_2_6Tableta_ml3"/>
      <sheetName val="10_3_7_2remate_ladrillo3"/>
      <sheetName val="10_4_2Gradas_en_Gravilla3"/>
      <sheetName val="11,1,3Afinado_Vigas_Canales_im3"/>
      <sheetName val="11,1,4Impermeh_manto_asfalt3"/>
      <sheetName val="11_1_4Impermehab_manto_asfalti3"/>
      <sheetName val="11,2,6,2Remate_superior3"/>
      <sheetName val="11_2_6_3Remate_lateral3"/>
      <sheetName val="11_2_4Teja_Sandwich3"/>
      <sheetName val="11_4_1Teja_termoacustica3"/>
      <sheetName val="11_6_1Teja_cindu3"/>
      <sheetName val="11_7_1_1Canal_lamina3"/>
      <sheetName val="11_3_5Canal_PVC3"/>
      <sheetName val="12_1_1Ventana_aluminio_fija3"/>
      <sheetName val="12_1_3_Ventana_aluminio3"/>
      <sheetName val="12_1_4Persiana_alumin3"/>
      <sheetName val="12_2_7Puerta_Metalica_0_63"/>
      <sheetName val="12_2_4Puerta_Metalica_,703"/>
      <sheetName val="12_2_2Puerta_Metalica_1_55x2_93"/>
      <sheetName val="12,2,3Puerta_metalica1_55x2_853"/>
      <sheetName val="12_2_5Puertalamina_1x2_13"/>
      <sheetName val="12_2_6Puerta1_5x2_13"/>
      <sheetName val="12_2_3_1Ventana_Acero_rect2_853"/>
      <sheetName val="12_2_6_2Ventana_Acero_rect_m23"/>
      <sheetName val="12_2_1_8Ventana_Acerorect_13"/>
      <sheetName val="12,2,2,2Pasamanos_2&quot;3"/>
      <sheetName val="12_3_2_1Baranda_en_Tubo_1_1_2&quot;3"/>
      <sheetName val="12_3_2_2Baranda_en_Tubo_3&quot;3"/>
      <sheetName val="12_2_3_1Reja_varilla_cuad3"/>
      <sheetName val="12_2_3_7Ventana_3"/>
      <sheetName val="12_2_3_8Ventana3"/>
      <sheetName val="12_2_3_9Puertas3"/>
      <sheetName val="12_2_3_10Pta_vent_3"/>
      <sheetName val="12_2_3_2_2_Persiana_metalica3"/>
      <sheetName val="12_3_5Baranda_tubo_3&quot;y2&quot;3"/>
      <sheetName val="12_4_2_1Reja_perfilovalado3"/>
      <sheetName val="12_5_10estruct_lavamanos3"/>
      <sheetName val="14_1_1Enchape_en_ceramica_20x23"/>
      <sheetName val="14_3_1_Poceta_en_granito3"/>
      <sheetName val="15_1_3_Lampara_fluorecente3"/>
      <sheetName val="15_1_6Lampara_tortuga3"/>
      <sheetName val="16_1_1Sanitario_discap3"/>
      <sheetName val="16_1_2Sanitario_Infantil3"/>
      <sheetName val="16_1_3Sanitario3"/>
      <sheetName val="16_1_4Orinal3"/>
      <sheetName val="16_1_5Lavamalos_de_sobreponer3"/>
      <sheetName val="16_1_7Lavamalos_de_colgar3"/>
      <sheetName val="16_1_11Lavamanos_acero_inox3"/>
      <sheetName val="16_2_1Dispensador_papel_hig3"/>
      <sheetName val="16_2_3_Dispensador_jabon3"/>
      <sheetName val="16_2_7Barra_discap3"/>
      <sheetName val="16_2_8_1GriferiaPush3"/>
      <sheetName val="18_1_1Hidrofugo3"/>
      <sheetName val="18_1_2Pintura_Plast3"/>
      <sheetName val="18_1_3Pintura_plast_fachadas3"/>
      <sheetName val="18_1_2Esmalte_epoxico3"/>
      <sheetName val="18_1_4Vinilo3"/>
      <sheetName val="18_1_7pint_coraza3"/>
      <sheetName val="19_3_3Vidrio_temp_6mm3"/>
      <sheetName val="18_2,1,Esmalte_sobre_marcos_la3"/>
      <sheetName val="18_3,6Esmalte_sobre_mueble_baj3"/>
      <sheetName val="19_1,1Cerradura_baños_y_aulas3"/>
      <sheetName val="19_3_1Espejo3"/>
      <sheetName val="21_1_3Aseo_3"/>
      <sheetName val="20,2,6Adoquin_gress3"/>
      <sheetName val="1_2_1__Instalacion_prov__agua3"/>
      <sheetName val="1_2_2__Instalacion_prov__energ3"/>
      <sheetName val="1_2_3__Instalacion_prov__tel_3"/>
      <sheetName val="5_1_3_1bloque_en_concreto_estr3"/>
      <sheetName val="Concreto_de_4000_psi_3"/>
      <sheetName val="Concreto_de_3500_psi_3"/>
      <sheetName val="APU_123"/>
      <sheetName val="APU_113"/>
      <sheetName val="APU_103"/>
      <sheetName val="APU_93"/>
      <sheetName val="APU_83"/>
      <sheetName val="APU_73"/>
      <sheetName val="APU_63"/>
      <sheetName val="APU_53"/>
      <sheetName val="APU_43"/>
      <sheetName val="APU_33"/>
      <sheetName val="APU_23"/>
      <sheetName val="APU_15"/>
      <sheetName val="5_2_2__Ladrillo_Prensado3"/>
      <sheetName val="10_3_3_4_1__GUARDAESCOBA_EN_CE3"/>
      <sheetName val="3_1_4__ACCESORIO_SANIT_3"/>
      <sheetName val="21_1_2_aseo_muros_interiores3"/>
      <sheetName val="21_1_4_RETIRO_DE_ESCOMBROS3"/>
      <sheetName val="21_1_2__ASEO_FACHADAS3"/>
      <sheetName val="ANALISIS_DE_AIU4"/>
      <sheetName val="Datos_Principales4"/>
      <sheetName val="PRESUP_COMP_4"/>
      <sheetName val="PRESUP_ACT_4"/>
      <sheetName val="Presup_Resum4"/>
      <sheetName val="Reporte_Viabilidad4"/>
      <sheetName val="Transp_4"/>
      <sheetName val="M_Obra4"/>
      <sheetName val="Mort_1-34"/>
      <sheetName val="Mortero_1-3_imperm4"/>
      <sheetName val="Mortero_1-44"/>
      <sheetName val="Mortero_1-4_imperm_4"/>
      <sheetName val="Mortero_1-64"/>
      <sheetName val="Concreto_de_2000_psi4"/>
      <sheetName val="Concreto_de_25004"/>
      <sheetName val="Concreto_de_3000_psi4"/>
      <sheetName val="Acero_de_37_000_psi_4"/>
      <sheetName val="Acero_de_60_000psi4"/>
      <sheetName val="1_1_1campamento4"/>
      <sheetName val="1_1_2__Cerram_prov4"/>
      <sheetName val="1_1_3Limp__Desca__y_Retiro4"/>
      <sheetName val="1_1_4Localización_y_Rep_4"/>
      <sheetName val="1_1_7Localiz_y_rep4"/>
      <sheetName val="1_3_1Demol_const_exit4"/>
      <sheetName val="1_3_3Demol_de_muros4"/>
      <sheetName val="1_3_6Demol_placa_maciza4"/>
      <sheetName val="1_3_7Demol_const_manual4"/>
      <sheetName val="1_4_2Traslado_poste4"/>
      <sheetName val="2_1_1Excav_Mecan_4"/>
      <sheetName val="2_1_2Excav__man_4"/>
      <sheetName val="2_1_3xcav_man_receb4"/>
      <sheetName val="2_1_5Relleno_mat_com4"/>
      <sheetName val="2_1_06_Recebo_Comun4"/>
      <sheetName val="2_1_10Relleno_Recebo_B-2004"/>
      <sheetName val="2_2_1Concreto_pobre4"/>
      <sheetName val="2_2_2Conc_ciclopeo4"/>
      <sheetName val="2_2_3Muro_contencion4"/>
      <sheetName val="2_2_4Concreto_Zapatas4"/>
      <sheetName val="2_2_5Viga_Ciment4"/>
      <sheetName val="2_2_6PILOTES4"/>
      <sheetName val="2_2_7DADOS4"/>
      <sheetName val="2_2_8_1Placa_Contrapiso4"/>
      <sheetName val="2_2_8_2Placa_aligerada_50cm4"/>
      <sheetName val="2_3_3Malla_Electros_4"/>
      <sheetName val="3,1,2,3Tubo_novafor_4&quot;4"/>
      <sheetName val="3_1_2_4Tubo_novafor_104"/>
      <sheetName val="3_1_2_5Tuberia_novafor12&quot;4"/>
      <sheetName val="3_2_1_2Tubo_PVC_sanit44"/>
      <sheetName val="3_1_1_3Tuberia_sanitr6&quot;4"/>
      <sheetName val="3_4_1_1Caja_de_Insp_604"/>
      <sheetName val="3_4_5canalteta_aguas_ll4"/>
      <sheetName val="3_4_9Caja_insp_0_84"/>
      <sheetName val="3_4_10Caja_insp_14"/>
      <sheetName val="3_4_11Caja_insp_0_44"/>
      <sheetName val="3_5_1Excavacion_manual4"/>
      <sheetName val="3_5_5Retiro_de_Sobrantes4"/>
      <sheetName val="3,5,6Relleno_en_grava3-44"/>
      <sheetName val="3_6_1Empate_camara4"/>
      <sheetName val="4_1_1Conc__Columnas4"/>
      <sheetName val="4_2_1Viga_Aerea4"/>
      <sheetName val="4_2_2Viga_Canal4"/>
      <sheetName val="4_3_2Losa_aliger4"/>
      <sheetName val="4_3_3_1Losa_con_lamina4"/>
      <sheetName val="4_3_1_4Placa_e=_24"/>
      <sheetName val="4_3_1_1Placa_e=_14"/>
      <sheetName val="4_3_1,3Placa_e=_154"/>
      <sheetName val="4_3_1_2Placa_e=_124"/>
      <sheetName val="4_3_10Placa_alig_304"/>
      <sheetName val="4_3_11Placa_alig_504"/>
      <sheetName val="4_4_1Escal_en_concret4"/>
      <sheetName val="4_4_2Rampa_en_concret4"/>
      <sheetName val="4_4_3concreto_tanque4"/>
      <sheetName val="4_5_2Acero_6000_psi4"/>
      <sheetName val="4_6_1perfil_metalico_placa4"/>
      <sheetName val="4_7_4_1Perfil_metalico4"/>
      <sheetName val="4_6_2_6Anclajes4"/>
      <sheetName val="4_6_2_7Columna_metalica4"/>
      <sheetName val="4_6_2_8Viga_Met_4"/>
      <sheetName val="4_6_2_9Viga_met_604"/>
      <sheetName val="4_6_2_10Viga_met_654"/>
      <sheetName val="5_1_3_1bloque_piedra4"/>
      <sheetName val="5_1_2_4Bloque_cocr_124"/>
      <sheetName val="5_1_1_3Bloque_concr194"/>
      <sheetName val="5_2_2Ladrillo_Tolete_Fino_2_ca4"/>
      <sheetName val="5_2_3Ladrillo_toletefino_1_car4"/>
      <sheetName val="5_2_7Muro_Bloque_54"/>
      <sheetName val="5_2_6_1Muro_Bloque_44"/>
      <sheetName val="5,3,4Remates_ladrillo_tolete_4"/>
      <sheetName val="5_4_1Grouting4"/>
      <sheetName val="5,6,1_Chazos_para_carpinteria4"/>
      <sheetName val="6_1_1Alfajia4"/>
      <sheetName val="COLUMNETA_MAMPOSTERIA4"/>
      <sheetName val="6_1_3Pref_conc_a_la_vista4"/>
      <sheetName val="6_1_12Zocalo4"/>
      <sheetName val="6_1_14_ventana_prefab_concreto4"/>
      <sheetName val="6_1_18Cañuela_perim_ag_lluvias4"/>
      <sheetName val="6_1_19_1Pref_piso4"/>
      <sheetName val="6_2_2Meson_lavamanos4"/>
      <sheetName val="6_2_3_2Meson_laboratorio4"/>
      <sheetName val="6_2_1_Meson_laborat4"/>
      <sheetName val="6,2,5Banca_en_concreto4"/>
      <sheetName val="6_3_6Alero_concreto4"/>
      <sheetName val="6_2_3_1Mezon_vidrio4"/>
      <sheetName val="7_1_3_1_1Tubo_hg1&quot;4"/>
      <sheetName val="7_1_3_1_2Tubo_hg1_1-24"/>
      <sheetName val="7_1_3_1_3Tubp_hg24"/>
      <sheetName val="7_1_3_1_4Tubo_hg34"/>
      <sheetName val="7_1_3_3_3Registro_1_1-24"/>
      <sheetName val="7_1_3_3_5Registro_34"/>
      <sheetName val="7_1_3_4_1Cheque_1_4"/>
      <sheetName val="7_1_6_3Tuberia_1&quot;PVCP13_54"/>
      <sheetName val="7_1_1_4_Cheque_1&quot;4"/>
      <sheetName val="_7_1_11_5Bajante_Amaz4"/>
      <sheetName val="7_1_2_4Sumin_Tanq_1000_lts4"/>
      <sheetName val="7_1_6_1Tuberia_PVCP_Media4"/>
      <sheetName val="7_1_6_2Tuberia_PVCP1&quot;4"/>
      <sheetName val="7_1_6_8Registro_de_media4"/>
      <sheetName val="7_1_6_10Registro1&quot;4"/>
      <sheetName val="7_1_6_4TuboPVC1_1-44"/>
      <sheetName val="7_1_6_6Tubo_PVC2&quot;4"/>
      <sheetName val="7_1_6_13Caja_plastica_reg4"/>
      <sheetName val="7_1_6_5Tub__y_acc__de_1y1-24"/>
      <sheetName val="7_1_6_9Registro_de_3-44"/>
      <sheetName val="7_1_6_11Registro_1_1-44"/>
      <sheetName val="7_1_6_12Registro_2&quot;4"/>
      <sheetName val="7_1_6_2TuberiaPVC_3-44"/>
      <sheetName val="7_1_8_1Pto_agua_Lavamanos4"/>
      <sheetName val="7_1_8_3Pto_agua_Sanitario_4"/>
      <sheetName val="7_1_8_4Pto_agua_Orinal4"/>
      <sheetName val="7_1_8_12Recamara_HG_para_orina4"/>
      <sheetName val="7_1_8_13Camara_de_Aire4"/>
      <sheetName val="7_1_9_1Pto_sanit_lavamanos4"/>
      <sheetName val="7_1_10_3Bajant_sanit_4&quot;4"/>
      <sheetName val="7_1_10_1Bajnte_sanit_2&quot;4"/>
      <sheetName val="7,1,10,2Tubo_sanit3&quot;4"/>
      <sheetName val="7_1_11_3_Bajante_Ag_Ll_4&quot;4"/>
      <sheetName val="7_1_11_1Tubo_PVCL2&quot;4"/>
      <sheetName val="7,1,11,5_Tubo_PVCfiltro_4&quot;4"/>
      <sheetName val="7_1_11_6Bajantt_tipo_Amaz4"/>
      <sheetName val="7_1_12_1Montaje_lavamanos4"/>
      <sheetName val="7_1_12_8Llave_de_mang4"/>
      <sheetName val="7,2,1,4Tubo_12_galv4"/>
      <sheetName val="7_2_1_11registro_1-2_gas4"/>
      <sheetName val="7_2_1_12Regulador4"/>
      <sheetName val="7_2_1_17Punto_gas4"/>
      <sheetName val="7_2_1_18Tapon_HG_1-24"/>
      <sheetName val="8_1_1Salida_lamp_Fluor_4"/>
      <sheetName val="8_1_2Salida_Lamp_incan4"/>
      <sheetName val="8_1_4Salida_pto4"/>
      <sheetName val="8_1_5Salida_Toma4"/>
      <sheetName val="8_1_8Salida_Toma_GFCI4"/>
      <sheetName val="8_3_4Acom_a_T14"/>
      <sheetName val="8_3_7Tubo_Galvanizado4"/>
      <sheetName val="8_3_9Acometida4"/>
      <sheetName val="8_3_14Acometida_1&quot;_2#84"/>
      <sheetName val="8_3_15Canaliz__conduit_nedia4"/>
      <sheetName val="8_3_16Ducto_3-44"/>
      <sheetName val="8_4_2Tablero18circuitos4"/>
      <sheetName val="8_4_5Caja_Medidor4"/>
      <sheetName val="8_4_7Interruptor4"/>
      <sheetName val="8_4_8Interrup_60_A4"/>
      <sheetName val="8_4_11Caja_6_Circuit4"/>
      <sheetName val="8_4_13Tablero_de_12_circ4"/>
      <sheetName val="8_4_14Tablero30circuit4"/>
      <sheetName val="8_6_1Salida_TV4"/>
      <sheetName val="8_6_4Salid_ventilador4"/>
      <sheetName val="8_8_2Tierra4"/>
      <sheetName val="8_11_1Camara_CS_2744"/>
      <sheetName val="8_11_4Caja_de_Insp4"/>
      <sheetName val="9_1_1_PAÑETE_IMPERMEA_1_34"/>
      <sheetName val="9_1_2Pañete_Int4"/>
      <sheetName val="9_1_3Pañete_Ext4"/>
      <sheetName val="9_1_5Pañete_int_ml4"/>
      <sheetName val="9_1_5_1Pañete_rustico_exterior4"/>
      <sheetName val="9_2_1Pañete_Bajo_Placa4"/>
      <sheetName val="10_1_2Alist_pisos4"/>
      <sheetName val="10_1_3_ALISTADO_DE_PISOS_CON_M4"/>
      <sheetName val="10_1_5_1Mortero_afin_piso4"/>
      <sheetName val="10,2,1,3Ceramica_20_20_trafico4"/>
      <sheetName val="10_2_1_2Duropiso4"/>
      <sheetName val="10_2_2_4Concreto_esmaltado4"/>
      <sheetName val="10_2_2_5Concreto_es+tabla_etru4"/>
      <sheetName val="10_2_3_4Tablon30x304"/>
      <sheetName val="10_2_3_9Tableta_etrusca4"/>
      <sheetName val="10,2,3,6Tableta_cuarto264"/>
      <sheetName val="10_3,2,1Tableta_cuarto_ml4"/>
      <sheetName val="10_2_3_7Tableta_cuarto_ml4"/>
      <sheetName val="10_2_4_1Baldosa_grano_marmol4"/>
      <sheetName val="10_2_4_4Tableta4"/>
      <sheetName val="10_3_3_6_Guardaescob_granito4"/>
      <sheetName val="10_3_2_3Media_caña_mort4"/>
      <sheetName val="10_3_2_6Tableta_ml4"/>
      <sheetName val="10_3_7_2remate_ladrillo4"/>
      <sheetName val="10_4_2Gradas_en_Gravilla4"/>
      <sheetName val="11,1,3Afinado_Vigas_Canales_im4"/>
      <sheetName val="11,1,4Impermeh_manto_asfalt4"/>
      <sheetName val="11_1_4Impermehab_manto_asfalti4"/>
      <sheetName val="11,2,6,2Remate_superior4"/>
      <sheetName val="11_2_6_3Remate_lateral4"/>
      <sheetName val="11_2_4Teja_Sandwich4"/>
      <sheetName val="11_4_1Teja_termoacustica4"/>
      <sheetName val="11_6_1Teja_cindu4"/>
      <sheetName val="11_7_1_1Canal_lamina4"/>
      <sheetName val="11_3_5Canal_PVC4"/>
      <sheetName val="12_1_1Ventana_aluminio_fija4"/>
      <sheetName val="12_1_3_Ventana_aluminio4"/>
      <sheetName val="12_1_4Persiana_alumin4"/>
      <sheetName val="12_2_7Puerta_Metalica_0_64"/>
      <sheetName val="12_2_4Puerta_Metalica_,704"/>
      <sheetName val="12_2_2Puerta_Metalica_1_55x2_94"/>
      <sheetName val="12,2,3Puerta_metalica1_55x2_854"/>
      <sheetName val="12_2_5Puertalamina_1x2_14"/>
      <sheetName val="12_2_6Puerta1_5x2_14"/>
      <sheetName val="12_2_3_1Ventana_Acero_rect2_854"/>
      <sheetName val="12_2_6_2Ventana_Acero_rect_m24"/>
      <sheetName val="12_2_1_8Ventana_Acerorect_14"/>
      <sheetName val="12,2,2,2Pasamanos_2&quot;4"/>
      <sheetName val="12_3_2_1Baranda_en_Tubo_1_1_2&quot;4"/>
      <sheetName val="12_3_2_2Baranda_en_Tubo_3&quot;4"/>
      <sheetName val="12_2_3_1Reja_varilla_cuad4"/>
      <sheetName val="12_2_3_7Ventana_4"/>
      <sheetName val="12_2_3_8Ventana4"/>
      <sheetName val="12_2_3_9Puertas4"/>
      <sheetName val="12_2_3_10Pta_vent_4"/>
      <sheetName val="12_2_3_2_2_Persiana_metalica4"/>
      <sheetName val="12_3_5Baranda_tubo_3&quot;y2&quot;4"/>
      <sheetName val="12_4_2_1Reja_perfilovalado4"/>
      <sheetName val="12_5_10estruct_lavamanos4"/>
      <sheetName val="14_1_1Enchape_en_ceramica_20x24"/>
      <sheetName val="14_3_1_Poceta_en_granito4"/>
      <sheetName val="15_1_3_Lampara_fluorecente4"/>
      <sheetName val="15_1_6Lampara_tortuga4"/>
      <sheetName val="16_1_1Sanitario_discap4"/>
      <sheetName val="16_1_2Sanitario_Infantil4"/>
      <sheetName val="16_1_3Sanitario4"/>
      <sheetName val="16_1_4Orinal4"/>
      <sheetName val="16_1_5Lavamalos_de_sobreponer4"/>
      <sheetName val="16_1_7Lavamalos_de_colgar4"/>
      <sheetName val="16_1_11Lavamanos_acero_inox4"/>
      <sheetName val="16_2_1Dispensador_papel_hig4"/>
      <sheetName val="16_2_3_Dispensador_jabon4"/>
      <sheetName val="16_2_7Barra_discap4"/>
      <sheetName val="16_2_8_1GriferiaPush4"/>
      <sheetName val="18_1_1Hidrofugo4"/>
      <sheetName val="18_1_2Pintura_Plast4"/>
      <sheetName val="18_1_3Pintura_plast_fachadas4"/>
      <sheetName val="18_1_2Esmalte_epoxico4"/>
      <sheetName val="18_1_4Vinilo4"/>
      <sheetName val="18_1_7pint_coraza4"/>
      <sheetName val="19_3_3Vidrio_temp_6mm4"/>
      <sheetName val="18_2,1,Esmalte_sobre_marcos_la4"/>
      <sheetName val="18_3,6Esmalte_sobre_mueble_baj4"/>
      <sheetName val="19_1,1Cerradura_baños_y_aulas4"/>
      <sheetName val="19_3_1Espejo4"/>
      <sheetName val="21_1_3Aseo_4"/>
      <sheetName val="20,2,6Adoquin_gress4"/>
      <sheetName val="1_2_1__Instalacion_prov__agua4"/>
      <sheetName val="1_2_2__Instalacion_prov__energ4"/>
      <sheetName val="1_2_3__Instalacion_prov__tel_4"/>
      <sheetName val="5_1_3_1bloque_en_concreto_estr4"/>
      <sheetName val="Concreto_de_4000_psi_4"/>
      <sheetName val="Concreto_de_3500_psi_4"/>
      <sheetName val="APU_124"/>
      <sheetName val="APU_114"/>
      <sheetName val="APU_104"/>
      <sheetName val="APU_94"/>
      <sheetName val="APU_84"/>
      <sheetName val="APU_74"/>
      <sheetName val="APU_64"/>
      <sheetName val="APU_54"/>
      <sheetName val="APU_44"/>
      <sheetName val="APU_34"/>
      <sheetName val="APU_24"/>
      <sheetName val="APU_16"/>
      <sheetName val="5_2_2__Ladrillo_Prensado4"/>
      <sheetName val="10_3_3_4_1__GUARDAESCOBA_EN_CE4"/>
      <sheetName val="3_1_4__ACCESORIO_SANIT_4"/>
      <sheetName val="21_1_2_aseo_muros_interiores4"/>
      <sheetName val="21_1_4_RETIRO_DE_ESCOMBROS4"/>
      <sheetName val="21_1_2__ASEO_FACHADAS4"/>
      <sheetName val="ANALISIS_DE_AIU5"/>
      <sheetName val="Datos_Principales5"/>
      <sheetName val="PRESUP_COMP_5"/>
      <sheetName val="PRESUP_ACT_5"/>
      <sheetName val="Presup_Resum5"/>
      <sheetName val="Reporte_Viabilidad5"/>
      <sheetName val="Transp_5"/>
      <sheetName val="M_Obra5"/>
      <sheetName val="Mort_1-35"/>
      <sheetName val="Mortero_1-3_imperm5"/>
      <sheetName val="Mortero_1-45"/>
      <sheetName val="Mortero_1-4_imperm_5"/>
      <sheetName val="Mortero_1-65"/>
      <sheetName val="Concreto_de_2000_psi5"/>
      <sheetName val="Concreto_de_25005"/>
      <sheetName val="Concreto_de_3000_psi5"/>
      <sheetName val="Acero_de_37_000_psi_5"/>
      <sheetName val="Acero_de_60_000psi5"/>
      <sheetName val="1_1_1campamento5"/>
      <sheetName val="1_1_2__Cerram_prov5"/>
      <sheetName val="1_1_3Limp__Desca__y_Retiro5"/>
      <sheetName val="1_1_4Localización_y_Rep_5"/>
      <sheetName val="1_1_7Localiz_y_rep5"/>
      <sheetName val="1_3_1Demol_const_exit5"/>
      <sheetName val="1_3_3Demol_de_muros5"/>
      <sheetName val="1_3_6Demol_placa_maciza5"/>
      <sheetName val="1_3_7Demol_const_manual5"/>
      <sheetName val="1_4_2Traslado_poste5"/>
      <sheetName val="2_1_1Excav_Mecan_5"/>
      <sheetName val="2_1_2Excav__man_5"/>
      <sheetName val="2_1_3xcav_man_receb5"/>
      <sheetName val="2_1_5Relleno_mat_com5"/>
      <sheetName val="2_1_06_Recebo_Comun5"/>
      <sheetName val="2_1_10Relleno_Recebo_B-2005"/>
      <sheetName val="2_2_1Concreto_pobre5"/>
      <sheetName val="2_2_2Conc_ciclopeo5"/>
      <sheetName val="2_2_3Muro_contencion5"/>
      <sheetName val="2_2_4Concreto_Zapatas5"/>
      <sheetName val="2_2_5Viga_Ciment5"/>
      <sheetName val="2_2_6PILOTES5"/>
      <sheetName val="2_2_7DADOS5"/>
      <sheetName val="2_2_8_1Placa_Contrapiso5"/>
      <sheetName val="2_2_8_2Placa_aligerada_50cm5"/>
      <sheetName val="2_3_3Malla_Electros_5"/>
      <sheetName val="3,1,2,3Tubo_novafor_4&quot;5"/>
      <sheetName val="3_1_2_4Tubo_novafor_105"/>
      <sheetName val="3_1_2_5Tuberia_novafor12&quot;5"/>
      <sheetName val="3_2_1_2Tubo_PVC_sanit45"/>
      <sheetName val="3_1_1_3Tuberia_sanitr6&quot;5"/>
      <sheetName val="3_4_1_1Caja_de_Insp_605"/>
      <sheetName val="3_4_5canalteta_aguas_ll5"/>
      <sheetName val="3_4_9Caja_insp_0_85"/>
      <sheetName val="3_4_10Caja_insp_15"/>
      <sheetName val="3_4_11Caja_insp_0_45"/>
      <sheetName val="3_5_1Excavacion_manual5"/>
      <sheetName val="3_5_5Retiro_de_Sobrantes5"/>
      <sheetName val="3,5,6Relleno_en_grava3-45"/>
      <sheetName val="3_6_1Empate_camara5"/>
      <sheetName val="4_1_1Conc__Columnas5"/>
      <sheetName val="4_2_1Viga_Aerea5"/>
      <sheetName val="4_2_2Viga_Canal5"/>
      <sheetName val="4_3_2Losa_aliger5"/>
      <sheetName val="4_3_3_1Losa_con_lamina5"/>
      <sheetName val="4_3_1_4Placa_e=_25"/>
      <sheetName val="4_3_1_1Placa_e=_15"/>
      <sheetName val="4_3_1,3Placa_e=_155"/>
      <sheetName val="4_3_1_2Placa_e=_125"/>
      <sheetName val="4_3_10Placa_alig_305"/>
      <sheetName val="4_3_11Placa_alig_505"/>
      <sheetName val="4_4_1Escal_en_concret5"/>
      <sheetName val="4_4_2Rampa_en_concret5"/>
      <sheetName val="4_4_3concreto_tanque5"/>
      <sheetName val="4_5_2Acero_6000_psi5"/>
      <sheetName val="4_6_1perfil_metalico_placa5"/>
      <sheetName val="4_7_4_1Perfil_metalico5"/>
      <sheetName val="4_6_2_6Anclajes5"/>
      <sheetName val="4_6_2_7Columna_metalica5"/>
      <sheetName val="4_6_2_8Viga_Met_5"/>
      <sheetName val="4_6_2_9Viga_met_605"/>
      <sheetName val="4_6_2_10Viga_met_655"/>
      <sheetName val="5_1_3_1bloque_piedra5"/>
      <sheetName val="5_1_2_4Bloque_cocr_125"/>
      <sheetName val="5_1_1_3Bloque_concr195"/>
      <sheetName val="5_2_2Ladrillo_Tolete_Fino_2_ca5"/>
      <sheetName val="5_2_3Ladrillo_toletefino_1_car5"/>
      <sheetName val="5_2_7Muro_Bloque_55"/>
      <sheetName val="5_2_6_1Muro_Bloque_45"/>
      <sheetName val="5,3,4Remates_ladrillo_tolete_5"/>
      <sheetName val="5_4_1Grouting5"/>
      <sheetName val="5,6,1_Chazos_para_carpinteria5"/>
      <sheetName val="6_1_1Alfajia5"/>
      <sheetName val="COLUMNETA_MAMPOSTERIA5"/>
      <sheetName val="6_1_3Pref_conc_a_la_vista5"/>
      <sheetName val="6_1_12Zocalo5"/>
      <sheetName val="6_1_14_ventana_prefab_concreto5"/>
      <sheetName val="6_1_18Cañuela_perim_ag_lluvias5"/>
      <sheetName val="6_1_19_1Pref_piso5"/>
      <sheetName val="6_2_2Meson_lavamanos5"/>
      <sheetName val="6_2_3_2Meson_laboratorio5"/>
      <sheetName val="6_2_1_Meson_laborat5"/>
      <sheetName val="6,2,5Banca_en_concreto5"/>
      <sheetName val="6_3_6Alero_concreto5"/>
      <sheetName val="6_2_3_1Mezon_vidrio5"/>
      <sheetName val="7_1_3_1_1Tubo_hg1&quot;5"/>
      <sheetName val="7_1_3_1_2Tubo_hg1_1-25"/>
      <sheetName val="7_1_3_1_3Tubp_hg25"/>
      <sheetName val="7_1_3_1_4Tubo_hg35"/>
      <sheetName val="7_1_3_3_3Registro_1_1-25"/>
      <sheetName val="7_1_3_3_5Registro_35"/>
      <sheetName val="7_1_3_4_1Cheque_1_5"/>
      <sheetName val="7_1_6_3Tuberia_1&quot;PVCP13_55"/>
      <sheetName val="7_1_1_4_Cheque_1&quot;5"/>
      <sheetName val="_7_1_11_5Bajante_Amaz5"/>
      <sheetName val="7_1_2_4Sumin_Tanq_1000_lts5"/>
      <sheetName val="7_1_6_1Tuberia_PVCP_Media5"/>
      <sheetName val="7_1_6_2Tuberia_PVCP1&quot;5"/>
      <sheetName val="7_1_6_8Registro_de_media5"/>
      <sheetName val="7_1_6_10Registro1&quot;5"/>
      <sheetName val="7_1_6_4TuboPVC1_1-45"/>
      <sheetName val="7_1_6_6Tubo_PVC2&quot;5"/>
      <sheetName val="7_1_6_13Caja_plastica_reg5"/>
      <sheetName val="7_1_6_5Tub__y_acc__de_1y1-25"/>
      <sheetName val="7_1_6_9Registro_de_3-45"/>
      <sheetName val="7_1_6_11Registro_1_1-45"/>
      <sheetName val="7_1_6_12Registro_2&quot;5"/>
      <sheetName val="7_1_6_2TuberiaPVC_3-45"/>
      <sheetName val="7_1_8_1Pto_agua_Lavamanos5"/>
      <sheetName val="7_1_8_3Pto_agua_Sanitario_5"/>
      <sheetName val="7_1_8_4Pto_agua_Orinal5"/>
      <sheetName val="7_1_8_12Recamara_HG_para_orina5"/>
      <sheetName val="7_1_8_13Camara_de_Aire5"/>
      <sheetName val="7_1_9_1Pto_sanit_lavamanos5"/>
      <sheetName val="7_1_10_3Bajant_sanit_4&quot;5"/>
      <sheetName val="7_1_10_1Bajnte_sanit_2&quot;5"/>
      <sheetName val="7,1,10,2Tubo_sanit3&quot;5"/>
      <sheetName val="7_1_11_3_Bajante_Ag_Ll_4&quot;5"/>
      <sheetName val="7_1_11_1Tubo_PVCL2&quot;5"/>
      <sheetName val="7,1,11,5_Tubo_PVCfiltro_4&quot;5"/>
      <sheetName val="7_1_11_6Bajantt_tipo_Amaz5"/>
      <sheetName val="7_1_12_1Montaje_lavamanos5"/>
      <sheetName val="7_1_12_8Llave_de_mang5"/>
      <sheetName val="7,2,1,4Tubo_12_galv5"/>
      <sheetName val="7_2_1_11registro_1-2_gas5"/>
      <sheetName val="7_2_1_12Regulador5"/>
      <sheetName val="7_2_1_17Punto_gas5"/>
      <sheetName val="7_2_1_18Tapon_HG_1-25"/>
      <sheetName val="8_1_1Salida_lamp_Fluor_5"/>
      <sheetName val="8_1_2Salida_Lamp_incan5"/>
      <sheetName val="8_1_4Salida_pto5"/>
      <sheetName val="8_1_5Salida_Toma5"/>
      <sheetName val="8_1_8Salida_Toma_GFCI5"/>
      <sheetName val="8_3_4Acom_a_T15"/>
      <sheetName val="8_3_7Tubo_Galvanizado5"/>
      <sheetName val="8_3_9Acometida5"/>
      <sheetName val="8_3_14Acometida_1&quot;_2#85"/>
      <sheetName val="8_3_15Canaliz__conduit_nedia5"/>
      <sheetName val="8_3_16Ducto_3-45"/>
      <sheetName val="8_4_2Tablero18circuitos5"/>
      <sheetName val="8_4_5Caja_Medidor5"/>
      <sheetName val="8_4_7Interruptor5"/>
      <sheetName val="8_4_8Interrup_60_A5"/>
      <sheetName val="8_4_11Caja_6_Circuit5"/>
      <sheetName val="8_4_13Tablero_de_12_circ5"/>
      <sheetName val="8_4_14Tablero30circuit5"/>
      <sheetName val="8_6_1Salida_TV5"/>
      <sheetName val="8_6_4Salid_ventilador5"/>
      <sheetName val="8_8_2Tierra5"/>
      <sheetName val="8_11_1Camara_CS_2745"/>
      <sheetName val="8_11_4Caja_de_Insp5"/>
      <sheetName val="9_1_1_PAÑETE_IMPERMEA_1_35"/>
      <sheetName val="9_1_2Pañete_Int5"/>
      <sheetName val="9_1_3Pañete_Ext5"/>
      <sheetName val="9_1_5Pañete_int_ml5"/>
      <sheetName val="9_1_5_1Pañete_rustico_exterior5"/>
      <sheetName val="9_2_1Pañete_Bajo_Placa5"/>
      <sheetName val="10_1_2Alist_pisos5"/>
      <sheetName val="10_1_3_ALISTADO_DE_PISOS_CON_M5"/>
      <sheetName val="10_1_5_1Mortero_afin_piso5"/>
      <sheetName val="10,2,1,3Ceramica_20_20_trafico5"/>
      <sheetName val="10_2_1_2Duropiso5"/>
      <sheetName val="10_2_2_4Concreto_esmaltado5"/>
      <sheetName val="10_2_2_5Concreto_es+tabla_etru5"/>
      <sheetName val="10_2_3_4Tablon30x305"/>
      <sheetName val="10_2_3_9Tableta_etrusca5"/>
      <sheetName val="10,2,3,6Tableta_cuarto265"/>
      <sheetName val="10_3,2,1Tableta_cuarto_ml5"/>
      <sheetName val="10_2_3_7Tableta_cuarto_ml5"/>
      <sheetName val="10_2_4_1Baldosa_grano_marmol5"/>
      <sheetName val="10_2_4_4Tableta5"/>
      <sheetName val="10_3_3_6_Guardaescob_granito5"/>
      <sheetName val="10_3_2_3Media_caña_mort5"/>
      <sheetName val="10_3_2_6Tableta_ml5"/>
      <sheetName val="10_3_7_2remate_ladrillo5"/>
      <sheetName val="10_4_2Gradas_en_Gravilla5"/>
      <sheetName val="11,1,3Afinado_Vigas_Canales_im5"/>
      <sheetName val="11,1,4Impermeh_manto_asfalt5"/>
      <sheetName val="11_1_4Impermehab_manto_asfalti5"/>
      <sheetName val="11,2,6,2Remate_superior5"/>
      <sheetName val="11_2_6_3Remate_lateral5"/>
      <sheetName val="11_2_4Teja_Sandwich5"/>
      <sheetName val="11_4_1Teja_termoacustica5"/>
      <sheetName val="11_6_1Teja_cindu5"/>
      <sheetName val="11_7_1_1Canal_lamina5"/>
      <sheetName val="11_3_5Canal_PVC5"/>
      <sheetName val="12_1_1Ventana_aluminio_fija5"/>
      <sheetName val="12_1_3_Ventana_aluminio5"/>
      <sheetName val="12_1_4Persiana_alumin5"/>
      <sheetName val="12_2_7Puerta_Metalica_0_65"/>
      <sheetName val="12_2_4Puerta_Metalica_,705"/>
      <sheetName val="12_2_2Puerta_Metalica_1_55x2_96"/>
      <sheetName val="12,2,3Puerta_metalica1_55x2_855"/>
      <sheetName val="12_2_5Puertalamina_1x2_15"/>
      <sheetName val="12_2_6Puerta1_5x2_15"/>
      <sheetName val="12_2_3_1Ventana_Acero_rect2_855"/>
      <sheetName val="12_2_6_2Ventana_Acero_rect_m25"/>
      <sheetName val="12_2_1_8Ventana_Acerorect_15"/>
      <sheetName val="12,2,2,2Pasamanos_2&quot;5"/>
      <sheetName val="12_3_2_1Baranda_en_Tubo_1_1_2&quot;5"/>
      <sheetName val="12_3_2_2Baranda_en_Tubo_3&quot;5"/>
      <sheetName val="12_2_3_1Reja_varilla_cuad5"/>
      <sheetName val="12_2_3_7Ventana_5"/>
      <sheetName val="12_2_3_8Ventana5"/>
      <sheetName val="12_2_3_9Puertas5"/>
      <sheetName val="12_2_3_10Pta_vent_5"/>
      <sheetName val="12_2_3_2_2_Persiana_metalica5"/>
      <sheetName val="12_3_5Baranda_tubo_3&quot;y2&quot;5"/>
      <sheetName val="12_4_2_1Reja_perfilovalado5"/>
      <sheetName val="12_5_10estruct_lavamanos5"/>
      <sheetName val="14_1_1Enchape_en_ceramica_20x25"/>
      <sheetName val="14_3_1_Poceta_en_granito5"/>
      <sheetName val="15_1_3_Lampara_fluorecente5"/>
      <sheetName val="15_1_6Lampara_tortuga5"/>
      <sheetName val="16_1_1Sanitario_discap5"/>
      <sheetName val="16_1_2Sanitario_Infantil5"/>
      <sheetName val="16_1_3Sanitario5"/>
      <sheetName val="16_1_4Orinal5"/>
      <sheetName val="16_1_5Lavamalos_de_sobreponer5"/>
      <sheetName val="16_1_7Lavamalos_de_colgar5"/>
      <sheetName val="16_1_11Lavamanos_acero_inox5"/>
      <sheetName val="16_2_1Dispensador_papel_hig5"/>
      <sheetName val="16_2_3_Dispensador_jabon5"/>
      <sheetName val="16_2_7Barra_discap5"/>
      <sheetName val="16_2_8_1GriferiaPush5"/>
      <sheetName val="18_1_1Hidrofugo5"/>
      <sheetName val="18_1_2Pintura_Plast5"/>
      <sheetName val="18_1_3Pintura_plast_fachadas5"/>
      <sheetName val="18_1_2Esmalte_epoxico5"/>
      <sheetName val="18_1_4Vinilo5"/>
      <sheetName val="18_1_7pint_coraza5"/>
      <sheetName val="19_3_3Vidrio_temp_6mm5"/>
      <sheetName val="18_2,1,Esmalte_sobre_marcos_la5"/>
      <sheetName val="18_3,6Esmalte_sobre_mueble_baj5"/>
      <sheetName val="19_1,1Cerradura_baños_y_aulas5"/>
      <sheetName val="19_3_1Espejo5"/>
      <sheetName val="21_1_3Aseo_5"/>
      <sheetName val="20,2,6Adoquin_gress5"/>
      <sheetName val="1_2_1__Instalacion_prov__agua5"/>
      <sheetName val="1_2_2__Instalacion_prov__energ5"/>
      <sheetName val="1_2_3__Instalacion_prov__tel_5"/>
      <sheetName val="5_1_3_1bloque_en_concreto_estr5"/>
      <sheetName val="Concreto_de_4000_psi_5"/>
      <sheetName val="Concreto_de_3500_psi_5"/>
      <sheetName val="APU_125"/>
      <sheetName val="APU_115"/>
      <sheetName val="APU_105"/>
      <sheetName val="APU_95"/>
      <sheetName val="APU_85"/>
      <sheetName val="APU_75"/>
      <sheetName val="APU_65"/>
      <sheetName val="APU_55"/>
      <sheetName val="APU_45"/>
      <sheetName val="APU_35"/>
      <sheetName val="APU_25"/>
      <sheetName val="APU_17"/>
      <sheetName val="5_2_2__Ladrillo_Prensado5"/>
      <sheetName val="10_3_3_4_1__GUARDAESCOBA_EN_CE5"/>
      <sheetName val="3_1_4__ACCESORIO_SANIT_5"/>
      <sheetName val="21_1_2_aseo_muros_interiores5"/>
      <sheetName val="21_1_4_RETIRO_DE_ESCOMBROS5"/>
      <sheetName val="21_1_2__ASEO_FACHADAS5"/>
      <sheetName val="ANALISIS_DE_AIU9"/>
      <sheetName val="Datos_Principales9"/>
      <sheetName val="PRESUP_COMP_9"/>
      <sheetName val="PRESUP_ACT_9"/>
      <sheetName val="Presup_Resum9"/>
      <sheetName val="Reporte_Viabilidad9"/>
      <sheetName val="Transp_9"/>
      <sheetName val="M_Obra9"/>
      <sheetName val="Mort_1-39"/>
      <sheetName val="Mortero_1-3_imperm9"/>
      <sheetName val="Mortero_1-49"/>
      <sheetName val="Mortero_1-4_imperm_9"/>
      <sheetName val="Mortero_1-69"/>
      <sheetName val="Concreto_de_2000_psi9"/>
      <sheetName val="Concreto_de_25009"/>
      <sheetName val="Concreto_de_3000_psi9"/>
      <sheetName val="Acero_de_37_000_psi_9"/>
      <sheetName val="Acero_de_60_000psi9"/>
      <sheetName val="1_1_1campamento9"/>
      <sheetName val="1_1_2__Cerram_prov9"/>
      <sheetName val="1_1_3Limp__Desca__y_Retiro9"/>
      <sheetName val="1_1_4Localización_y_Rep_9"/>
      <sheetName val="1_1_7Localiz_y_rep9"/>
      <sheetName val="1_3_1Demol_const_exit9"/>
      <sheetName val="1_3_3Demol_de_muros9"/>
      <sheetName val="1_3_6Demol_placa_maciza9"/>
      <sheetName val="1_3_7Demol_const_manual9"/>
      <sheetName val="1_4_2Traslado_poste9"/>
      <sheetName val="2_1_1Excav_Mecan_9"/>
      <sheetName val="2_1_2Excav__man_9"/>
      <sheetName val="2_1_3xcav_man_receb9"/>
      <sheetName val="2_1_5Relleno_mat_com9"/>
      <sheetName val="2_1_06_Recebo_Comun9"/>
      <sheetName val="2_1_10Relleno_Recebo_B-2009"/>
      <sheetName val="2_2_1Concreto_pobre9"/>
      <sheetName val="2_2_2Conc_ciclopeo9"/>
      <sheetName val="2_2_3Muro_contencion9"/>
      <sheetName val="2_2_4Concreto_Zapatas9"/>
      <sheetName val="2_2_5Viga_Ciment9"/>
      <sheetName val="2_2_6PILOTES9"/>
      <sheetName val="2_2_7DADOS9"/>
      <sheetName val="2_2_8_1Placa_Contrapiso9"/>
      <sheetName val="2_2_8_2Placa_aligerada_50cm9"/>
      <sheetName val="2_3_3Malla_Electros_9"/>
      <sheetName val="3,1,2,3Tubo_novafor_4&quot;9"/>
      <sheetName val="3_1_2_4Tubo_novafor_109"/>
      <sheetName val="3_1_2_5Tuberia_novafor12&quot;9"/>
      <sheetName val="3_2_1_2Tubo_PVC_sanit49"/>
      <sheetName val="3_1_1_3Tuberia_sanitr6&quot;9"/>
      <sheetName val="3_4_1_1Caja_de_Insp_609"/>
      <sheetName val="3_4_5canalteta_aguas_ll9"/>
      <sheetName val="3_4_9Caja_insp_0_89"/>
      <sheetName val="3_4_10Caja_insp_19"/>
      <sheetName val="3_4_11Caja_insp_0_49"/>
      <sheetName val="3_5_1Excavacion_manual9"/>
      <sheetName val="3_5_5Retiro_de_Sobrantes9"/>
      <sheetName val="3,5,6Relleno_en_grava3-49"/>
      <sheetName val="3_6_1Empate_camara9"/>
      <sheetName val="4_1_1Conc__Columnas9"/>
      <sheetName val="4_2_1Viga_Aerea9"/>
      <sheetName val="4_2_2Viga_Canal9"/>
      <sheetName val="4_3_2Losa_aliger9"/>
      <sheetName val="4_3_3_1Losa_con_lamina9"/>
      <sheetName val="4_3_1_4Placa_e=_29"/>
      <sheetName val="4_3_1_1Placa_e=_19"/>
      <sheetName val="4_3_1,3Placa_e=_159"/>
      <sheetName val="4_3_1_2Placa_e=_129"/>
      <sheetName val="4_3_10Placa_alig_309"/>
      <sheetName val="4_3_11Placa_alig_509"/>
      <sheetName val="4_4_1Escal_en_concret9"/>
      <sheetName val="4_4_2Rampa_en_concret9"/>
      <sheetName val="4_4_3concreto_tanque9"/>
      <sheetName val="4_5_2Acero_6000_psi9"/>
      <sheetName val="4_6_1perfil_metalico_placa9"/>
      <sheetName val="4_7_4_1Perfil_metalico9"/>
      <sheetName val="4_6_2_6Anclajes9"/>
      <sheetName val="4_6_2_7Columna_metalica9"/>
      <sheetName val="4_6_2_8Viga_Met_9"/>
      <sheetName val="4_6_2_9Viga_met_609"/>
      <sheetName val="4_6_2_10Viga_met_659"/>
      <sheetName val="5_1_3_1bloque_piedra9"/>
      <sheetName val="5_1_2_4Bloque_cocr_129"/>
      <sheetName val="5_1_1_3Bloque_concr199"/>
      <sheetName val="5_2_2Ladrillo_Tolete_Fino_2_ca9"/>
      <sheetName val="5_2_3Ladrillo_toletefino_1_car9"/>
      <sheetName val="5_2_7Muro_Bloque_59"/>
      <sheetName val="5_2_6_1Muro_Bloque_49"/>
      <sheetName val="5,3,4Remates_ladrillo_tolete_9"/>
      <sheetName val="5_4_1Grouting9"/>
      <sheetName val="5,6,1_Chazos_para_carpinteria9"/>
      <sheetName val="6_1_1Alfajia9"/>
      <sheetName val="COLUMNETA_MAMPOSTERIA9"/>
      <sheetName val="6_1_3Pref_conc_a_la_vista9"/>
      <sheetName val="6_1_12Zocalo9"/>
      <sheetName val="6_1_14_ventana_prefab_concreto9"/>
      <sheetName val="6_1_18Cañuela_perim_ag_lluvias9"/>
      <sheetName val="6_1_19_1Pref_piso9"/>
      <sheetName val="6_2_2Meson_lavamanos9"/>
      <sheetName val="6_2_3_2Meson_laboratorio9"/>
      <sheetName val="6_2_1_Meson_laborat9"/>
      <sheetName val="6,2,5Banca_en_concreto9"/>
      <sheetName val="6_3_6Alero_concreto9"/>
      <sheetName val="6_2_3_1Mezon_vidrio9"/>
      <sheetName val="7_1_3_1_1Tubo_hg1&quot;9"/>
      <sheetName val="7_1_3_1_2Tubo_hg1_1-29"/>
      <sheetName val="7_1_3_1_3Tubp_hg29"/>
      <sheetName val="7_1_3_1_4Tubo_hg39"/>
      <sheetName val="7_1_3_3_3Registro_1_1-29"/>
      <sheetName val="7_1_3_3_5Registro_39"/>
      <sheetName val="7_1_3_4_1Cheque_1_9"/>
      <sheetName val="7_1_6_3Tuberia_1&quot;PVCP13_59"/>
      <sheetName val="7_1_1_4_Cheque_1&quot;9"/>
      <sheetName val="_7_1_11_5Bajante_Amaz9"/>
      <sheetName val="7_1_2_4Sumin_Tanq_1000_lts9"/>
      <sheetName val="7_1_6_1Tuberia_PVCP_Media9"/>
      <sheetName val="7_1_6_2Tuberia_PVCP1&quot;9"/>
      <sheetName val="7_1_6_8Registro_de_media9"/>
      <sheetName val="7_1_6_10Registro1&quot;9"/>
      <sheetName val="7_1_6_4TuboPVC1_1-49"/>
      <sheetName val="7_1_6_6Tubo_PVC2&quot;9"/>
      <sheetName val="7_1_6_13Caja_plastica_reg9"/>
      <sheetName val="7_1_6_5Tub__y_acc__de_1y1-29"/>
      <sheetName val="7_1_6_9Registro_de_3-49"/>
      <sheetName val="7_1_6_11Registro_1_1-49"/>
      <sheetName val="7_1_6_12Registro_2&quot;9"/>
      <sheetName val="7_1_6_2TuberiaPVC_3-49"/>
      <sheetName val="7_1_8_1Pto_agua_Lavamanos9"/>
      <sheetName val="7_1_8_3Pto_agua_Sanitario_9"/>
      <sheetName val="7_1_8_4Pto_agua_Orinal9"/>
      <sheetName val="7_1_8_12Recamara_HG_para_orina9"/>
      <sheetName val="7_1_8_13Camara_de_Aire9"/>
      <sheetName val="7_1_9_1Pto_sanit_lavamanos9"/>
      <sheetName val="7_1_10_3Bajant_sanit_4&quot;9"/>
      <sheetName val="7_1_10_1Bajnte_sanit_2&quot;9"/>
      <sheetName val="7,1,10,2Tubo_sanit3&quot;9"/>
      <sheetName val="7_1_11_3_Bajante_Ag_Ll_4&quot;9"/>
      <sheetName val="7_1_11_1Tubo_PVCL2&quot;9"/>
      <sheetName val="7,1,11,5_Tubo_PVCfiltro_4&quot;9"/>
      <sheetName val="7_1_11_6Bajantt_tipo_Amaz9"/>
      <sheetName val="7_1_12_1Montaje_lavamanos9"/>
      <sheetName val="7_1_12_8Llave_de_mang9"/>
      <sheetName val="7,2,1,4Tubo_12_galv9"/>
      <sheetName val="7_2_1_11registro_1-2_gas9"/>
      <sheetName val="7_2_1_12Regulador9"/>
      <sheetName val="7_2_1_17Punto_gas9"/>
      <sheetName val="7_2_1_18Tapon_HG_1-29"/>
      <sheetName val="8_1_1Salida_lamp_Fluor_9"/>
      <sheetName val="8_1_2Salida_Lamp_incan9"/>
      <sheetName val="8_1_4Salida_pto9"/>
      <sheetName val="8_1_5Salida_Toma9"/>
      <sheetName val="8_1_8Salida_Toma_GFCI9"/>
      <sheetName val="8_3_4Acom_a_T19"/>
      <sheetName val="8_3_7Tubo_Galvanizado9"/>
      <sheetName val="8_3_9Acometida9"/>
      <sheetName val="8_3_14Acometida_1&quot;_2#89"/>
      <sheetName val="8_3_15Canaliz__conduit_nedia9"/>
      <sheetName val="8_3_16Ducto_3-49"/>
      <sheetName val="8_4_2Tablero18circuitos9"/>
      <sheetName val="8_4_5Caja_Medidor9"/>
      <sheetName val="8_4_7Interruptor9"/>
      <sheetName val="8_4_8Interrup_60_A9"/>
      <sheetName val="8_4_11Caja_6_Circuit9"/>
      <sheetName val="8_4_13Tablero_de_12_circ9"/>
      <sheetName val="8_4_14Tablero30circuit9"/>
      <sheetName val="8_6_1Salida_TV9"/>
      <sheetName val="8_6_4Salid_ventilador9"/>
      <sheetName val="8_8_2Tierra9"/>
      <sheetName val="8_11_1Camara_CS_2749"/>
      <sheetName val="8_11_4Caja_de_Insp9"/>
      <sheetName val="9_1_1_PAÑETE_IMPERMEA_1_39"/>
      <sheetName val="9_1_2Pañete_Int9"/>
      <sheetName val="9_1_3Pañete_Ext9"/>
      <sheetName val="9_1_5Pañete_int_ml9"/>
      <sheetName val="9_1_5_1Pañete_rustico_exterior9"/>
      <sheetName val="9_2_1Pañete_Bajo_Placa9"/>
      <sheetName val="10_1_2Alist_pisos9"/>
      <sheetName val="10_1_3_ALISTADO_DE_PISOS_CON_M9"/>
      <sheetName val="10_1_5_1Mortero_afin_piso9"/>
      <sheetName val="10,2,1,3Ceramica_20_20_trafico9"/>
      <sheetName val="10_2_1_2Duropiso9"/>
      <sheetName val="10_2_2_4Concreto_esmaltado9"/>
      <sheetName val="10_2_2_5Concreto_es+tabla_etru9"/>
      <sheetName val="10_2_3_4Tablon30x309"/>
      <sheetName val="10_2_3_9Tableta_etrusca9"/>
      <sheetName val="10,2,3,6Tableta_cuarto269"/>
      <sheetName val="10_3,2,1Tableta_cuarto_ml9"/>
      <sheetName val="10_2_3_7Tableta_cuarto_ml9"/>
      <sheetName val="10_2_4_1Baldosa_grano_marmol9"/>
      <sheetName val="10_2_4_4Tableta9"/>
      <sheetName val="10_3_3_6_Guardaescob_granito9"/>
      <sheetName val="10_3_2_3Media_caña_mort9"/>
      <sheetName val="10_3_2_6Tableta_ml9"/>
      <sheetName val="10_3_7_2remate_ladrillo9"/>
      <sheetName val="10_4_2Gradas_en_Gravilla9"/>
      <sheetName val="11,1,3Afinado_Vigas_Canales_im9"/>
      <sheetName val="11,1,4Impermeh_manto_asfalt9"/>
      <sheetName val="11_1_4Impermehab_manto_asfalti9"/>
      <sheetName val="11,2,6,2Remate_superior9"/>
      <sheetName val="11_2_6_3Remate_lateral9"/>
      <sheetName val="11_2_4Teja_Sandwich9"/>
      <sheetName val="11_4_1Teja_termoacustica9"/>
      <sheetName val="11_6_1Teja_cindu9"/>
      <sheetName val="11_7_1_1Canal_lamina9"/>
      <sheetName val="11_3_5Canal_PVC9"/>
      <sheetName val="12_1_1Ventana_aluminio_fija9"/>
      <sheetName val="12_1_3_Ventana_aluminio9"/>
      <sheetName val="12_1_4Persiana_alumin9"/>
      <sheetName val="12_2_7Puerta_Metalica_0_69"/>
      <sheetName val="12_2_4Puerta_Metalica_,709"/>
      <sheetName val="12_2_2Puerta_Metalica_1_55x2_10"/>
      <sheetName val="12,2,3Puerta_metalica1_55x2_859"/>
      <sheetName val="12_2_5Puertalamina_1x2_19"/>
      <sheetName val="12_2_6Puerta1_5x2_19"/>
      <sheetName val="12_2_3_1Ventana_Acero_rect2_859"/>
      <sheetName val="12_2_6_2Ventana_Acero_rect_m29"/>
      <sheetName val="12_2_1_8Ventana_Acerorect_19"/>
      <sheetName val="12,2,2,2Pasamanos_2&quot;9"/>
      <sheetName val="12_3_2_1Baranda_en_Tubo_1_1_2&quot;9"/>
      <sheetName val="12_3_2_2Baranda_en_Tubo_3&quot;9"/>
      <sheetName val="12_2_3_1Reja_varilla_cuad9"/>
      <sheetName val="12_2_3_7Ventana_9"/>
      <sheetName val="12_2_3_8Ventana9"/>
      <sheetName val="12_2_3_9Puertas9"/>
      <sheetName val="12_2_3_10Pta_vent_9"/>
      <sheetName val="12_2_3_2_2_Persiana_metalica9"/>
      <sheetName val="12_3_5Baranda_tubo_3&quot;y2&quot;9"/>
      <sheetName val="12_4_2_1Reja_perfilovalado9"/>
      <sheetName val="12_5_10estruct_lavamanos9"/>
      <sheetName val="14_1_1Enchape_en_ceramica_20x29"/>
      <sheetName val="14_3_1_Poceta_en_granito9"/>
      <sheetName val="15_1_3_Lampara_fluorecente9"/>
      <sheetName val="15_1_6Lampara_tortuga9"/>
      <sheetName val="16_1_1Sanitario_discap9"/>
      <sheetName val="16_1_2Sanitario_Infantil9"/>
      <sheetName val="16_1_3Sanitario9"/>
      <sheetName val="16_1_4Orinal9"/>
      <sheetName val="16_1_5Lavamalos_de_sobreponer9"/>
      <sheetName val="16_1_7Lavamalos_de_colgar9"/>
      <sheetName val="16_1_11Lavamanos_acero_inox9"/>
      <sheetName val="16_2_1Dispensador_papel_hig9"/>
      <sheetName val="16_2_3_Dispensador_jabon9"/>
      <sheetName val="16_2_7Barra_discap9"/>
      <sheetName val="16_2_8_1GriferiaPush9"/>
      <sheetName val="18_1_1Hidrofugo9"/>
      <sheetName val="18_1_2Pintura_Plast9"/>
      <sheetName val="18_1_3Pintura_plast_fachadas9"/>
      <sheetName val="18_1_2Esmalte_epoxico9"/>
      <sheetName val="18_1_4Vinilo9"/>
      <sheetName val="18_1_7pint_coraza9"/>
      <sheetName val="19_3_3Vidrio_temp_6mm9"/>
      <sheetName val="18_2,1,Esmalte_sobre_marcos_la9"/>
      <sheetName val="18_3,6Esmalte_sobre_mueble_baj9"/>
      <sheetName val="19_1,1Cerradura_baños_y_aulas9"/>
      <sheetName val="19_3_1Espejo9"/>
      <sheetName val="21_1_3Aseo_9"/>
      <sheetName val="20,2,6Adoquin_gress9"/>
      <sheetName val="1_2_1__Instalacion_prov__agua9"/>
      <sheetName val="1_2_2__Instalacion_prov__energ9"/>
      <sheetName val="1_2_3__Instalacion_prov__tel_9"/>
      <sheetName val="5_1_3_1bloque_en_concreto_estr9"/>
      <sheetName val="Concreto_de_4000_psi_9"/>
      <sheetName val="Concreto_de_3500_psi_9"/>
      <sheetName val="APU_129"/>
      <sheetName val="APU_119"/>
      <sheetName val="APU_109"/>
      <sheetName val="APU_99"/>
      <sheetName val="APU_89"/>
      <sheetName val="APU_79"/>
      <sheetName val="APU_69"/>
      <sheetName val="APU_59"/>
      <sheetName val="APU_49"/>
      <sheetName val="APU_39"/>
      <sheetName val="APU_29"/>
      <sheetName val="APU_120"/>
      <sheetName val="5_2_2__Ladrillo_Prensado9"/>
      <sheetName val="10_3_3_4_1__GUARDAESCOBA_EN_CE9"/>
      <sheetName val="3_1_4__ACCESORIO_SANIT_9"/>
      <sheetName val="21_1_2_aseo_muros_interiores9"/>
      <sheetName val="21_1_4_RETIRO_DE_ESCOMBROS9"/>
      <sheetName val="21_1_2__ASEO_FACHADAS9"/>
      <sheetName val="ANALISIS_DE_AIU8"/>
      <sheetName val="Datos_Principales8"/>
      <sheetName val="PRESUP_COMP_8"/>
      <sheetName val="PRESUP_ACT_8"/>
      <sheetName val="Presup_Resum8"/>
      <sheetName val="Reporte_Viabilidad8"/>
      <sheetName val="Transp_8"/>
      <sheetName val="M_Obra8"/>
      <sheetName val="Mort_1-38"/>
      <sheetName val="Mortero_1-3_imperm8"/>
      <sheetName val="Mortero_1-48"/>
      <sheetName val="Mortero_1-4_imperm_8"/>
      <sheetName val="Mortero_1-68"/>
      <sheetName val="Concreto_de_2000_psi8"/>
      <sheetName val="Concreto_de_25008"/>
      <sheetName val="Concreto_de_3000_psi8"/>
      <sheetName val="Acero_de_37_000_psi_8"/>
      <sheetName val="Acero_de_60_000psi8"/>
      <sheetName val="1_1_1campamento8"/>
      <sheetName val="1_1_2__Cerram_prov8"/>
      <sheetName val="1_1_3Limp__Desca__y_Retiro8"/>
      <sheetName val="1_1_4Localización_y_Rep_8"/>
      <sheetName val="1_1_7Localiz_y_rep8"/>
      <sheetName val="1_3_1Demol_const_exit8"/>
      <sheetName val="1_3_3Demol_de_muros8"/>
      <sheetName val="1_3_6Demol_placa_maciza8"/>
      <sheetName val="1_3_7Demol_const_manual8"/>
      <sheetName val="1_4_2Traslado_poste8"/>
      <sheetName val="2_1_1Excav_Mecan_8"/>
      <sheetName val="2_1_2Excav__man_8"/>
      <sheetName val="2_1_3xcav_man_receb8"/>
      <sheetName val="2_1_5Relleno_mat_com8"/>
      <sheetName val="2_1_06_Recebo_Comun8"/>
      <sheetName val="2_1_10Relleno_Recebo_B-2008"/>
      <sheetName val="2_2_1Concreto_pobre8"/>
      <sheetName val="2_2_2Conc_ciclopeo8"/>
      <sheetName val="2_2_3Muro_contencion8"/>
      <sheetName val="2_2_4Concreto_Zapatas8"/>
      <sheetName val="2_2_5Viga_Ciment8"/>
      <sheetName val="2_2_6PILOTES8"/>
      <sheetName val="2_2_7DADOS8"/>
      <sheetName val="2_2_8_1Placa_Contrapiso8"/>
      <sheetName val="2_2_8_2Placa_aligerada_50cm8"/>
      <sheetName val="2_3_3Malla_Electros_8"/>
      <sheetName val="3,1,2,3Tubo_novafor_4&quot;8"/>
      <sheetName val="3_1_2_4Tubo_novafor_108"/>
      <sheetName val="3_1_2_5Tuberia_novafor12&quot;8"/>
      <sheetName val="3_2_1_2Tubo_PVC_sanit48"/>
      <sheetName val="3_1_1_3Tuberia_sanitr6&quot;8"/>
      <sheetName val="3_4_1_1Caja_de_Insp_608"/>
      <sheetName val="3_4_5canalteta_aguas_ll8"/>
      <sheetName val="3_4_9Caja_insp_0_88"/>
      <sheetName val="3_4_10Caja_insp_18"/>
      <sheetName val="3_4_11Caja_insp_0_48"/>
      <sheetName val="3_5_1Excavacion_manual8"/>
      <sheetName val="3_5_5Retiro_de_Sobrantes8"/>
      <sheetName val="3,5,6Relleno_en_grava3-48"/>
      <sheetName val="3_6_1Empate_camara8"/>
      <sheetName val="4_1_1Conc__Columnas8"/>
      <sheetName val="4_2_1Viga_Aerea8"/>
      <sheetName val="4_2_2Viga_Canal8"/>
      <sheetName val="4_3_2Losa_aliger8"/>
      <sheetName val="4_3_3_1Losa_con_lamina8"/>
      <sheetName val="4_3_1_4Placa_e=_28"/>
      <sheetName val="4_3_1_1Placa_e=_18"/>
      <sheetName val="4_3_1,3Placa_e=_158"/>
      <sheetName val="4_3_1_2Placa_e=_128"/>
      <sheetName val="4_3_10Placa_alig_308"/>
      <sheetName val="4_3_11Placa_alig_508"/>
      <sheetName val="4_4_1Escal_en_concret8"/>
      <sheetName val="4_4_2Rampa_en_concret8"/>
      <sheetName val="4_4_3concreto_tanque8"/>
      <sheetName val="4_5_2Acero_6000_psi8"/>
      <sheetName val="4_6_1perfil_metalico_placa8"/>
      <sheetName val="4_7_4_1Perfil_metalico8"/>
      <sheetName val="4_6_2_6Anclajes8"/>
      <sheetName val="4_6_2_7Columna_metalica8"/>
      <sheetName val="4_6_2_8Viga_Met_8"/>
      <sheetName val="4_6_2_9Viga_met_608"/>
      <sheetName val="4_6_2_10Viga_met_658"/>
      <sheetName val="5_1_3_1bloque_piedra8"/>
      <sheetName val="5_1_2_4Bloque_cocr_128"/>
      <sheetName val="5_1_1_3Bloque_concr198"/>
      <sheetName val="5_2_2Ladrillo_Tolete_Fino_2_ca8"/>
      <sheetName val="5_2_3Ladrillo_toletefino_1_car8"/>
      <sheetName val="5_2_7Muro_Bloque_58"/>
      <sheetName val="5_2_6_1Muro_Bloque_48"/>
      <sheetName val="5,3,4Remates_ladrillo_tolete_8"/>
      <sheetName val="5_4_1Grouting8"/>
      <sheetName val="5,6,1_Chazos_para_carpinteria8"/>
      <sheetName val="6_1_1Alfajia8"/>
      <sheetName val="COLUMNETA_MAMPOSTERIA8"/>
      <sheetName val="6_1_3Pref_conc_a_la_vista8"/>
      <sheetName val="6_1_12Zocalo8"/>
      <sheetName val="6_1_14_ventana_prefab_concreto8"/>
      <sheetName val="6_1_18Cañuela_perim_ag_lluvias8"/>
      <sheetName val="6_1_19_1Pref_piso8"/>
      <sheetName val="6_2_2Meson_lavamanos8"/>
      <sheetName val="6_2_3_2Meson_laboratorio8"/>
      <sheetName val="6_2_1_Meson_laborat8"/>
      <sheetName val="6,2,5Banca_en_concreto8"/>
      <sheetName val="6_3_6Alero_concreto8"/>
      <sheetName val="6_2_3_1Mezon_vidrio8"/>
      <sheetName val="7_1_3_1_1Tubo_hg1&quot;8"/>
      <sheetName val="7_1_3_1_2Tubo_hg1_1-28"/>
      <sheetName val="7_1_3_1_3Tubp_hg28"/>
      <sheetName val="7_1_3_1_4Tubo_hg38"/>
      <sheetName val="7_1_3_3_3Registro_1_1-28"/>
      <sheetName val="7_1_3_3_5Registro_38"/>
      <sheetName val="7_1_3_4_1Cheque_1_8"/>
      <sheetName val="7_1_6_3Tuberia_1&quot;PVCP13_58"/>
      <sheetName val="7_1_1_4_Cheque_1&quot;8"/>
      <sheetName val="_7_1_11_5Bajante_Amaz8"/>
      <sheetName val="7_1_2_4Sumin_Tanq_1000_lts8"/>
      <sheetName val="7_1_6_1Tuberia_PVCP_Media8"/>
      <sheetName val="7_1_6_2Tuberia_PVCP1&quot;8"/>
      <sheetName val="7_1_6_8Registro_de_media8"/>
      <sheetName val="7_1_6_10Registro1&quot;8"/>
      <sheetName val="7_1_6_4TuboPVC1_1-48"/>
      <sheetName val="7_1_6_6Tubo_PVC2&quot;8"/>
      <sheetName val="7_1_6_13Caja_plastica_reg8"/>
      <sheetName val="7_1_6_5Tub__y_acc__de_1y1-28"/>
      <sheetName val="7_1_6_9Registro_de_3-48"/>
      <sheetName val="7_1_6_11Registro_1_1-48"/>
      <sheetName val="7_1_6_12Registro_2&quot;8"/>
      <sheetName val="7_1_6_2TuberiaPVC_3-48"/>
      <sheetName val="7_1_8_1Pto_agua_Lavamanos8"/>
      <sheetName val="7_1_8_3Pto_agua_Sanitario_8"/>
      <sheetName val="7_1_8_4Pto_agua_Orinal8"/>
      <sheetName val="7_1_8_12Recamara_HG_para_orina8"/>
      <sheetName val="7_1_8_13Camara_de_Aire8"/>
      <sheetName val="7_1_9_1Pto_sanit_lavamanos8"/>
      <sheetName val="7_1_10_3Bajant_sanit_4&quot;8"/>
      <sheetName val="7_1_10_1Bajnte_sanit_2&quot;8"/>
      <sheetName val="7,1,10,2Tubo_sanit3&quot;8"/>
      <sheetName val="7_1_11_3_Bajante_Ag_Ll_4&quot;8"/>
      <sheetName val="7_1_11_1Tubo_PVCL2&quot;8"/>
      <sheetName val="7,1,11,5_Tubo_PVCfiltro_4&quot;8"/>
      <sheetName val="7_1_11_6Bajantt_tipo_Amaz8"/>
      <sheetName val="7_1_12_1Montaje_lavamanos8"/>
      <sheetName val="7_1_12_8Llave_de_mang8"/>
      <sheetName val="7,2,1,4Tubo_12_galv8"/>
      <sheetName val="7_2_1_11registro_1-2_gas8"/>
      <sheetName val="7_2_1_12Regulador8"/>
      <sheetName val="7_2_1_17Punto_gas8"/>
      <sheetName val="7_2_1_18Tapon_HG_1-28"/>
      <sheetName val="8_1_1Salida_lamp_Fluor_8"/>
      <sheetName val="8_1_2Salida_Lamp_incan8"/>
      <sheetName val="8_1_4Salida_pto8"/>
      <sheetName val="8_1_5Salida_Toma8"/>
      <sheetName val="8_1_8Salida_Toma_GFCI8"/>
      <sheetName val="8_3_4Acom_a_T18"/>
      <sheetName val="8_3_7Tubo_Galvanizado8"/>
      <sheetName val="8_3_9Acometida8"/>
      <sheetName val="8_3_14Acometida_1&quot;_2#88"/>
      <sheetName val="8_3_15Canaliz__conduit_nedia8"/>
      <sheetName val="8_3_16Ducto_3-48"/>
      <sheetName val="8_4_2Tablero18circuitos8"/>
      <sheetName val="8_4_5Caja_Medidor8"/>
      <sheetName val="8_4_7Interruptor8"/>
      <sheetName val="8_4_8Interrup_60_A8"/>
      <sheetName val="8_4_11Caja_6_Circuit8"/>
      <sheetName val="8_4_13Tablero_de_12_circ8"/>
      <sheetName val="8_4_14Tablero30circuit8"/>
      <sheetName val="8_6_1Salida_TV8"/>
      <sheetName val="8_6_4Salid_ventilador8"/>
      <sheetName val="8_8_2Tierra8"/>
      <sheetName val="8_11_1Camara_CS_2748"/>
      <sheetName val="8_11_4Caja_de_Insp8"/>
      <sheetName val="9_1_1_PAÑETE_IMPERMEA_1_38"/>
      <sheetName val="9_1_2Pañete_Int8"/>
      <sheetName val="9_1_3Pañete_Ext8"/>
      <sheetName val="9_1_5Pañete_int_ml8"/>
      <sheetName val="9_1_5_1Pañete_rustico_exterior8"/>
      <sheetName val="9_2_1Pañete_Bajo_Placa8"/>
      <sheetName val="10_1_2Alist_pisos8"/>
      <sheetName val="10_1_3_ALISTADO_DE_PISOS_CON_M8"/>
      <sheetName val="10_1_5_1Mortero_afin_piso8"/>
      <sheetName val="10,2,1,3Ceramica_20_20_trafico8"/>
      <sheetName val="10_2_1_2Duropiso8"/>
      <sheetName val="10_2_2_4Concreto_esmaltado8"/>
      <sheetName val="10_2_2_5Concreto_es+tabla_etru8"/>
      <sheetName val="10_2_3_4Tablon30x308"/>
      <sheetName val="10_2_3_9Tableta_etrusca8"/>
      <sheetName val="10,2,3,6Tableta_cuarto268"/>
      <sheetName val="10_3,2,1Tableta_cuarto_ml8"/>
      <sheetName val="10_2_3_7Tableta_cuarto_ml8"/>
      <sheetName val="10_2_4_1Baldosa_grano_marmol8"/>
      <sheetName val="10_2_4_4Tableta8"/>
      <sheetName val="10_3_3_6_Guardaescob_granito8"/>
      <sheetName val="10_3_2_3Media_caña_mort8"/>
      <sheetName val="10_3_2_6Tableta_ml8"/>
      <sheetName val="10_3_7_2remate_ladrillo8"/>
      <sheetName val="10_4_2Gradas_en_Gravilla8"/>
      <sheetName val="11,1,3Afinado_Vigas_Canales_im8"/>
      <sheetName val="11,1,4Impermeh_manto_asfalt8"/>
      <sheetName val="11_1_4Impermehab_manto_asfalti8"/>
      <sheetName val="11,2,6,2Remate_superior8"/>
      <sheetName val="11_2_6_3Remate_lateral8"/>
      <sheetName val="11_2_4Teja_Sandwich8"/>
      <sheetName val="11_4_1Teja_termoacustica8"/>
      <sheetName val="11_6_1Teja_cindu8"/>
      <sheetName val="11_7_1_1Canal_lamina8"/>
      <sheetName val="11_3_5Canal_PVC8"/>
      <sheetName val="12_1_1Ventana_aluminio_fija8"/>
      <sheetName val="12_1_3_Ventana_aluminio8"/>
      <sheetName val="12_1_4Persiana_alumin8"/>
      <sheetName val="12_2_7Puerta_Metalica_0_68"/>
      <sheetName val="12_2_4Puerta_Metalica_,708"/>
      <sheetName val="12_2_2Puerta_Metalica_1_55x2_99"/>
      <sheetName val="12,2,3Puerta_metalica1_55x2_858"/>
      <sheetName val="12_2_5Puertalamina_1x2_18"/>
      <sheetName val="12_2_6Puerta1_5x2_18"/>
      <sheetName val="12_2_3_1Ventana_Acero_rect2_858"/>
      <sheetName val="12_2_6_2Ventana_Acero_rect_m28"/>
      <sheetName val="12_2_1_8Ventana_Acerorect_18"/>
      <sheetName val="12,2,2,2Pasamanos_2&quot;8"/>
      <sheetName val="12_3_2_1Baranda_en_Tubo_1_1_2&quot;8"/>
      <sheetName val="12_3_2_2Baranda_en_Tubo_3&quot;8"/>
      <sheetName val="12_2_3_1Reja_varilla_cuad8"/>
      <sheetName val="12_2_3_7Ventana_8"/>
      <sheetName val="12_2_3_8Ventana8"/>
      <sheetName val="12_2_3_9Puertas8"/>
      <sheetName val="12_2_3_10Pta_vent_8"/>
      <sheetName val="12_2_3_2_2_Persiana_metalica8"/>
      <sheetName val="12_3_5Baranda_tubo_3&quot;y2&quot;8"/>
      <sheetName val="12_4_2_1Reja_perfilovalado8"/>
      <sheetName val="12_5_10estruct_lavamanos8"/>
      <sheetName val="14_1_1Enchape_en_ceramica_20x28"/>
      <sheetName val="14_3_1_Poceta_en_granito8"/>
      <sheetName val="15_1_3_Lampara_fluorecente8"/>
      <sheetName val="15_1_6Lampara_tortuga8"/>
      <sheetName val="16_1_1Sanitario_discap8"/>
      <sheetName val="16_1_2Sanitario_Infantil8"/>
      <sheetName val="16_1_3Sanitario8"/>
      <sheetName val="16_1_4Orinal8"/>
      <sheetName val="16_1_5Lavamalos_de_sobreponer8"/>
      <sheetName val="16_1_7Lavamalos_de_colgar8"/>
      <sheetName val="16_1_11Lavamanos_acero_inox8"/>
      <sheetName val="16_2_1Dispensador_papel_hig8"/>
      <sheetName val="16_2_3_Dispensador_jabon8"/>
      <sheetName val="16_2_7Barra_discap8"/>
      <sheetName val="16_2_8_1GriferiaPush8"/>
      <sheetName val="18_1_1Hidrofugo8"/>
      <sheetName val="18_1_2Pintura_Plast8"/>
      <sheetName val="18_1_3Pintura_plast_fachadas8"/>
      <sheetName val="18_1_2Esmalte_epoxico8"/>
      <sheetName val="18_1_4Vinilo8"/>
      <sheetName val="18_1_7pint_coraza8"/>
      <sheetName val="19_3_3Vidrio_temp_6mm8"/>
      <sheetName val="18_2,1,Esmalte_sobre_marcos_la8"/>
      <sheetName val="18_3,6Esmalte_sobre_mueble_baj8"/>
      <sheetName val="19_1,1Cerradura_baños_y_aulas8"/>
      <sheetName val="19_3_1Espejo8"/>
      <sheetName val="21_1_3Aseo_8"/>
      <sheetName val="20,2,6Adoquin_gress8"/>
      <sheetName val="1_2_1__Instalacion_prov__agua8"/>
      <sheetName val="1_2_2__Instalacion_prov__energ8"/>
      <sheetName val="1_2_3__Instalacion_prov__tel_8"/>
      <sheetName val="5_1_3_1bloque_en_concreto_estr8"/>
      <sheetName val="Concreto_de_4000_psi_8"/>
      <sheetName val="Concreto_de_3500_psi_8"/>
      <sheetName val="APU_128"/>
      <sheetName val="APU_118"/>
      <sheetName val="APU_108"/>
      <sheetName val="APU_98"/>
      <sheetName val="APU_88"/>
      <sheetName val="APU_78"/>
      <sheetName val="APU_68"/>
      <sheetName val="APU_58"/>
      <sheetName val="APU_48"/>
      <sheetName val="APU_38"/>
      <sheetName val="APU_28"/>
      <sheetName val="APU_110"/>
      <sheetName val="5_2_2__Ladrillo_Prensado8"/>
      <sheetName val="10_3_3_4_1__GUARDAESCOBA_EN_CE8"/>
      <sheetName val="3_1_4__ACCESORIO_SANIT_8"/>
      <sheetName val="21_1_2_aseo_muros_interiores8"/>
      <sheetName val="21_1_4_RETIRO_DE_ESCOMBROS8"/>
      <sheetName val="21_1_2__ASEO_FACHADAS8"/>
      <sheetName val="ANALISIS_DE_AIU6"/>
      <sheetName val="Datos_Principales6"/>
      <sheetName val="PRESUP_COMP_6"/>
      <sheetName val="PRESUP_ACT_6"/>
      <sheetName val="Presup_Resum6"/>
      <sheetName val="Reporte_Viabilidad6"/>
      <sheetName val="Transp_6"/>
      <sheetName val="M_Obra6"/>
      <sheetName val="Mort_1-36"/>
      <sheetName val="Mortero_1-3_imperm6"/>
      <sheetName val="Mortero_1-46"/>
      <sheetName val="Mortero_1-4_imperm_6"/>
      <sheetName val="Mortero_1-66"/>
      <sheetName val="Concreto_de_2000_psi6"/>
      <sheetName val="Concreto_de_25006"/>
      <sheetName val="Concreto_de_3000_psi6"/>
      <sheetName val="Acero_de_37_000_psi_6"/>
      <sheetName val="Acero_de_60_000psi6"/>
      <sheetName val="1_1_1campamento6"/>
      <sheetName val="1_1_2__Cerram_prov6"/>
      <sheetName val="1_1_3Limp__Desca__y_Retiro6"/>
      <sheetName val="1_1_4Localización_y_Rep_6"/>
      <sheetName val="1_1_7Localiz_y_rep6"/>
      <sheetName val="1_3_1Demol_const_exit6"/>
      <sheetName val="1_3_3Demol_de_muros6"/>
      <sheetName val="1_3_6Demol_placa_maciza6"/>
      <sheetName val="1_3_7Demol_const_manual6"/>
      <sheetName val="1_4_2Traslado_poste6"/>
      <sheetName val="2_1_1Excav_Mecan_6"/>
      <sheetName val="2_1_2Excav__man_6"/>
      <sheetName val="2_1_3xcav_man_receb6"/>
      <sheetName val="2_1_5Relleno_mat_com6"/>
      <sheetName val="2_1_06_Recebo_Comun6"/>
      <sheetName val="2_1_10Relleno_Recebo_B-2006"/>
      <sheetName val="2_2_1Concreto_pobre6"/>
      <sheetName val="2_2_2Conc_ciclopeo6"/>
      <sheetName val="2_2_3Muro_contencion6"/>
      <sheetName val="2_2_4Concreto_Zapatas6"/>
      <sheetName val="2_2_5Viga_Ciment6"/>
      <sheetName val="2_2_6PILOTES6"/>
      <sheetName val="2_2_7DADOS6"/>
      <sheetName val="2_2_8_1Placa_Contrapiso6"/>
      <sheetName val="2_2_8_2Placa_aligerada_50cm6"/>
      <sheetName val="2_3_3Malla_Electros_6"/>
      <sheetName val="3,1,2,3Tubo_novafor_4&quot;6"/>
      <sheetName val="3_1_2_4Tubo_novafor_106"/>
      <sheetName val="3_1_2_5Tuberia_novafor12&quot;6"/>
      <sheetName val="3_2_1_2Tubo_PVC_sanit46"/>
      <sheetName val="3_1_1_3Tuberia_sanitr6&quot;6"/>
      <sheetName val="3_4_1_1Caja_de_Insp_606"/>
      <sheetName val="3_4_5canalteta_aguas_ll6"/>
      <sheetName val="3_4_9Caja_insp_0_86"/>
      <sheetName val="3_4_10Caja_insp_16"/>
      <sheetName val="3_4_11Caja_insp_0_46"/>
      <sheetName val="3_5_1Excavacion_manual6"/>
      <sheetName val="3_5_5Retiro_de_Sobrantes6"/>
      <sheetName val="3,5,6Relleno_en_grava3-46"/>
      <sheetName val="3_6_1Empate_camara6"/>
      <sheetName val="4_1_1Conc__Columnas6"/>
      <sheetName val="4_2_1Viga_Aerea6"/>
      <sheetName val="4_2_2Viga_Canal6"/>
      <sheetName val="4_3_2Losa_aliger6"/>
      <sheetName val="4_3_3_1Losa_con_lamina6"/>
      <sheetName val="4_3_1_4Placa_e=_26"/>
      <sheetName val="4_3_1_1Placa_e=_16"/>
      <sheetName val="4_3_1,3Placa_e=_156"/>
      <sheetName val="4_3_1_2Placa_e=_126"/>
      <sheetName val="4_3_10Placa_alig_306"/>
      <sheetName val="4_3_11Placa_alig_506"/>
      <sheetName val="4_4_1Escal_en_concret6"/>
      <sheetName val="4_4_2Rampa_en_concret6"/>
      <sheetName val="4_4_3concreto_tanque6"/>
      <sheetName val="4_5_2Acero_6000_psi6"/>
      <sheetName val="4_6_1perfil_metalico_placa6"/>
      <sheetName val="4_7_4_1Perfil_metalico6"/>
      <sheetName val="4_6_2_6Anclajes6"/>
      <sheetName val="4_6_2_7Columna_metalica6"/>
      <sheetName val="4_6_2_8Viga_Met_6"/>
      <sheetName val="4_6_2_9Viga_met_606"/>
      <sheetName val="4_6_2_10Viga_met_656"/>
      <sheetName val="5_1_3_1bloque_piedra6"/>
      <sheetName val="5_1_2_4Bloque_cocr_126"/>
      <sheetName val="5_1_1_3Bloque_concr196"/>
      <sheetName val="5_2_2Ladrillo_Tolete_Fino_2_ca6"/>
      <sheetName val="5_2_3Ladrillo_toletefino_1_car6"/>
      <sheetName val="5_2_7Muro_Bloque_56"/>
      <sheetName val="5_2_6_1Muro_Bloque_46"/>
      <sheetName val="5,3,4Remates_ladrillo_tolete_6"/>
      <sheetName val="5_4_1Grouting6"/>
      <sheetName val="5,6,1_Chazos_para_carpinteria6"/>
      <sheetName val="6_1_1Alfajia6"/>
      <sheetName val="COLUMNETA_MAMPOSTERIA6"/>
      <sheetName val="6_1_3Pref_conc_a_la_vista6"/>
      <sheetName val="6_1_12Zocalo6"/>
      <sheetName val="6_1_14_ventana_prefab_concreto6"/>
      <sheetName val="6_1_18Cañuela_perim_ag_lluvias6"/>
      <sheetName val="6_1_19_1Pref_piso6"/>
      <sheetName val="6_2_2Meson_lavamanos6"/>
      <sheetName val="6_2_3_2Meson_laboratorio6"/>
      <sheetName val="6_2_1_Meson_laborat6"/>
      <sheetName val="6,2,5Banca_en_concreto6"/>
      <sheetName val="6_3_6Alero_concreto6"/>
      <sheetName val="6_2_3_1Mezon_vidrio6"/>
      <sheetName val="7_1_3_1_1Tubo_hg1&quot;6"/>
      <sheetName val="7_1_3_1_2Tubo_hg1_1-26"/>
      <sheetName val="7_1_3_1_3Tubp_hg26"/>
      <sheetName val="7_1_3_1_4Tubo_hg36"/>
      <sheetName val="7_1_3_3_3Registro_1_1-26"/>
      <sheetName val="7_1_3_3_5Registro_36"/>
      <sheetName val="7_1_3_4_1Cheque_1_6"/>
      <sheetName val="7_1_6_3Tuberia_1&quot;PVCP13_56"/>
      <sheetName val="7_1_1_4_Cheque_1&quot;6"/>
      <sheetName val="_7_1_11_5Bajante_Amaz6"/>
      <sheetName val="7_1_2_4Sumin_Tanq_1000_lts6"/>
      <sheetName val="7_1_6_1Tuberia_PVCP_Media6"/>
      <sheetName val="7_1_6_2Tuberia_PVCP1&quot;6"/>
      <sheetName val="7_1_6_8Registro_de_media6"/>
      <sheetName val="7_1_6_10Registro1&quot;6"/>
      <sheetName val="7_1_6_4TuboPVC1_1-46"/>
      <sheetName val="7_1_6_6Tubo_PVC2&quot;6"/>
      <sheetName val="7_1_6_13Caja_plastica_reg6"/>
      <sheetName val="7_1_6_5Tub__y_acc__de_1y1-26"/>
      <sheetName val="7_1_6_9Registro_de_3-46"/>
      <sheetName val="7_1_6_11Registro_1_1-46"/>
      <sheetName val="7_1_6_12Registro_2&quot;6"/>
      <sheetName val="7_1_6_2TuberiaPVC_3-46"/>
      <sheetName val="7_1_8_1Pto_agua_Lavamanos6"/>
      <sheetName val="7_1_8_3Pto_agua_Sanitario_6"/>
      <sheetName val="7_1_8_4Pto_agua_Orinal6"/>
      <sheetName val="7_1_8_12Recamara_HG_para_orina6"/>
      <sheetName val="7_1_8_13Camara_de_Aire6"/>
      <sheetName val="7_1_9_1Pto_sanit_lavamanos6"/>
      <sheetName val="7_1_10_3Bajant_sanit_4&quot;6"/>
      <sheetName val="7_1_10_1Bajnte_sanit_2&quot;6"/>
      <sheetName val="7,1,10,2Tubo_sanit3&quot;6"/>
      <sheetName val="7_1_11_3_Bajante_Ag_Ll_4&quot;6"/>
      <sheetName val="7_1_11_1Tubo_PVCL2&quot;6"/>
      <sheetName val="7,1,11,5_Tubo_PVCfiltro_4&quot;6"/>
      <sheetName val="7_1_11_6Bajantt_tipo_Amaz6"/>
      <sheetName val="7_1_12_1Montaje_lavamanos6"/>
      <sheetName val="7_1_12_8Llave_de_mang6"/>
      <sheetName val="7,2,1,4Tubo_12_galv6"/>
      <sheetName val="7_2_1_11registro_1-2_gas6"/>
      <sheetName val="7_2_1_12Regulador6"/>
      <sheetName val="7_2_1_17Punto_gas6"/>
      <sheetName val="7_2_1_18Tapon_HG_1-26"/>
      <sheetName val="8_1_1Salida_lamp_Fluor_6"/>
      <sheetName val="8_1_2Salida_Lamp_incan6"/>
      <sheetName val="8_1_4Salida_pto6"/>
      <sheetName val="8_1_5Salida_Toma6"/>
      <sheetName val="8_1_8Salida_Toma_GFCI6"/>
      <sheetName val="8_3_4Acom_a_T16"/>
      <sheetName val="8_3_7Tubo_Galvanizado6"/>
      <sheetName val="8_3_9Acometida6"/>
      <sheetName val="8_3_14Acometida_1&quot;_2#86"/>
      <sheetName val="8_3_15Canaliz__conduit_nedia6"/>
      <sheetName val="8_3_16Ducto_3-46"/>
      <sheetName val="8_4_2Tablero18circuitos6"/>
      <sheetName val="8_4_5Caja_Medidor6"/>
      <sheetName val="8_4_7Interruptor6"/>
      <sheetName val="8_4_8Interrup_60_A6"/>
      <sheetName val="8_4_11Caja_6_Circuit6"/>
      <sheetName val="8_4_13Tablero_de_12_circ6"/>
      <sheetName val="8_4_14Tablero30circuit6"/>
      <sheetName val="8_6_1Salida_TV6"/>
      <sheetName val="8_6_4Salid_ventilador6"/>
      <sheetName val="8_8_2Tierra6"/>
      <sheetName val="8_11_1Camara_CS_2746"/>
      <sheetName val="8_11_4Caja_de_Insp6"/>
      <sheetName val="9_1_1_PAÑETE_IMPERMEA_1_36"/>
      <sheetName val="9_1_2Pañete_Int6"/>
      <sheetName val="9_1_3Pañete_Ext6"/>
      <sheetName val="9_1_5Pañete_int_ml6"/>
      <sheetName val="9_1_5_1Pañete_rustico_exterior6"/>
      <sheetName val="9_2_1Pañete_Bajo_Placa6"/>
      <sheetName val="10_1_2Alist_pisos6"/>
      <sheetName val="10_1_3_ALISTADO_DE_PISOS_CON_M6"/>
      <sheetName val="10_1_5_1Mortero_afin_piso6"/>
      <sheetName val="10,2,1,3Ceramica_20_20_trafico6"/>
      <sheetName val="10_2_1_2Duropiso6"/>
      <sheetName val="10_2_2_4Concreto_esmaltado6"/>
      <sheetName val="10_2_2_5Concreto_es+tabla_etru6"/>
      <sheetName val="10_2_3_4Tablon30x306"/>
      <sheetName val="10_2_3_9Tableta_etrusca6"/>
      <sheetName val="10,2,3,6Tableta_cuarto266"/>
      <sheetName val="10_3,2,1Tableta_cuarto_ml6"/>
      <sheetName val="10_2_3_7Tableta_cuarto_ml6"/>
      <sheetName val="10_2_4_1Baldosa_grano_marmol6"/>
      <sheetName val="10_2_4_4Tableta6"/>
      <sheetName val="10_3_3_6_Guardaescob_granito6"/>
      <sheetName val="10_3_2_3Media_caña_mort6"/>
      <sheetName val="10_3_2_6Tableta_ml6"/>
      <sheetName val="10_3_7_2remate_ladrillo6"/>
      <sheetName val="10_4_2Gradas_en_Gravilla6"/>
      <sheetName val="11,1,3Afinado_Vigas_Canales_im6"/>
      <sheetName val="11,1,4Impermeh_manto_asfalt6"/>
      <sheetName val="11_1_4Impermehab_manto_asfalti6"/>
      <sheetName val="11,2,6,2Remate_superior6"/>
      <sheetName val="11_2_6_3Remate_lateral6"/>
      <sheetName val="11_2_4Teja_Sandwich6"/>
      <sheetName val="11_4_1Teja_termoacustica6"/>
      <sheetName val="11_6_1Teja_cindu6"/>
      <sheetName val="11_7_1_1Canal_lamina6"/>
      <sheetName val="11_3_5Canal_PVC6"/>
      <sheetName val="12_1_1Ventana_aluminio_fija6"/>
      <sheetName val="12_1_3_Ventana_aluminio6"/>
      <sheetName val="12_1_4Persiana_alumin6"/>
      <sheetName val="12_2_7Puerta_Metalica_0_66"/>
      <sheetName val="12_2_4Puerta_Metalica_,706"/>
      <sheetName val="12_2_2Puerta_Metalica_1_55x2_97"/>
      <sheetName val="12,2,3Puerta_metalica1_55x2_856"/>
      <sheetName val="12_2_5Puertalamina_1x2_16"/>
      <sheetName val="12_2_6Puerta1_5x2_16"/>
      <sheetName val="12_2_3_1Ventana_Acero_rect2_856"/>
      <sheetName val="12_2_6_2Ventana_Acero_rect_m26"/>
      <sheetName val="12_2_1_8Ventana_Acerorect_16"/>
      <sheetName val="12,2,2,2Pasamanos_2&quot;6"/>
      <sheetName val="12_3_2_1Baranda_en_Tubo_1_1_2&quot;6"/>
      <sheetName val="12_3_2_2Baranda_en_Tubo_3&quot;6"/>
      <sheetName val="12_2_3_1Reja_varilla_cuad6"/>
      <sheetName val="12_2_3_7Ventana_6"/>
      <sheetName val="12_2_3_8Ventana6"/>
      <sheetName val="12_2_3_9Puertas6"/>
      <sheetName val="12_2_3_10Pta_vent_6"/>
      <sheetName val="12_2_3_2_2_Persiana_metalica6"/>
      <sheetName val="12_3_5Baranda_tubo_3&quot;y2&quot;6"/>
      <sheetName val="12_4_2_1Reja_perfilovalado6"/>
      <sheetName val="12_5_10estruct_lavamanos6"/>
      <sheetName val="14_1_1Enchape_en_ceramica_20x26"/>
      <sheetName val="14_3_1_Poceta_en_granito6"/>
      <sheetName val="15_1_3_Lampara_fluorecente6"/>
      <sheetName val="15_1_6Lampara_tortuga6"/>
      <sheetName val="16_1_1Sanitario_discap6"/>
      <sheetName val="16_1_2Sanitario_Infantil6"/>
      <sheetName val="16_1_3Sanitario6"/>
      <sheetName val="16_1_4Orinal6"/>
      <sheetName val="16_1_5Lavamalos_de_sobreponer6"/>
      <sheetName val="16_1_7Lavamalos_de_colgar6"/>
      <sheetName val="16_1_11Lavamanos_acero_inox6"/>
      <sheetName val="16_2_1Dispensador_papel_hig6"/>
      <sheetName val="16_2_3_Dispensador_jabon6"/>
      <sheetName val="16_2_7Barra_discap6"/>
      <sheetName val="16_2_8_1GriferiaPush6"/>
      <sheetName val="18_1_1Hidrofugo6"/>
      <sheetName val="18_1_2Pintura_Plast6"/>
      <sheetName val="18_1_3Pintura_plast_fachadas6"/>
      <sheetName val="18_1_2Esmalte_epoxico6"/>
      <sheetName val="18_1_4Vinilo6"/>
      <sheetName val="18_1_7pint_coraza6"/>
      <sheetName val="19_3_3Vidrio_temp_6mm6"/>
      <sheetName val="18_2,1,Esmalte_sobre_marcos_la6"/>
      <sheetName val="18_3,6Esmalte_sobre_mueble_baj6"/>
      <sheetName val="19_1,1Cerradura_baños_y_aulas6"/>
      <sheetName val="19_3_1Espejo6"/>
      <sheetName val="21_1_3Aseo_6"/>
      <sheetName val="20,2,6Adoquin_gress6"/>
      <sheetName val="1_2_1__Instalacion_prov__agua6"/>
      <sheetName val="1_2_2__Instalacion_prov__energ6"/>
      <sheetName val="1_2_3__Instalacion_prov__tel_6"/>
      <sheetName val="5_1_3_1bloque_en_concreto_estr6"/>
      <sheetName val="Concreto_de_4000_psi_6"/>
      <sheetName val="Concreto_de_3500_psi_6"/>
      <sheetName val="APU_126"/>
      <sheetName val="APU_116"/>
      <sheetName val="APU_106"/>
      <sheetName val="APU_96"/>
      <sheetName val="APU_86"/>
      <sheetName val="APU_76"/>
      <sheetName val="APU_66"/>
      <sheetName val="APU_56"/>
      <sheetName val="APU_46"/>
      <sheetName val="APU_36"/>
      <sheetName val="APU_26"/>
      <sheetName val="APU_18"/>
      <sheetName val="5_2_2__Ladrillo_Prensado6"/>
      <sheetName val="10_3_3_4_1__GUARDAESCOBA_EN_CE6"/>
      <sheetName val="3_1_4__ACCESORIO_SANIT_6"/>
      <sheetName val="21_1_2_aseo_muros_interiores6"/>
      <sheetName val="21_1_4_RETIRO_DE_ESCOMBROS6"/>
      <sheetName val="21_1_2__ASEO_FACHADAS6"/>
      <sheetName val="ANALISIS_DE_AIU7"/>
      <sheetName val="Datos_Principales7"/>
      <sheetName val="PRESUP_COMP_7"/>
      <sheetName val="PRESUP_ACT_7"/>
      <sheetName val="Presup_Resum7"/>
      <sheetName val="Reporte_Viabilidad7"/>
      <sheetName val="Transp_7"/>
      <sheetName val="M_Obra7"/>
      <sheetName val="Mort_1-37"/>
      <sheetName val="Mortero_1-3_imperm7"/>
      <sheetName val="Mortero_1-47"/>
      <sheetName val="Mortero_1-4_imperm_7"/>
      <sheetName val="Mortero_1-67"/>
      <sheetName val="Concreto_de_2000_psi7"/>
      <sheetName val="Concreto_de_25007"/>
      <sheetName val="Concreto_de_3000_psi7"/>
      <sheetName val="Acero_de_37_000_psi_7"/>
      <sheetName val="Acero_de_60_000psi7"/>
      <sheetName val="1_1_1campamento7"/>
      <sheetName val="1_1_2__Cerram_prov7"/>
      <sheetName val="1_1_3Limp__Desca__y_Retiro7"/>
      <sheetName val="1_1_4Localización_y_Rep_7"/>
      <sheetName val="1_1_7Localiz_y_rep7"/>
      <sheetName val="1_3_1Demol_const_exit7"/>
      <sheetName val="1_3_3Demol_de_muros7"/>
      <sheetName val="1_3_6Demol_placa_maciza7"/>
      <sheetName val="1_3_7Demol_const_manual7"/>
      <sheetName val="1_4_2Traslado_poste7"/>
      <sheetName val="2_1_1Excav_Mecan_7"/>
      <sheetName val="2_1_2Excav__man_7"/>
      <sheetName val="2_1_3xcav_man_receb7"/>
      <sheetName val="2_1_5Relleno_mat_com7"/>
      <sheetName val="2_1_06_Recebo_Comun7"/>
      <sheetName val="2_1_10Relleno_Recebo_B-2007"/>
      <sheetName val="2_2_1Concreto_pobre7"/>
      <sheetName val="2_2_2Conc_ciclopeo7"/>
      <sheetName val="2_2_3Muro_contencion7"/>
      <sheetName val="2_2_4Concreto_Zapatas7"/>
      <sheetName val="2_2_5Viga_Ciment7"/>
      <sheetName val="2_2_6PILOTES7"/>
      <sheetName val="2_2_7DADOS7"/>
      <sheetName val="2_2_8_1Placa_Contrapiso7"/>
      <sheetName val="2_2_8_2Placa_aligerada_50cm7"/>
      <sheetName val="2_3_3Malla_Electros_7"/>
      <sheetName val="3,1,2,3Tubo_novafor_4&quot;7"/>
      <sheetName val="3_1_2_4Tubo_novafor_107"/>
      <sheetName val="3_1_2_5Tuberia_novafor12&quot;7"/>
      <sheetName val="3_2_1_2Tubo_PVC_sanit47"/>
      <sheetName val="3_1_1_3Tuberia_sanitr6&quot;7"/>
      <sheetName val="3_4_1_1Caja_de_Insp_607"/>
      <sheetName val="3_4_5canalteta_aguas_ll7"/>
      <sheetName val="3_4_9Caja_insp_0_87"/>
      <sheetName val="3_4_10Caja_insp_17"/>
      <sheetName val="3_4_11Caja_insp_0_47"/>
      <sheetName val="3_5_1Excavacion_manual7"/>
      <sheetName val="3_5_5Retiro_de_Sobrantes7"/>
      <sheetName val="3,5,6Relleno_en_grava3-47"/>
      <sheetName val="3_6_1Empate_camara7"/>
      <sheetName val="4_1_1Conc__Columnas7"/>
      <sheetName val="4_2_1Viga_Aerea7"/>
      <sheetName val="4_2_2Viga_Canal7"/>
      <sheetName val="4_3_2Losa_aliger7"/>
      <sheetName val="4_3_3_1Losa_con_lamina7"/>
      <sheetName val="4_3_1_4Placa_e=_27"/>
      <sheetName val="4_3_1_1Placa_e=_17"/>
      <sheetName val="4_3_1,3Placa_e=_157"/>
      <sheetName val="4_3_1_2Placa_e=_127"/>
      <sheetName val="4_3_10Placa_alig_307"/>
      <sheetName val="4_3_11Placa_alig_507"/>
      <sheetName val="4_4_1Escal_en_concret7"/>
      <sheetName val="4_4_2Rampa_en_concret7"/>
      <sheetName val="4_4_3concreto_tanque7"/>
      <sheetName val="4_5_2Acero_6000_psi7"/>
      <sheetName val="4_6_1perfil_metalico_placa7"/>
      <sheetName val="4_7_4_1Perfil_metalico7"/>
      <sheetName val="4_6_2_6Anclajes7"/>
      <sheetName val="4_6_2_7Columna_metalica7"/>
      <sheetName val="4_6_2_8Viga_Met_7"/>
      <sheetName val="4_6_2_9Viga_met_607"/>
      <sheetName val="4_6_2_10Viga_met_657"/>
      <sheetName val="5_1_3_1bloque_piedra7"/>
      <sheetName val="5_1_2_4Bloque_cocr_127"/>
      <sheetName val="5_1_1_3Bloque_concr197"/>
      <sheetName val="5_2_2Ladrillo_Tolete_Fino_2_ca7"/>
      <sheetName val="5_2_3Ladrillo_toletefino_1_car7"/>
      <sheetName val="5_2_7Muro_Bloque_57"/>
      <sheetName val="5_2_6_1Muro_Bloque_47"/>
      <sheetName val="5,3,4Remates_ladrillo_tolete_7"/>
      <sheetName val="5_4_1Grouting7"/>
      <sheetName val="5,6,1_Chazos_para_carpinteria7"/>
      <sheetName val="6_1_1Alfajia7"/>
      <sheetName val="COLUMNETA_MAMPOSTERIA7"/>
      <sheetName val="6_1_3Pref_conc_a_la_vista7"/>
      <sheetName val="6_1_12Zocalo7"/>
      <sheetName val="6_1_14_ventana_prefab_concreto7"/>
      <sheetName val="6_1_18Cañuela_perim_ag_lluvias7"/>
      <sheetName val="6_1_19_1Pref_piso7"/>
      <sheetName val="6_2_2Meson_lavamanos7"/>
      <sheetName val="6_2_3_2Meson_laboratorio7"/>
      <sheetName val="6_2_1_Meson_laborat7"/>
      <sheetName val="6,2,5Banca_en_concreto7"/>
      <sheetName val="6_3_6Alero_concreto7"/>
      <sheetName val="6_2_3_1Mezon_vidrio7"/>
      <sheetName val="7_1_3_1_1Tubo_hg1&quot;7"/>
      <sheetName val="7_1_3_1_2Tubo_hg1_1-27"/>
      <sheetName val="7_1_3_1_3Tubp_hg27"/>
      <sheetName val="7_1_3_1_4Tubo_hg37"/>
      <sheetName val="7_1_3_3_3Registro_1_1-27"/>
      <sheetName val="7_1_3_3_5Registro_37"/>
      <sheetName val="7_1_3_4_1Cheque_1_7"/>
      <sheetName val="7_1_6_3Tuberia_1&quot;PVCP13_57"/>
      <sheetName val="7_1_1_4_Cheque_1&quot;7"/>
      <sheetName val="_7_1_11_5Bajante_Amaz7"/>
      <sheetName val="7_1_2_4Sumin_Tanq_1000_lts7"/>
      <sheetName val="7_1_6_1Tuberia_PVCP_Media7"/>
      <sheetName val="7_1_6_2Tuberia_PVCP1&quot;7"/>
      <sheetName val="7_1_6_8Registro_de_media7"/>
      <sheetName val="7_1_6_10Registro1&quot;7"/>
      <sheetName val="7_1_6_4TuboPVC1_1-47"/>
      <sheetName val="7_1_6_6Tubo_PVC2&quot;7"/>
      <sheetName val="7_1_6_13Caja_plastica_reg7"/>
      <sheetName val="7_1_6_5Tub__y_acc__de_1y1-27"/>
      <sheetName val="7_1_6_9Registro_de_3-47"/>
      <sheetName val="7_1_6_11Registro_1_1-47"/>
      <sheetName val="7_1_6_12Registro_2&quot;7"/>
      <sheetName val="7_1_6_2TuberiaPVC_3-47"/>
      <sheetName val="7_1_8_1Pto_agua_Lavamanos7"/>
      <sheetName val="7_1_8_3Pto_agua_Sanitario_7"/>
      <sheetName val="7_1_8_4Pto_agua_Orinal7"/>
      <sheetName val="7_1_8_12Recamara_HG_para_orina7"/>
      <sheetName val="7_1_8_13Camara_de_Aire7"/>
      <sheetName val="7_1_9_1Pto_sanit_lavamanos7"/>
      <sheetName val="7_1_10_3Bajant_sanit_4&quot;7"/>
      <sheetName val="7_1_10_1Bajnte_sanit_2&quot;7"/>
      <sheetName val="7,1,10,2Tubo_sanit3&quot;7"/>
      <sheetName val="7_1_11_3_Bajante_Ag_Ll_4&quot;7"/>
      <sheetName val="7_1_11_1Tubo_PVCL2&quot;7"/>
      <sheetName val="7,1,11,5_Tubo_PVCfiltro_4&quot;7"/>
      <sheetName val="7_1_11_6Bajantt_tipo_Amaz7"/>
      <sheetName val="7_1_12_1Montaje_lavamanos7"/>
      <sheetName val="7_1_12_8Llave_de_mang7"/>
      <sheetName val="7,2,1,4Tubo_12_galv7"/>
      <sheetName val="7_2_1_11registro_1-2_gas7"/>
      <sheetName val="7_2_1_12Regulador7"/>
      <sheetName val="7_2_1_17Punto_gas7"/>
      <sheetName val="7_2_1_18Tapon_HG_1-27"/>
      <sheetName val="8_1_1Salida_lamp_Fluor_7"/>
      <sheetName val="8_1_2Salida_Lamp_incan7"/>
      <sheetName val="8_1_4Salida_pto7"/>
      <sheetName val="8_1_5Salida_Toma7"/>
      <sheetName val="8_1_8Salida_Toma_GFCI7"/>
      <sheetName val="8_3_4Acom_a_T17"/>
      <sheetName val="8_3_7Tubo_Galvanizado7"/>
      <sheetName val="8_3_9Acometida7"/>
      <sheetName val="8_3_14Acometida_1&quot;_2#87"/>
      <sheetName val="8_3_15Canaliz__conduit_nedia7"/>
      <sheetName val="8_3_16Ducto_3-47"/>
      <sheetName val="8_4_2Tablero18circuitos7"/>
      <sheetName val="8_4_5Caja_Medidor7"/>
      <sheetName val="8_4_7Interruptor7"/>
      <sheetName val="8_4_8Interrup_60_A7"/>
      <sheetName val="8_4_11Caja_6_Circuit7"/>
      <sheetName val="8_4_13Tablero_de_12_circ7"/>
      <sheetName val="8_4_14Tablero30circuit7"/>
      <sheetName val="8_6_1Salida_TV7"/>
      <sheetName val="8_6_4Salid_ventilador7"/>
      <sheetName val="8_8_2Tierra7"/>
      <sheetName val="8_11_1Camara_CS_2747"/>
      <sheetName val="8_11_4Caja_de_Insp7"/>
      <sheetName val="9_1_1_PAÑETE_IMPERMEA_1_37"/>
      <sheetName val="9_1_2Pañete_Int7"/>
      <sheetName val="9_1_3Pañete_Ext7"/>
      <sheetName val="9_1_5Pañete_int_ml7"/>
      <sheetName val="9_1_5_1Pañete_rustico_exterior7"/>
      <sheetName val="9_2_1Pañete_Bajo_Placa7"/>
      <sheetName val="10_1_2Alist_pisos7"/>
      <sheetName val="10_1_3_ALISTADO_DE_PISOS_CON_M7"/>
      <sheetName val="10_1_5_1Mortero_afin_piso7"/>
      <sheetName val="10,2,1,3Ceramica_20_20_trafico7"/>
      <sheetName val="10_2_1_2Duropiso7"/>
      <sheetName val="10_2_2_4Concreto_esmaltado7"/>
      <sheetName val="10_2_2_5Concreto_es+tabla_etru7"/>
      <sheetName val="10_2_3_4Tablon30x307"/>
      <sheetName val="10_2_3_9Tableta_etrusca7"/>
      <sheetName val="10,2,3,6Tableta_cuarto267"/>
      <sheetName val="10_3,2,1Tableta_cuarto_ml7"/>
      <sheetName val="10_2_3_7Tableta_cuarto_ml7"/>
      <sheetName val="10_2_4_1Baldosa_grano_marmol7"/>
      <sheetName val="10_2_4_4Tableta7"/>
      <sheetName val="10_3_3_6_Guardaescob_granito7"/>
      <sheetName val="10_3_2_3Media_caña_mort7"/>
      <sheetName val="10_3_2_6Tableta_ml7"/>
      <sheetName val="10_3_7_2remate_ladrillo7"/>
      <sheetName val="10_4_2Gradas_en_Gravilla7"/>
      <sheetName val="11,1,3Afinado_Vigas_Canales_im7"/>
      <sheetName val="11,1,4Impermeh_manto_asfalt7"/>
      <sheetName val="11_1_4Impermehab_manto_asfalti7"/>
      <sheetName val="11,2,6,2Remate_superior7"/>
      <sheetName val="11_2_6_3Remate_lateral7"/>
      <sheetName val="11_2_4Teja_Sandwich7"/>
      <sheetName val="11_4_1Teja_termoacustica7"/>
      <sheetName val="11_6_1Teja_cindu7"/>
      <sheetName val="11_7_1_1Canal_lamina7"/>
      <sheetName val="11_3_5Canal_PVC7"/>
      <sheetName val="12_1_1Ventana_aluminio_fija7"/>
      <sheetName val="12_1_3_Ventana_aluminio7"/>
      <sheetName val="12_1_4Persiana_alumin7"/>
      <sheetName val="12_2_7Puerta_Metalica_0_67"/>
      <sheetName val="12_2_4Puerta_Metalica_,707"/>
      <sheetName val="12_2_2Puerta_Metalica_1_55x2_98"/>
      <sheetName val="12,2,3Puerta_metalica1_55x2_857"/>
      <sheetName val="12_2_5Puertalamina_1x2_17"/>
      <sheetName val="12_2_6Puerta1_5x2_17"/>
      <sheetName val="12_2_3_1Ventana_Acero_rect2_857"/>
      <sheetName val="12_2_6_2Ventana_Acero_rect_m27"/>
      <sheetName val="12_2_1_8Ventana_Acerorect_17"/>
      <sheetName val="12,2,2,2Pasamanos_2&quot;7"/>
      <sheetName val="12_3_2_1Baranda_en_Tubo_1_1_2&quot;7"/>
      <sheetName val="12_3_2_2Baranda_en_Tubo_3&quot;7"/>
      <sheetName val="12_2_3_1Reja_varilla_cuad7"/>
      <sheetName val="12_2_3_7Ventana_7"/>
      <sheetName val="12_2_3_8Ventana7"/>
      <sheetName val="12_2_3_9Puertas7"/>
      <sheetName val="12_2_3_10Pta_vent_7"/>
      <sheetName val="12_2_3_2_2_Persiana_metalica7"/>
      <sheetName val="12_3_5Baranda_tubo_3&quot;y2&quot;7"/>
      <sheetName val="12_4_2_1Reja_perfilovalado7"/>
      <sheetName val="12_5_10estruct_lavamanos7"/>
      <sheetName val="14_1_1Enchape_en_ceramica_20x27"/>
      <sheetName val="14_3_1_Poceta_en_granito7"/>
      <sheetName val="15_1_3_Lampara_fluorecente7"/>
      <sheetName val="15_1_6Lampara_tortuga7"/>
      <sheetName val="16_1_1Sanitario_discap7"/>
      <sheetName val="16_1_2Sanitario_Infantil7"/>
      <sheetName val="16_1_3Sanitario7"/>
      <sheetName val="16_1_4Orinal7"/>
      <sheetName val="16_1_5Lavamalos_de_sobreponer7"/>
      <sheetName val="16_1_7Lavamalos_de_colgar7"/>
      <sheetName val="16_1_11Lavamanos_acero_inox7"/>
      <sheetName val="16_2_1Dispensador_papel_hig7"/>
      <sheetName val="16_2_3_Dispensador_jabon7"/>
      <sheetName val="16_2_7Barra_discap7"/>
      <sheetName val="16_2_8_1GriferiaPush7"/>
      <sheetName val="18_1_1Hidrofugo7"/>
      <sheetName val="18_1_2Pintura_Plast7"/>
      <sheetName val="18_1_3Pintura_plast_fachadas7"/>
      <sheetName val="18_1_2Esmalte_epoxico7"/>
      <sheetName val="18_1_4Vinilo7"/>
      <sheetName val="18_1_7pint_coraza7"/>
      <sheetName val="19_3_3Vidrio_temp_6mm7"/>
      <sheetName val="18_2,1,Esmalte_sobre_marcos_la7"/>
      <sheetName val="18_3,6Esmalte_sobre_mueble_baj7"/>
      <sheetName val="19_1,1Cerradura_baños_y_aulas7"/>
      <sheetName val="19_3_1Espejo7"/>
      <sheetName val="21_1_3Aseo_7"/>
      <sheetName val="20,2,6Adoquin_gress7"/>
      <sheetName val="1_2_1__Instalacion_prov__agua7"/>
      <sheetName val="1_2_2__Instalacion_prov__energ7"/>
      <sheetName val="1_2_3__Instalacion_prov__tel_7"/>
      <sheetName val="5_1_3_1bloque_en_concreto_estr7"/>
      <sheetName val="Concreto_de_4000_psi_7"/>
      <sheetName val="Concreto_de_3500_psi_7"/>
      <sheetName val="APU_127"/>
      <sheetName val="APU_117"/>
      <sheetName val="APU_107"/>
      <sheetName val="APU_97"/>
      <sheetName val="APU_87"/>
      <sheetName val="APU_77"/>
      <sheetName val="APU_67"/>
      <sheetName val="APU_57"/>
      <sheetName val="APU_47"/>
      <sheetName val="APU_37"/>
      <sheetName val="APU_27"/>
      <sheetName val="APU_19"/>
      <sheetName val="5_2_2__Ladrillo_Prensado7"/>
      <sheetName val="10_3_3_4_1__GUARDAESCOBA_EN_CE7"/>
      <sheetName val="3_1_4__ACCESORIO_SANIT_7"/>
      <sheetName val="21_1_2_aseo_muros_interiores7"/>
      <sheetName val="21_1_4_RETIRO_DE_ESCOMBROS7"/>
      <sheetName val="21_1_2__ASEO_FACHADAS7"/>
      <sheetName val="ANALISIS DE AIU"/>
      <sheetName val="Datos Principales"/>
      <sheetName val="PRESUP COMP."/>
      <sheetName val="PRESUP ACT."/>
      <sheetName val="Presup Resum"/>
      <sheetName val="Reporte Viabilidad"/>
      <sheetName val="Transp."/>
      <sheetName val="M.Obra"/>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ANALISIS_DE_AIU10"/>
      <sheetName val="Datos_Principales10"/>
      <sheetName val="PRESUP_COMP_10"/>
      <sheetName val="PRESUP_ACT_10"/>
      <sheetName val="Presup_Resum10"/>
      <sheetName val="Reporte_Viabilidad10"/>
      <sheetName val="Transp_10"/>
      <sheetName val="M_Obra10"/>
      <sheetName val="Mort_1-310"/>
      <sheetName val="Mortero_1-3_imperm10"/>
      <sheetName val="Mortero_1-410"/>
      <sheetName val="Mortero_1-4_imperm_10"/>
      <sheetName val="Mortero_1-610"/>
      <sheetName val="Concreto_de_2000_psi10"/>
      <sheetName val="Concreto_de_250010"/>
      <sheetName val="Concreto_de_3000_psi10"/>
      <sheetName val="Acero_de_37_000_psi_10"/>
      <sheetName val="Acero_de_60_000psi10"/>
      <sheetName val="1_1_1campamento10"/>
      <sheetName val="1_1_2__Cerram_prov10"/>
      <sheetName val="1_1_3Limp__Desca__y_Retiro10"/>
      <sheetName val="1_1_4Localización_y_Rep_10"/>
      <sheetName val="1_1_7Localiz_y_rep10"/>
      <sheetName val="1_3_1Demol_const_exit10"/>
      <sheetName val="1_3_3Demol_de_muros10"/>
      <sheetName val="1_3_6Demol_placa_maciza10"/>
      <sheetName val="1_3_7Demol_const_manual10"/>
      <sheetName val="1_4_2Traslado_poste10"/>
      <sheetName val="2_1_1Excav_Mecan_10"/>
      <sheetName val="2_1_2Excav__man_10"/>
      <sheetName val="2_1_3xcav_man_receb10"/>
      <sheetName val="2_1_5Relleno_mat_com10"/>
      <sheetName val="2_1_06_Recebo_Comun10"/>
      <sheetName val="2_1_10Relleno_Recebo_B-20010"/>
      <sheetName val="2_2_1Concreto_pobre10"/>
      <sheetName val="2_2_2Conc_ciclopeo10"/>
      <sheetName val="2_2_3Muro_contencion10"/>
      <sheetName val="2_2_4Concreto_Zapatas10"/>
      <sheetName val="2_2_5Viga_Ciment10"/>
      <sheetName val="2_2_6PILOTES10"/>
      <sheetName val="2_2_7DADOS10"/>
      <sheetName val="2_2_8_1Placa_Contrapiso10"/>
      <sheetName val="2_2_8_2Placa_aligerada_50cm10"/>
      <sheetName val="2_3_3Malla_Electros_10"/>
      <sheetName val="3,1,2,3Tubo_novafor_4&quot;10"/>
      <sheetName val="3_1_2_4Tubo_novafor_1010"/>
      <sheetName val="3_1_2_5Tuberia_novafor12&quot;10"/>
      <sheetName val="3_2_1_2Tubo_PVC_sanit410"/>
      <sheetName val="3_1_1_3Tuberia_sanitr6&quot;10"/>
      <sheetName val="3_4_1_1Caja_de_Insp_6010"/>
      <sheetName val="3_4_5canalteta_aguas_ll10"/>
      <sheetName val="3_4_9Caja_insp_0_810"/>
      <sheetName val="3_4_10Caja_insp_110"/>
      <sheetName val="3_4_11Caja_insp_0_410"/>
      <sheetName val="3_5_1Excavacion_manual10"/>
      <sheetName val="3_5_5Retiro_de_Sobrantes10"/>
      <sheetName val="3,5,6Relleno_en_grava3-410"/>
      <sheetName val="3_6_1Empate_camara10"/>
      <sheetName val="4_1_1Conc__Columnas10"/>
      <sheetName val="4_2_1Viga_Aerea10"/>
      <sheetName val="4_2_2Viga_Canal10"/>
      <sheetName val="4_3_2Losa_aliger10"/>
      <sheetName val="4_3_3_1Losa_con_lamina10"/>
      <sheetName val="4_3_1_4Placa_e=_210"/>
      <sheetName val="4_3_1_1Placa_e=_110"/>
      <sheetName val="4_3_1,3Placa_e=_1510"/>
      <sheetName val="4_3_1_2Placa_e=_1210"/>
      <sheetName val="4_3_10Placa_alig_3010"/>
      <sheetName val="4_3_11Placa_alig_5010"/>
      <sheetName val="4_4_1Escal_en_concret10"/>
      <sheetName val="4_4_2Rampa_en_concret10"/>
      <sheetName val="4_4_3concreto_tanque10"/>
      <sheetName val="4_5_2Acero_6000_psi10"/>
      <sheetName val="4_6_1perfil_metalico_placa10"/>
      <sheetName val="4_7_4_1Perfil_metalico10"/>
      <sheetName val="4_6_2_6Anclajes10"/>
      <sheetName val="4_6_2_7Columna_metalica10"/>
      <sheetName val="4_6_2_8Viga_Met_10"/>
      <sheetName val="4_6_2_9Viga_met_6010"/>
      <sheetName val="4_6_2_10Viga_met_6510"/>
      <sheetName val="5_1_3_1bloque_piedra10"/>
      <sheetName val="5_1_2_4Bloque_cocr_1210"/>
      <sheetName val="5_1_1_3Bloque_concr1910"/>
      <sheetName val="5_2_2Ladrillo_Tolete_Fino_2_c10"/>
      <sheetName val="5_2_3Ladrillo_toletefino_1_ca10"/>
      <sheetName val="5_2_7Muro_Bloque_510"/>
      <sheetName val="5_2_6_1Muro_Bloque_410"/>
      <sheetName val="5,3,4Remates_ladrillo_tolete_10"/>
      <sheetName val="5_4_1Grouting10"/>
      <sheetName val="5,6,1_Chazos_para_carpinteria10"/>
      <sheetName val="6_1_1Alfajia10"/>
      <sheetName val="COLUMNETA_MAMPOSTERIA10"/>
      <sheetName val="6_1_3Pref_conc_a_la_vista10"/>
      <sheetName val="6_1_12Zocalo10"/>
      <sheetName val="6_1_14_ventana_prefab_concret10"/>
      <sheetName val="6_1_18Cañuela_perim_ag_lluvia10"/>
      <sheetName val="6_1_19_1Pref_piso10"/>
      <sheetName val="6_2_2Meson_lavamanos10"/>
      <sheetName val="6_2_3_2Meson_laboratorio10"/>
      <sheetName val="6_2_1_Meson_laborat10"/>
      <sheetName val="6,2,5Banca_en_concreto10"/>
      <sheetName val="6_3_6Alero_concreto10"/>
      <sheetName val="6_2_3_1Mezon_vidrio10"/>
      <sheetName val="7_1_3_1_1Tubo_hg1&quot;10"/>
      <sheetName val="7_1_3_1_2Tubo_hg1_1-210"/>
      <sheetName val="7_1_3_1_3Tubp_hg210"/>
      <sheetName val="7_1_3_1_4Tubo_hg310"/>
      <sheetName val="7_1_3_3_3Registro_1_1-210"/>
      <sheetName val="7_1_3_3_5Registro_310"/>
      <sheetName val="7_1_3_4_1Cheque_1_10"/>
      <sheetName val="7_1_6_3Tuberia_1&quot;PVCP13_510"/>
      <sheetName val="7_1_1_4_Cheque_1&quot;10"/>
      <sheetName val="_7_1_11_5Bajante_Amaz10"/>
      <sheetName val="7_1_2_4Sumin_Tanq_1000_lts10"/>
      <sheetName val="7_1_6_1Tuberia_PVCP_Media10"/>
      <sheetName val="7_1_6_2Tuberia_PVCP1&quot;10"/>
      <sheetName val="7_1_6_8Registro_de_media10"/>
      <sheetName val="7_1_6_10Registro1&quot;10"/>
      <sheetName val="7_1_6_4TuboPVC1_1-410"/>
      <sheetName val="7_1_6_6Tubo_PVC2&quot;10"/>
      <sheetName val="7_1_6_13Caja_plastica_reg10"/>
      <sheetName val="7_1_6_5Tub__y_acc__de_1y1-210"/>
      <sheetName val="7_1_6_9Registro_de_3-410"/>
      <sheetName val="7_1_6_11Registro_1_1-410"/>
      <sheetName val="7_1_6_12Registro_2&quot;10"/>
      <sheetName val="7_1_6_2TuberiaPVC_3-410"/>
      <sheetName val="7_1_8_1Pto_agua_Lavamanos10"/>
      <sheetName val="7_1_8_3Pto_agua_Sanitario_10"/>
      <sheetName val="7_1_8_4Pto_agua_Orinal10"/>
      <sheetName val="7_1_8_12Recamara_HG_para_orin10"/>
      <sheetName val="7_1_8_13Camara_de_Aire10"/>
      <sheetName val="7_1_9_1Pto_sanit_lavamanos10"/>
      <sheetName val="7_1_10_3Bajant_sanit_4&quot;10"/>
      <sheetName val="7_1_10_1Bajnte_sanit_2&quot;10"/>
      <sheetName val="7,1,10,2Tubo_sanit3&quot;10"/>
      <sheetName val="7_1_11_3_Bajante_Ag_Ll_4&quot;10"/>
      <sheetName val="7_1_11_1Tubo_PVCL2&quot;10"/>
      <sheetName val="7,1,11,5_Tubo_PVCfiltro_4&quot;10"/>
      <sheetName val="7_1_11_6Bajantt_tipo_Amaz10"/>
      <sheetName val="7_1_12_1Montaje_lavamanos10"/>
      <sheetName val="7_1_12_8Llave_de_mang10"/>
      <sheetName val="7,2,1,4Tubo_12_galv10"/>
      <sheetName val="7_2_1_11registro_1-2_gas10"/>
      <sheetName val="7_2_1_12Regulador10"/>
      <sheetName val="7_2_1_17Punto_gas10"/>
      <sheetName val="7_2_1_18Tapon_HG_1-210"/>
      <sheetName val="8_1_1Salida_lamp_Fluor_10"/>
      <sheetName val="8_1_2Salida_Lamp_incan10"/>
      <sheetName val="8_1_4Salida_pto10"/>
      <sheetName val="8_1_5Salida_Toma10"/>
      <sheetName val="8_1_8Salida_Toma_GFCI10"/>
      <sheetName val="8_3_4Acom_a_T110"/>
      <sheetName val="8_3_7Tubo_Galvanizado10"/>
      <sheetName val="8_3_9Acometida10"/>
      <sheetName val="8_3_14Acometida_1&quot;_2#810"/>
      <sheetName val="8_3_15Canaliz__conduit_nedia10"/>
      <sheetName val="8_3_16Ducto_3-410"/>
      <sheetName val="8_4_2Tablero18circuitos10"/>
      <sheetName val="8_4_5Caja_Medidor10"/>
      <sheetName val="8_4_7Interruptor10"/>
      <sheetName val="8_4_8Interrup_60_A10"/>
      <sheetName val="8_4_11Caja_6_Circuit10"/>
      <sheetName val="8_4_13Tablero_de_12_circ10"/>
      <sheetName val="8_4_14Tablero30circuit10"/>
      <sheetName val="8_6_1Salida_TV10"/>
      <sheetName val="8_6_4Salid_ventilador10"/>
      <sheetName val="8_8_2Tierra10"/>
      <sheetName val="8_11_1Camara_CS_27410"/>
      <sheetName val="8_11_4Caja_de_Insp10"/>
      <sheetName val="9_1_1_PAÑETE_IMPERMEA_1_310"/>
      <sheetName val="9_1_2Pañete_Int10"/>
      <sheetName val="9_1_3Pañete_Ext10"/>
      <sheetName val="9_1_5Pañete_int_ml10"/>
      <sheetName val="9_1_5_1Pañete_rustico_exterio10"/>
      <sheetName val="9_2_1Pañete_Bajo_Placa10"/>
      <sheetName val="10_1_2Alist_pisos10"/>
      <sheetName val="10_1_3_ALISTADO_DE_PISOS_CON_10"/>
      <sheetName val="10_1_5_1Mortero_afin_piso10"/>
      <sheetName val="10,2,1,3Ceramica_20_20_trafic10"/>
      <sheetName val="10_2_1_2Duropiso10"/>
      <sheetName val="10_2_2_4Concreto_esmaltado10"/>
      <sheetName val="10_2_2_5Concreto_es+tabla_etr10"/>
      <sheetName val="10_2_3_4Tablon30x3010"/>
      <sheetName val="10_2_3_9Tableta_etrusca10"/>
      <sheetName val="10,2,3,6Tableta_cuarto2610"/>
      <sheetName val="10_3,2,1Tableta_cuarto_ml10"/>
      <sheetName val="10_2_3_7Tableta_cuarto_ml10"/>
      <sheetName val="10_2_4_1Baldosa_grano_marmol10"/>
      <sheetName val="10_2_4_4Tableta10"/>
      <sheetName val="10_3_3_6_Guardaescob_granito10"/>
      <sheetName val="10_3_2_3Media_caña_mort10"/>
      <sheetName val="10_3_2_6Tableta_ml10"/>
      <sheetName val="10_3_7_2remate_ladrillo10"/>
      <sheetName val="10_4_2Gradas_en_Gravilla10"/>
      <sheetName val="11,1,3Afinado_Vigas_Canales_i10"/>
      <sheetName val="11,1,4Impermeh_manto_asfalt10"/>
      <sheetName val="11_1_4Impermehab_manto_asfalt10"/>
      <sheetName val="11,2,6,2Remate_superior10"/>
      <sheetName val="11_2_6_3Remate_lateral10"/>
      <sheetName val="11_2_4Teja_Sandwich10"/>
      <sheetName val="11_4_1Teja_termoacustica10"/>
      <sheetName val="11_6_1Teja_cindu10"/>
      <sheetName val="11_7_1_1Canal_lamina10"/>
      <sheetName val="11_3_5Canal_PVC10"/>
      <sheetName val="12_1_1Ventana_aluminio_fija10"/>
      <sheetName val="12_1_3_Ventana_aluminio10"/>
      <sheetName val="12_1_4Persiana_alumin10"/>
      <sheetName val="12_2_7Puerta_Metalica_0_610"/>
      <sheetName val="12_2_4Puerta_Metalica_,7010"/>
      <sheetName val="12_2_2Puerta_Metalica_1_55x2_11"/>
      <sheetName val="12,2,3Puerta_metalica1_55x2_810"/>
      <sheetName val="12_2_5Puertalamina_1x2_110"/>
      <sheetName val="12_2_6Puerta1_5x2_110"/>
      <sheetName val="12_2_3_1Ventana_Acero_rect2_810"/>
      <sheetName val="12_2_6_2Ventana_Acero_rect_m210"/>
      <sheetName val="12_2_1_8Ventana_Acerorect_110"/>
      <sheetName val="12,2,2,2Pasamanos_2&quot;10"/>
      <sheetName val="12_3_2_1Baranda_en_Tubo_1_1_210"/>
      <sheetName val="12_3_2_2Baranda_en_Tubo_3&quot;10"/>
      <sheetName val="12_2_3_1Reja_varilla_cuad10"/>
      <sheetName val="12_2_3_7Ventana_10"/>
      <sheetName val="12_2_3_8Ventana10"/>
      <sheetName val="12_2_3_9Puertas10"/>
      <sheetName val="12_2_3_10Pta_vent_10"/>
      <sheetName val="12_2_3_2_2_Persiana_metalica10"/>
      <sheetName val="12_3_5Baranda_tubo_3&quot;y2&quot;10"/>
      <sheetName val="12_4_2_1Reja_perfilovalado10"/>
      <sheetName val="12_5_10estruct_lavamanos10"/>
      <sheetName val="14_1_1Enchape_en_ceramica_20x10"/>
      <sheetName val="14_3_1_Poceta_en_granito10"/>
      <sheetName val="15_1_3_Lampara_fluorecente10"/>
      <sheetName val="15_1_6Lampara_tortuga10"/>
      <sheetName val="16_1_1Sanitario_discap10"/>
      <sheetName val="16_1_2Sanitario_Infantil10"/>
      <sheetName val="16_1_3Sanitario10"/>
      <sheetName val="16_1_4Orinal10"/>
      <sheetName val="16_1_5Lavamalos_de_sobreponer10"/>
      <sheetName val="16_1_7Lavamalos_de_colgar10"/>
      <sheetName val="16_1_11Lavamanos_acero_inox10"/>
      <sheetName val="16_2_1Dispensador_papel_hig10"/>
      <sheetName val="16_2_3_Dispensador_jabon10"/>
      <sheetName val="16_2_7Barra_discap10"/>
      <sheetName val="16_2_8_1GriferiaPush10"/>
      <sheetName val="18_1_1Hidrofugo10"/>
      <sheetName val="18_1_2Pintura_Plast10"/>
      <sheetName val="18_1_3Pintura_plast_fachadas10"/>
      <sheetName val="18_1_2Esmalte_epoxico10"/>
      <sheetName val="18_1_4Vinilo10"/>
      <sheetName val="18_1_7pint_coraza10"/>
      <sheetName val="19_3_3Vidrio_temp_6mm10"/>
      <sheetName val="18_2,1,Esmalte_sobre_marcos_l10"/>
      <sheetName val="18_3,6Esmalte_sobre_mueble_ba10"/>
      <sheetName val="19_1,1Cerradura_baños_y_aulas10"/>
      <sheetName val="19_3_1Espejo10"/>
      <sheetName val="21_1_3Aseo_10"/>
      <sheetName val="20,2,6Adoquin_gress10"/>
      <sheetName val="1_2_1__Instalacion_prov__agua10"/>
      <sheetName val="1_2_2__Instalacion_prov__ener10"/>
      <sheetName val="1_2_3__Instalacion_prov__tel_10"/>
      <sheetName val="5_1_3_1bloque_en_concreto_est10"/>
      <sheetName val="Concreto_de_4000_psi_10"/>
      <sheetName val="Concreto_de_3500_psi_10"/>
      <sheetName val="APU_1210"/>
      <sheetName val="APU_1110"/>
      <sheetName val="APU_1010"/>
      <sheetName val="APU_910"/>
      <sheetName val="APU_810"/>
      <sheetName val="APU_710"/>
      <sheetName val="APU_610"/>
      <sheetName val="APU_510"/>
      <sheetName val="APU_410"/>
      <sheetName val="APU_310"/>
      <sheetName val="APU_210"/>
      <sheetName val="APU_130"/>
      <sheetName val="5_2_2__Ladrillo_Prensado10"/>
      <sheetName val="10_3_3_4_1__GUARDAESCOBA_EN_C10"/>
      <sheetName val="3_1_4__ACCESORIO_SANIT_10"/>
      <sheetName val="21_1_2_aseo_muros_interiores10"/>
      <sheetName val="21_1_4_RETIRO_DE_ESCOMBROS10"/>
      <sheetName val="21_1_2__ASEO_FACHADAS10"/>
      <sheetName val="LISTA DE PRECIOS"/>
      <sheetName val="APU NO PREVISTO"/>
      <sheetName val="PPTA (3)"/>
      <sheetName val="PPTA (2)"/>
      <sheetName val="PPTA"/>
      <sheetName val="Hoja1"/>
      <sheetName val="PRECIO.MAT"/>
      <sheetName val="JORNALES"/>
      <sheetName val="ATHE"/>
    </sheetNames>
    <sheetDataSet>
      <sheetData sheetId="0"/>
      <sheetData sheetId="1"/>
      <sheetData sheetId="2"/>
      <sheetData sheetId="3"/>
      <sheetData sheetId="4"/>
      <sheetData sheetId="5"/>
      <sheetData sheetId="6"/>
      <sheetData sheetId="7"/>
      <sheetData sheetId="8">
        <row r="16">
          <cell r="A16" t="str">
            <v>Cama-baja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6">
          <cell r="A16" t="str">
            <v>Cama-baja</v>
          </cell>
        </row>
      </sheetData>
      <sheetData sheetId="297">
        <row r="21">
          <cell r="A21" t="str">
            <v>Excavaciones</v>
          </cell>
        </row>
      </sheetData>
      <sheetData sheetId="298"/>
      <sheetData sheetId="299"/>
      <sheetData sheetId="300"/>
      <sheetData sheetId="301"/>
      <sheetData sheetId="302"/>
      <sheetData sheetId="303">
        <row r="53">
          <cell r="I53">
            <v>276775</v>
          </cell>
        </row>
      </sheetData>
      <sheetData sheetId="304"/>
      <sheetData sheetId="305"/>
      <sheetData sheetId="306"/>
      <sheetData sheetId="307">
        <row r="53">
          <cell r="I53">
            <v>2816</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16">
          <cell r="A16" t="str">
            <v>Cama-baja</v>
          </cell>
        </row>
      </sheetData>
      <sheetData sheetId="577">
        <row r="21">
          <cell r="A21" t="str">
            <v>Excavaciones</v>
          </cell>
        </row>
      </sheetData>
      <sheetData sheetId="578"/>
      <sheetData sheetId="579"/>
      <sheetData sheetId="580"/>
      <sheetData sheetId="581"/>
      <sheetData sheetId="582"/>
      <sheetData sheetId="583">
        <row r="53">
          <cell r="I53">
            <v>276775</v>
          </cell>
        </row>
      </sheetData>
      <sheetData sheetId="584"/>
      <sheetData sheetId="585"/>
      <sheetData sheetId="586"/>
      <sheetData sheetId="587">
        <row r="53">
          <cell r="I53">
            <v>2816</v>
          </cell>
        </row>
      </sheetData>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row r="16">
          <cell r="A16" t="str">
            <v>Cama-baja</v>
          </cell>
        </row>
      </sheetData>
      <sheetData sheetId="857">
        <row r="21">
          <cell r="A21" t="str">
            <v>Excavaciones</v>
          </cell>
        </row>
      </sheetData>
      <sheetData sheetId="858"/>
      <sheetData sheetId="859"/>
      <sheetData sheetId="860"/>
      <sheetData sheetId="861"/>
      <sheetData sheetId="862"/>
      <sheetData sheetId="863">
        <row r="53">
          <cell r="I53">
            <v>276775</v>
          </cell>
        </row>
      </sheetData>
      <sheetData sheetId="864"/>
      <sheetData sheetId="865"/>
      <sheetData sheetId="866"/>
      <sheetData sheetId="867">
        <row r="53">
          <cell r="I53">
            <v>2816</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16">
          <cell r="A16" t="str">
            <v>Cama-baja</v>
          </cell>
        </row>
      </sheetData>
      <sheetData sheetId="1137">
        <row r="21">
          <cell r="A21" t="str">
            <v>Excavaciones</v>
          </cell>
        </row>
      </sheetData>
      <sheetData sheetId="1138"/>
      <sheetData sheetId="1139"/>
      <sheetData sheetId="1140"/>
      <sheetData sheetId="1141"/>
      <sheetData sheetId="1142"/>
      <sheetData sheetId="1143">
        <row r="53">
          <cell r="I53">
            <v>276775</v>
          </cell>
        </row>
      </sheetData>
      <sheetData sheetId="1144"/>
      <sheetData sheetId="1145"/>
      <sheetData sheetId="1146"/>
      <sheetData sheetId="1147">
        <row r="53">
          <cell r="I53">
            <v>2816</v>
          </cell>
        </row>
      </sheetData>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row r="16">
          <cell r="A16" t="str">
            <v>Cama-baja</v>
          </cell>
        </row>
      </sheetData>
      <sheetData sheetId="1417">
        <row r="21">
          <cell r="A21" t="str">
            <v>Excavaciones</v>
          </cell>
        </row>
      </sheetData>
      <sheetData sheetId="1418"/>
      <sheetData sheetId="1419"/>
      <sheetData sheetId="1420"/>
      <sheetData sheetId="1421"/>
      <sheetData sheetId="1422"/>
      <sheetData sheetId="1423">
        <row r="53">
          <cell r="I53">
            <v>276775</v>
          </cell>
        </row>
      </sheetData>
      <sheetData sheetId="1424"/>
      <sheetData sheetId="1425"/>
      <sheetData sheetId="1426"/>
      <sheetData sheetId="1427">
        <row r="53">
          <cell r="I53">
            <v>2816</v>
          </cell>
        </row>
      </sheetData>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row r="16">
          <cell r="A16" t="str">
            <v>Cama-baja</v>
          </cell>
        </row>
      </sheetData>
      <sheetData sheetId="1697">
        <row r="21">
          <cell r="A21" t="str">
            <v>Excavaciones</v>
          </cell>
        </row>
      </sheetData>
      <sheetData sheetId="1698"/>
      <sheetData sheetId="1699"/>
      <sheetData sheetId="1700"/>
      <sheetData sheetId="1701"/>
      <sheetData sheetId="1702"/>
      <sheetData sheetId="1703">
        <row r="53">
          <cell r="I53">
            <v>276775</v>
          </cell>
        </row>
      </sheetData>
      <sheetData sheetId="1704"/>
      <sheetData sheetId="1705"/>
      <sheetData sheetId="1706"/>
      <sheetData sheetId="1707">
        <row r="53">
          <cell r="I53">
            <v>2816</v>
          </cell>
        </row>
      </sheetData>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row r="16">
          <cell r="A16" t="str">
            <v>Cama-baja</v>
          </cell>
        </row>
      </sheetData>
      <sheetData sheetId="1977">
        <row r="21">
          <cell r="A21" t="str">
            <v>Excavaciones</v>
          </cell>
        </row>
      </sheetData>
      <sheetData sheetId="1978"/>
      <sheetData sheetId="1979"/>
      <sheetData sheetId="1980"/>
      <sheetData sheetId="1981"/>
      <sheetData sheetId="1982"/>
      <sheetData sheetId="1983">
        <row r="53">
          <cell r="I53">
            <v>276775</v>
          </cell>
        </row>
      </sheetData>
      <sheetData sheetId="1984"/>
      <sheetData sheetId="1985"/>
      <sheetData sheetId="1986"/>
      <sheetData sheetId="1987">
        <row r="53">
          <cell r="I53">
            <v>2816</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row r="16">
          <cell r="A16" t="str">
            <v>Cama-baja</v>
          </cell>
        </row>
      </sheetData>
      <sheetData sheetId="2257">
        <row r="21">
          <cell r="A21" t="str">
            <v>Excavaciones</v>
          </cell>
        </row>
      </sheetData>
      <sheetData sheetId="2258"/>
      <sheetData sheetId="2259"/>
      <sheetData sheetId="2260"/>
      <sheetData sheetId="2261"/>
      <sheetData sheetId="2262"/>
      <sheetData sheetId="2263">
        <row r="53">
          <cell r="I53">
            <v>276775</v>
          </cell>
        </row>
      </sheetData>
      <sheetData sheetId="2264"/>
      <sheetData sheetId="2265"/>
      <sheetData sheetId="2266"/>
      <sheetData sheetId="2267">
        <row r="53">
          <cell r="I53">
            <v>2816</v>
          </cell>
        </row>
      </sheetData>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sheetData sheetId="2812"/>
      <sheetData sheetId="2813"/>
      <sheetData sheetId="2814"/>
      <sheetData sheetId="2815"/>
      <sheetData sheetId="2816">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2817">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2818"/>
      <sheetData sheetId="2819"/>
      <sheetData sheetId="2820"/>
      <sheetData sheetId="2821"/>
      <sheetData sheetId="2822"/>
      <sheetData sheetId="2823">
        <row r="53">
          <cell r="I53">
            <v>276775</v>
          </cell>
        </row>
      </sheetData>
      <sheetData sheetId="2824"/>
      <sheetData sheetId="2825"/>
      <sheetData sheetId="2826"/>
      <sheetData sheetId="2827">
        <row r="53">
          <cell r="I53">
            <v>2816</v>
          </cell>
        </row>
      </sheetData>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ow r="16">
          <cell r="A16" t="str">
            <v>Cama-baja</v>
          </cell>
        </row>
      </sheetData>
      <sheetData sheetId="3097">
        <row r="21">
          <cell r="A21" t="str">
            <v>Excavaciones</v>
          </cell>
        </row>
      </sheetData>
      <sheetData sheetId="3098"/>
      <sheetData sheetId="3099"/>
      <sheetData sheetId="3100"/>
      <sheetData sheetId="3101"/>
      <sheetData sheetId="3102"/>
      <sheetData sheetId="3103">
        <row r="53">
          <cell r="I53">
            <v>276775</v>
          </cell>
        </row>
      </sheetData>
      <sheetData sheetId="3104"/>
      <sheetData sheetId="3105"/>
      <sheetData sheetId="3106"/>
      <sheetData sheetId="3107">
        <row r="53">
          <cell r="I53">
            <v>2816</v>
          </cell>
        </row>
      </sheetData>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efreshError="1"/>
      <sheetData sheetId="3371">
        <row r="19">
          <cell r="A19">
            <v>15</v>
          </cell>
        </row>
      </sheetData>
      <sheetData sheetId="3372"/>
      <sheetData sheetId="3373"/>
      <sheetData sheetId="3374"/>
      <sheetData sheetId="3375"/>
      <sheetData sheetId="3376" refreshError="1"/>
      <sheetData sheetId="3377" refreshError="1"/>
      <sheetData sheetId="337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Lista Base"/>
    </sheetNames>
    <sheetDataSet>
      <sheetData sheetId="0">
        <row r="3">
          <cell r="A3">
            <v>0</v>
          </cell>
          <cell r="B3">
            <v>1.1000000000000001</v>
          </cell>
        </row>
        <row r="4">
          <cell r="A4">
            <v>0</v>
          </cell>
          <cell r="B4">
            <v>1.2</v>
          </cell>
        </row>
        <row r="5">
          <cell r="A5">
            <v>0</v>
          </cell>
          <cell r="B5">
            <v>1.3</v>
          </cell>
        </row>
        <row r="6">
          <cell r="A6">
            <v>0</v>
          </cell>
          <cell r="B6">
            <v>1.4</v>
          </cell>
        </row>
        <row r="7">
          <cell r="A7">
            <v>0</v>
          </cell>
          <cell r="B7">
            <v>1.5</v>
          </cell>
        </row>
        <row r="8">
          <cell r="A8">
            <v>0</v>
          </cell>
          <cell r="B8">
            <v>1.6</v>
          </cell>
        </row>
        <row r="9">
          <cell r="A9">
            <v>0</v>
          </cell>
          <cell r="B9">
            <v>2.1</v>
          </cell>
        </row>
        <row r="10">
          <cell r="A10">
            <v>0</v>
          </cell>
          <cell r="B10">
            <v>2.2000000000000002</v>
          </cell>
        </row>
        <row r="11">
          <cell r="A11">
            <v>0</v>
          </cell>
          <cell r="B11">
            <v>2.2999999999999998</v>
          </cell>
        </row>
        <row r="12">
          <cell r="A12">
            <v>0</v>
          </cell>
          <cell r="B12">
            <v>2.4</v>
          </cell>
        </row>
        <row r="13">
          <cell r="A13">
            <v>0</v>
          </cell>
          <cell r="B13">
            <v>2.5</v>
          </cell>
        </row>
        <row r="14">
          <cell r="A14">
            <v>0</v>
          </cell>
          <cell r="B14">
            <v>2.6</v>
          </cell>
        </row>
        <row r="15">
          <cell r="A15">
            <v>0</v>
          </cell>
          <cell r="B15">
            <v>2.7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PRIMERA ETAPA DE LA CONSTRUCCION DEL PARQUE ELAINE MARTINEZ PACHECO DEL MUNICIPIO DE MARIA LA BAJA</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VIEJO)"/>
      <sheetName val="CO"/>
      <sheetName val="PPTO"/>
      <sheetName val="LISTA APU"/>
      <sheetName val="MATERIALES"/>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s>
    <sheetDataSet>
      <sheetData sheetId="0" refreshError="1"/>
      <sheetData sheetId="1" refreshError="1"/>
      <sheetData sheetId="2" refreshError="1"/>
      <sheetData sheetId="3" refreshError="1"/>
      <sheetData sheetId="4" refreshError="1">
        <row r="75">
          <cell r="D75">
            <v>0.24</v>
          </cell>
        </row>
        <row r="76">
          <cell r="D76">
            <v>1.4999999999999999E-2</v>
          </cell>
        </row>
        <row r="77">
          <cell r="D77">
            <v>4.4999999999999998E-2</v>
          </cell>
        </row>
        <row r="84">
          <cell r="D84">
            <v>2210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s>
    <sheetDataSet>
      <sheetData sheetId="0">
        <row r="19">
          <cell r="C19">
            <v>737717</v>
          </cell>
        </row>
        <row r="32">
          <cell r="C32">
            <v>0.71637504155839349</v>
          </cell>
        </row>
      </sheetData>
      <sheetData sheetId="1">
        <row r="10">
          <cell r="F10">
            <v>12000</v>
          </cell>
        </row>
        <row r="13">
          <cell r="F13">
            <v>8100</v>
          </cell>
        </row>
      </sheetData>
      <sheetData sheetId="2"/>
      <sheetData sheetId="3">
        <row r="12">
          <cell r="H12">
            <v>19800</v>
          </cell>
        </row>
        <row r="21">
          <cell r="H21">
            <v>45600</v>
          </cell>
        </row>
        <row r="30">
          <cell r="H30">
            <v>31300</v>
          </cell>
        </row>
        <row r="39">
          <cell r="H39">
            <v>48500</v>
          </cell>
        </row>
        <row r="48">
          <cell r="H48">
            <v>139700</v>
          </cell>
        </row>
        <row r="57">
          <cell r="H57">
            <v>42500</v>
          </cell>
        </row>
        <row r="66">
          <cell r="H66">
            <v>59700</v>
          </cell>
        </row>
      </sheetData>
      <sheetData sheetId="4">
        <row r="8">
          <cell r="F8">
            <v>1100</v>
          </cell>
        </row>
        <row r="9">
          <cell r="F9">
            <v>1100</v>
          </cell>
        </row>
        <row r="13">
          <cell r="F13">
            <v>1</v>
          </cell>
        </row>
      </sheetData>
      <sheetData sheetId="5">
        <row r="12">
          <cell r="J12">
            <v>40.9</v>
          </cell>
          <cell r="K12">
            <v>39.5</v>
          </cell>
          <cell r="L12">
            <v>10</v>
          </cell>
        </row>
      </sheetData>
      <sheetData sheetId="6">
        <row r="7">
          <cell r="F7">
            <v>40</v>
          </cell>
        </row>
        <row r="19">
          <cell r="F19">
            <v>26000</v>
          </cell>
        </row>
        <row r="27">
          <cell r="F27">
            <v>660</v>
          </cell>
        </row>
        <row r="37">
          <cell r="F37">
            <v>19500</v>
          </cell>
        </row>
        <row r="73">
          <cell r="F73">
            <v>52000</v>
          </cell>
        </row>
      </sheetData>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MANTENIMIENTO RUTA 1001_MARZO "/>
      <sheetName val="\I\MANTENIMIENTO RUTA 1001_MARZ"/>
      <sheetName val="\F\MANTENIMIENTO RUTA 1001_MARZ"/>
      <sheetName val="_MANTENIMIENTO RUTA 1001_MARZO "/>
      <sheetName val="_I_MANTENIMIENTO RUTA 1001_MARZ"/>
      <sheetName val="Materiales"/>
      <sheetName val="Cuadrillas"/>
      <sheetName val="Concretos y morteros"/>
      <sheetName val="Equipo"/>
      <sheetName val="Datos iniciales "/>
      <sheetName val="Transporte"/>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n_2"/>
      <sheetName val="M.O."/>
      <sheetName val="ITEMS"/>
      <sheetName val="[a  aaInformación]__cceficie_10"/>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54"/>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RIMIR"/>
      <sheetName val="FORMATO PRESUPUESTO"/>
      <sheetName val="unitarios "/>
      <sheetName val="Hoja1"/>
    </sheetNames>
    <sheetDataSet>
      <sheetData sheetId="0" refreshError="1"/>
      <sheetData sheetId="1" refreshError="1"/>
      <sheetData sheetId="2" refreshError="1"/>
      <sheetData sheetId="3" refreshError="1">
        <row r="4">
          <cell r="C4">
            <v>0</v>
          </cell>
          <cell r="G4" t="str">
            <v>San José de Cucuta</v>
          </cell>
          <cell r="J4" t="str">
            <v>Casco Urbano</v>
          </cell>
        </row>
        <row r="5">
          <cell r="C5">
            <v>1</v>
          </cell>
          <cell r="G5" t="str">
            <v>Villa del Rosario</v>
          </cell>
          <cell r="J5" t="str">
            <v>Corregimiento</v>
          </cell>
        </row>
        <row r="6">
          <cell r="C6">
            <v>2</v>
          </cell>
          <cell r="G6" t="str">
            <v>San cayetano</v>
          </cell>
          <cell r="J6" t="str">
            <v>Vereda</v>
          </cell>
        </row>
        <row r="7">
          <cell r="C7">
            <v>3</v>
          </cell>
          <cell r="G7" t="str">
            <v>Puerto Santander</v>
          </cell>
        </row>
        <row r="8">
          <cell r="G8" t="str">
            <v xml:space="preserve">El zulia </v>
          </cell>
        </row>
        <row r="9">
          <cell r="G9" t="str">
            <v>Los Patios</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F-01"/>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ANEXO_71"/>
      <sheetName val="ANEXO_41"/>
      <sheetName val="ANEXO_4_(2)1"/>
      <sheetName val="ANEXO_4_(3)1"/>
      <sheetName val="ANEXO_4_(4)1"/>
      <sheetName val="ANEXO_5_1"/>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 val="ANEXO_73"/>
      <sheetName val="ANEXO_43"/>
      <sheetName val="ANEXO_4_(2)3"/>
      <sheetName val="ANEXO_4_(3)3"/>
      <sheetName val="ANEXO_4_(4)3"/>
      <sheetName val="ANEXO_5_3"/>
      <sheetName val="ANEXO_23"/>
      <sheetName val="1_13"/>
      <sheetName val="2_13"/>
      <sheetName val="2_23"/>
      <sheetName val="2_33"/>
      <sheetName val="2_43"/>
      <sheetName val="2_53"/>
      <sheetName val="3_13"/>
      <sheetName val="3_23"/>
      <sheetName val="3_33"/>
      <sheetName val="3_43"/>
      <sheetName val="4_13"/>
      <sheetName val="4_2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PALET_DEL_21_FEB_AL_5_MARZ3"/>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 val="List. Análisis"/>
      <sheetName val="FF-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TA"/>
      <sheetName val="ONG"/>
      <sheetName val="ONG2"/>
      <sheetName val="CORPORI"/>
      <sheetName val="IDENT"/>
      <sheetName val="ANTECEDENTES"/>
      <sheetName val="PROYECTO"/>
      <sheetName val="PRECIO. MAT"/>
      <sheetName val="APU"/>
      <sheetName val="COPU"/>
      <sheetName val="COPUDET"/>
      <sheetName val="RESUMEN"/>
      <sheetName val="FUENTES"/>
      <sheetName val="RECUR.HUM"/>
      <sheetName val="CRONOG"/>
      <sheetName val="Hoja2"/>
      <sheetName val="MEC EJECUCION"/>
      <sheetName val="Hoja1"/>
      <sheetName val="ATHE"/>
      <sheetName val="RENDI"/>
      <sheetName val="PRTSOCIALES"/>
      <sheetName val="Módulo1"/>
      <sheetName val="PRECIO__MAT"/>
      <sheetName val="RECUR_HUM"/>
      <sheetName val="MEC_EJECUCION"/>
      <sheetName val="PRECIO__MAT1"/>
      <sheetName val="RECUR_HUM1"/>
      <sheetName val="MEC_EJECUCION1"/>
      <sheetName val="PRECIO__MAT2"/>
      <sheetName val="RECUR_HUM2"/>
      <sheetName val="MEC_EJECUCION2"/>
      <sheetName val="PRECIO__MAT3"/>
      <sheetName val="RECUR_HUM3"/>
      <sheetName val="MEC_EJECUCION3"/>
      <sheetName val="PRECIO__MAT7"/>
      <sheetName val="RECUR_HUM7"/>
      <sheetName val="MEC_EJECUCION7"/>
      <sheetName val="PRECIO__MAT6"/>
      <sheetName val="RECUR_HUM6"/>
      <sheetName val="MEC_EJECUCION6"/>
      <sheetName val="PRECIO__MAT4"/>
      <sheetName val="RECUR_HUM4"/>
      <sheetName val="MEC_EJECUCION4"/>
      <sheetName val="PRECIO__MAT5"/>
      <sheetName val="RECUR_HUM5"/>
      <sheetName val="MEC_EJECUCION5"/>
    </sheetNames>
    <sheetDataSet>
      <sheetData sheetId="0"/>
      <sheetData sheetId="1"/>
      <sheetData sheetId="2"/>
      <sheetData sheetId="3"/>
      <sheetData sheetId="4"/>
      <sheetData sheetId="5"/>
      <sheetData sheetId="6"/>
      <sheetData sheetId="7">
        <row r="16">
          <cell r="C16">
            <v>3400</v>
          </cell>
        </row>
        <row r="44">
          <cell r="C44">
            <v>10900</v>
          </cell>
        </row>
        <row r="51">
          <cell r="C51">
            <v>9900</v>
          </cell>
        </row>
        <row r="67">
          <cell r="C67">
            <v>380</v>
          </cell>
        </row>
        <row r="71">
          <cell r="C71">
            <v>120000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factor_(2)"/>
      <sheetName val="presupuesto_(2)"/>
      <sheetName val="Alcantarillas"/>
      <sheetName val="Datos Generales"/>
      <sheetName val="PU (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 val="ACTA DE MODIFICACION  (2)"/>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acta_3"/>
      <sheetName val="acta_2"/>
      <sheetName val="acta_1"/>
      <sheetName val="modifica_(2)"/>
      <sheetName val="ANEXO_7"/>
      <sheetName val="3_1"/>
      <sheetName val="3_2"/>
      <sheetName val="5_1"/>
      <sheetName val="5_2"/>
      <sheetName val="5_3"/>
      <sheetName val="11_3"/>
      <sheetName val="11_2"/>
      <sheetName val="acta_31"/>
      <sheetName val="acta_21"/>
      <sheetName val="acta_11"/>
      <sheetName val="modifica_(2)1"/>
      <sheetName val="ANEXO_71"/>
      <sheetName val="3_11"/>
      <sheetName val="3_21"/>
      <sheetName val="5_11"/>
      <sheetName val="5_21"/>
      <sheetName val="5_31"/>
      <sheetName val="11_31"/>
      <sheetName val="11_21"/>
      <sheetName val="acta_32"/>
      <sheetName val="acta_22"/>
      <sheetName val="acta_12"/>
      <sheetName val="modifica_(2)2"/>
      <sheetName val="ANEXO_72"/>
      <sheetName val="3_12"/>
      <sheetName val="3_22"/>
      <sheetName val="5_12"/>
      <sheetName val="5_22"/>
      <sheetName val="5_32"/>
      <sheetName val="11_32"/>
      <sheetName val="11_22"/>
      <sheetName val="acta_33"/>
      <sheetName val="acta_23"/>
      <sheetName val="acta_13"/>
      <sheetName val="modifica_(2)3"/>
      <sheetName val="ANEXO_73"/>
      <sheetName val="3_13"/>
      <sheetName val="3_23"/>
      <sheetName val="5_13"/>
      <sheetName val="5_23"/>
      <sheetName val="5_33"/>
      <sheetName val="11_33"/>
      <sheetName val="11_23"/>
      <sheetName val="acta_34"/>
      <sheetName val="acta_24"/>
      <sheetName val="acta_14"/>
      <sheetName val="modifica_(2)4"/>
      <sheetName val="ANEXO_74"/>
      <sheetName val="3_14"/>
      <sheetName val="3_24"/>
      <sheetName val="5_14"/>
      <sheetName val="5_24"/>
      <sheetName val="5_34"/>
      <sheetName val="11_34"/>
      <sheetName val="11_24"/>
      <sheetName val="acta_35"/>
      <sheetName val="acta_25"/>
      <sheetName val="acta_15"/>
      <sheetName val="modifica_(2)5"/>
      <sheetName val="ANEXO_75"/>
      <sheetName val="3_15"/>
      <sheetName val="3_25"/>
      <sheetName val="5_15"/>
      <sheetName val="5_25"/>
      <sheetName val="5_35"/>
      <sheetName val="11_35"/>
      <sheetName val="11_25"/>
      <sheetName val="acta_38"/>
      <sheetName val="acta_28"/>
      <sheetName val="acta_18"/>
      <sheetName val="modifica_(2)8"/>
      <sheetName val="ANEXO_78"/>
      <sheetName val="3_18"/>
      <sheetName val="3_28"/>
      <sheetName val="5_18"/>
      <sheetName val="5_28"/>
      <sheetName val="5_38"/>
      <sheetName val="11_38"/>
      <sheetName val="11_28"/>
      <sheetName val="acta_36"/>
      <sheetName val="acta_26"/>
      <sheetName val="acta_16"/>
      <sheetName val="modifica_(2)6"/>
      <sheetName val="ANEXO_76"/>
      <sheetName val="3_16"/>
      <sheetName val="3_26"/>
      <sheetName val="5_16"/>
      <sheetName val="5_26"/>
      <sheetName val="5_36"/>
      <sheetName val="11_36"/>
      <sheetName val="11_26"/>
      <sheetName val="acta_37"/>
      <sheetName val="acta_27"/>
      <sheetName val="acta_17"/>
      <sheetName val="modifica_(2)7"/>
      <sheetName val="ANEXO_77"/>
      <sheetName val="3_17"/>
      <sheetName val="3_27"/>
      <sheetName val="5_17"/>
      <sheetName val="5_27"/>
      <sheetName val="5_37"/>
      <sheetName val="11_37"/>
      <sheetName val="11_27"/>
      <sheetName val="acta_39"/>
      <sheetName val="acta_29"/>
      <sheetName val="acta_19"/>
      <sheetName val="modifica_(2)9"/>
      <sheetName val="ANEXO_79"/>
      <sheetName val="3_19"/>
      <sheetName val="3_29"/>
      <sheetName val="5_19"/>
      <sheetName val="5_29"/>
      <sheetName val="5_39"/>
      <sheetName val="11_39"/>
      <sheetName val="11_29"/>
      <sheetName val="acta_311"/>
      <sheetName val="acta_211"/>
      <sheetName val="acta_111"/>
      <sheetName val="modifica_(2)11"/>
      <sheetName val="ANEXO_711"/>
      <sheetName val="3_111"/>
      <sheetName val="3_211"/>
      <sheetName val="5_111"/>
      <sheetName val="5_211"/>
      <sheetName val="5_311"/>
      <sheetName val="11_311"/>
      <sheetName val="11_211"/>
      <sheetName val="acta_310"/>
      <sheetName val="acta_210"/>
      <sheetName val="acta_110"/>
      <sheetName val="modifica_(2)10"/>
      <sheetName val="ANEXO_710"/>
      <sheetName val="3_110"/>
      <sheetName val="3_210"/>
      <sheetName val="5_110"/>
      <sheetName val="5_210"/>
      <sheetName val="5_310"/>
      <sheetName val="11_310"/>
      <sheetName val="11_210"/>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1">
          <cell r="D21">
            <v>76779</v>
          </cell>
        </row>
      </sheetData>
      <sheetData sheetId="13"/>
      <sheetData sheetId="14"/>
      <sheetData sheetId="15"/>
      <sheetData sheetId="16"/>
      <sheetData sheetId="17"/>
      <sheetData sheetId="18"/>
      <sheetData sheetId="19"/>
      <sheetData sheetId="20"/>
      <sheetData sheetId="21"/>
      <sheetData sheetId="22"/>
      <sheetData sheetId="23"/>
      <sheetData sheetId="24">
        <row r="21">
          <cell r="D21">
            <v>76779</v>
          </cell>
        </row>
      </sheetData>
      <sheetData sheetId="25"/>
      <sheetData sheetId="26"/>
      <sheetData sheetId="27"/>
      <sheetData sheetId="28"/>
      <sheetData sheetId="29"/>
      <sheetData sheetId="30"/>
      <sheetData sheetId="31"/>
      <sheetData sheetId="32"/>
      <sheetData sheetId="33"/>
      <sheetData sheetId="34"/>
      <sheetData sheetId="35"/>
      <sheetData sheetId="36">
        <row r="21">
          <cell r="D21">
            <v>76779</v>
          </cell>
        </row>
      </sheetData>
      <sheetData sheetId="37"/>
      <sheetData sheetId="38"/>
      <sheetData sheetId="39"/>
      <sheetData sheetId="40"/>
      <sheetData sheetId="41"/>
      <sheetData sheetId="42"/>
      <sheetData sheetId="43"/>
      <sheetData sheetId="44"/>
      <sheetData sheetId="45"/>
      <sheetData sheetId="46"/>
      <sheetData sheetId="47"/>
      <sheetData sheetId="48">
        <row r="21">
          <cell r="D21">
            <v>76779</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_CODENSA1"/>
      <sheetName val="CIRCUITOS_eec1"/>
      <sheetName val="CIRCUITOS_rc1"/>
      <sheetName val="CIRCUITOS_rn1"/>
      <sheetName val="CIRCUITOS_ro1"/>
      <sheetName val="CIRCUITOS_rs1"/>
      <sheetName val="CIRCUITOS_CODENSA"/>
      <sheetName val="CIRCUITOS_eec"/>
      <sheetName val="CIRCUITOS_rc"/>
      <sheetName val="CIRCUITOS_rn"/>
      <sheetName val="CIRCUITOS_ro"/>
      <sheetName val="CIRCUITOS_rs"/>
      <sheetName val="CIRCUITOS_CODENSA2"/>
      <sheetName val="CIRCUITOS_eec2"/>
      <sheetName val="CIRCUITOS_rc2"/>
      <sheetName val="CIRCUITOS_rn2"/>
      <sheetName val="CIRCUITOS_ro2"/>
      <sheetName val="CIRCUITOS_rs2"/>
      <sheetName val="CIRCUITOS_CODENSA3"/>
      <sheetName val="CIRCUITOS_eec3"/>
      <sheetName val="CIRCUITOS_rc3"/>
      <sheetName val="CIRCUITOS_rn3"/>
      <sheetName val="CIRCUITOS_ro3"/>
      <sheetName val="CIRCUITOS_rs3"/>
      <sheetName val="CIRCUITOS CODENSA"/>
      <sheetName val="CIRCUITOS eec"/>
      <sheetName val="CIRCUITOS rc"/>
      <sheetName val="CIRCUITOS rn"/>
      <sheetName val="CIRCUITOS ro"/>
      <sheetName val="CIRCUITOS rs"/>
      <sheetName val="APU"/>
      <sheetName val="APUDE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 val="ITEMS Nuevos"/>
      <sheetName val="MODELO"/>
      <sheetName val="E1.1.1"/>
      <sheetName val="E1.1.2"/>
      <sheetName val="E1.1.3"/>
      <sheetName val="E1.1.4"/>
      <sheetName val="E1.1.5"/>
      <sheetName val="E1.1.6"/>
      <sheetName val="E1.1.7"/>
      <sheetName val="E1.1.8"/>
      <sheetName val="E1.1.9"/>
      <sheetName val="E1.1.10"/>
      <sheetName val="E1.1.11"/>
      <sheetName val="E1.2.1"/>
      <sheetName val="E1.2.2"/>
      <sheetName val="Presupuesto"/>
      <sheetName val="E1.3.1"/>
      <sheetName val="E1.3.2"/>
      <sheetName val="E1.3.3"/>
      <sheetName val="E1.3.4"/>
      <sheetName val="E1.3.5"/>
      <sheetName val="E1.3.6"/>
      <sheetName val="21"/>
    </sheetNames>
    <sheetDataSet>
      <sheetData sheetId="0">
        <row r="2">
          <cell r="A2" t="str">
            <v>MATERIALES</v>
          </cell>
          <cell r="B2">
            <v>0</v>
          </cell>
          <cell r="C2">
            <v>0</v>
          </cell>
          <cell r="E2" t="str">
            <v>EQUIPO</v>
          </cell>
          <cell r="F2">
            <v>0</v>
          </cell>
          <cell r="G2">
            <v>0</v>
          </cell>
          <cell r="I2" t="str">
            <v>MANO DE OBRA</v>
          </cell>
          <cell r="J2">
            <v>0</v>
          </cell>
          <cell r="K2">
            <v>0</v>
          </cell>
        </row>
        <row r="3">
          <cell r="A3" t="str">
            <v>ABAZADERA PLASTICA 5/8"</v>
          </cell>
          <cell r="B3" t="str">
            <v>UND</v>
          </cell>
          <cell r="C3">
            <v>157.5</v>
          </cell>
          <cell r="E3" t="str">
            <v>ESTACION ELECTRONICA INC ACCESORIOS</v>
          </cell>
          <cell r="F3" t="str">
            <v>DIA</v>
          </cell>
          <cell r="G3">
            <v>110000</v>
          </cell>
          <cell r="I3" t="str">
            <v>AYUDANTE CONSTRUCCION (I)</v>
          </cell>
          <cell r="J3" t="str">
            <v>HR</v>
          </cell>
          <cell r="K3">
            <v>8256</v>
          </cell>
        </row>
        <row r="4">
          <cell r="A4" t="str">
            <v>ABONO 10-30-10</v>
          </cell>
          <cell r="B4" t="str">
            <v>KG</v>
          </cell>
          <cell r="C4">
            <v>2205</v>
          </cell>
          <cell r="E4" t="str">
            <v>HERRAMIENTA MENOR (3%M.O.)</v>
          </cell>
          <cell r="F4" t="str">
            <v>%</v>
          </cell>
          <cell r="G4">
            <v>0</v>
          </cell>
          <cell r="I4" t="str">
            <v>CUADRILLA 1 CANALERO + 1 AYUDANTE</v>
          </cell>
          <cell r="J4" t="str">
            <v>HC</v>
          </cell>
          <cell r="K4">
            <v>23072</v>
          </cell>
        </row>
        <row r="5">
          <cell r="A5" t="str">
            <v>ABONO TIERRA NEGRA, GALLINAZA, CASCARILLA 40 KG</v>
          </cell>
          <cell r="B5" t="str">
            <v>BLT</v>
          </cell>
          <cell r="C5">
            <v>5250</v>
          </cell>
          <cell r="E5" t="str">
            <v>HERRAMIENTA MENOR (5%M.O.)</v>
          </cell>
          <cell r="F5" t="str">
            <v>%</v>
          </cell>
          <cell r="G5">
            <v>0</v>
          </cell>
          <cell r="I5" t="str">
            <v>CUADRILLA M.O. (2 AYUDANTES)</v>
          </cell>
          <cell r="J5" t="str">
            <v>HC</v>
          </cell>
          <cell r="K5">
            <v>16512</v>
          </cell>
        </row>
        <row r="6">
          <cell r="A6" t="str">
            <v>ABONO UREA</v>
          </cell>
          <cell r="B6" t="str">
            <v>KG</v>
          </cell>
          <cell r="C6">
            <v>2121</v>
          </cell>
          <cell r="E6" t="str">
            <v>ANDAMIO TUBULAR</v>
          </cell>
          <cell r="F6" t="str">
            <v>DIA</v>
          </cell>
          <cell r="G6">
            <v>676.24</v>
          </cell>
          <cell r="I6" t="str">
            <v>CUADRILLA M.O. (3 AYUDANTES)</v>
          </cell>
          <cell r="J6" t="str">
            <v>HC</v>
          </cell>
          <cell r="K6">
            <v>24766.400000000001</v>
          </cell>
        </row>
        <row r="7">
          <cell r="A7" t="str">
            <v>ACCESORIOS DE FIJACIÓN LAMINA FIBRA DE CARBÓN</v>
          </cell>
          <cell r="B7" t="str">
            <v>UND</v>
          </cell>
          <cell r="C7">
            <v>1000</v>
          </cell>
          <cell r="E7" t="str">
            <v>ANDAMIO TUBULAR</v>
          </cell>
          <cell r="F7" t="str">
            <v>MES</v>
          </cell>
          <cell r="G7">
            <v>12840</v>
          </cell>
          <cell r="I7" t="str">
            <v>CUADRILLA M.O. SOLDADURA (1 SOLDADOR + 1 AYUDANTE)</v>
          </cell>
          <cell r="J7" t="str">
            <v>HC</v>
          </cell>
          <cell r="K7">
            <v>53609.599999999999</v>
          </cell>
        </row>
        <row r="8">
          <cell r="A8" t="str">
            <v>ACCESORIOS DE INSTALACION</v>
          </cell>
          <cell r="B8" t="str">
            <v>gl</v>
          </cell>
          <cell r="C8">
            <v>120000</v>
          </cell>
          <cell r="E8" t="str">
            <v>BOMBA PARA GATO TENSIONAMIENTO</v>
          </cell>
          <cell r="F8" t="str">
            <v>HR</v>
          </cell>
          <cell r="G8">
            <v>112750</v>
          </cell>
          <cell r="I8" t="str">
            <v>CUADRILLA TOPOGRAFIA (1 TOPOG. + 2 CADENEROS)</v>
          </cell>
          <cell r="J8" t="str">
            <v>DIA</v>
          </cell>
          <cell r="K8">
            <v>514643.20000000001</v>
          </cell>
        </row>
        <row r="9">
          <cell r="A9" t="str">
            <v>ACEITE DOS TIEMPO MIXTURA</v>
          </cell>
          <cell r="B9" t="str">
            <v>GLN</v>
          </cell>
          <cell r="C9">
            <v>47460</v>
          </cell>
          <cell r="E9" t="str">
            <v>BOMBA DE INYECCION DE LECHADA TIPO DIAFRAGMA</v>
          </cell>
          <cell r="F9" t="str">
            <v>HR</v>
          </cell>
          <cell r="G9">
            <v>16400</v>
          </cell>
          <cell r="I9" t="str">
            <v>INGENIERO ELECTRICO</v>
          </cell>
          <cell r="J9" t="str">
            <v>HR</v>
          </cell>
          <cell r="K9">
            <v>33600</v>
          </cell>
        </row>
        <row r="10">
          <cell r="A10" t="str">
            <v>ACEITE QUEMADO</v>
          </cell>
          <cell r="B10" t="str">
            <v>GLN</v>
          </cell>
          <cell r="C10">
            <v>3150</v>
          </cell>
          <cell r="E10" t="str">
            <v>BULLDOZER D6 CATERPILAR</v>
          </cell>
          <cell r="F10" t="str">
            <v>HR</v>
          </cell>
          <cell r="G10">
            <v>139100</v>
          </cell>
          <cell r="I10" t="str">
            <v>M.O. CUADRILLA CONSTRUCCIÓN TIPO 1 (1 OFICIAL + 1 AYUDANTE)</v>
          </cell>
          <cell r="J10" t="str">
            <v>HC</v>
          </cell>
          <cell r="K10">
            <v>39216</v>
          </cell>
        </row>
        <row r="11">
          <cell r="A11" t="str">
            <v>ACELERANTE PARA CONCRETO X 5 KG</v>
          </cell>
          <cell r="B11" t="str">
            <v>KG</v>
          </cell>
          <cell r="C11">
            <v>7520</v>
          </cell>
          <cell r="E11" t="str">
            <v>BULLDOZER D8K CATERPILLAR</v>
          </cell>
          <cell r="F11" t="str">
            <v>HR</v>
          </cell>
          <cell r="G11">
            <v>213520</v>
          </cell>
          <cell r="I11" t="str">
            <v>M.O. CUADRILLA CONSTRUCCIÓN TIPO 2 (1 OFICIAL + 2 AYUDANTES)</v>
          </cell>
          <cell r="J11" t="str">
            <v>HC</v>
          </cell>
          <cell r="K11">
            <v>39216</v>
          </cell>
        </row>
        <row r="12">
          <cell r="A12" t="str">
            <v>ACERO 1/2"  CORRUGADO/FIGURADO (411 MPA 4200 KG / CM2, G80)</v>
          </cell>
          <cell r="B12" t="str">
            <v>KG</v>
          </cell>
          <cell r="C12">
            <v>3728</v>
          </cell>
          <cell r="E12" t="str">
            <v>CANASTA PARA TRABAJAR EN LINEA VIVA (INCLUYE DESPLAZAMIENTO Y COMBUSTIBLE)</v>
          </cell>
          <cell r="F12" t="str">
            <v>HR</v>
          </cell>
          <cell r="G12">
            <v>396000</v>
          </cell>
          <cell r="I12" t="str">
            <v>M.O. CUADRILLA CONSTRUCCIÓN TIPO 3 (1 OFICIAL + 3 AYUDANTES)</v>
          </cell>
          <cell r="J12" t="str">
            <v>HC</v>
          </cell>
          <cell r="K12">
            <v>44228.800000000003</v>
          </cell>
        </row>
        <row r="13">
          <cell r="A13" t="str">
            <v>ACERO 1/4"  CORRUGADO/FIGURADO (411 MPA 4200 KG / CM2, G80)</v>
          </cell>
          <cell r="B13" t="str">
            <v>KG</v>
          </cell>
          <cell r="C13">
            <v>3728</v>
          </cell>
          <cell r="E13" t="str">
            <v>CARROTANQUE DE AGUA (1000 GALONES)</v>
          </cell>
          <cell r="F13" t="str">
            <v>HR</v>
          </cell>
          <cell r="G13">
            <v>47500</v>
          </cell>
          <cell r="I13" t="str">
            <v>M.O. CUADRILLA CONSTRUCCIÓN TIPO 4 (1 OFICIAL + 4 AYUDANTES)</v>
          </cell>
          <cell r="J13" t="str">
            <v>HC</v>
          </cell>
          <cell r="K13">
            <v>54278.400000000001</v>
          </cell>
        </row>
        <row r="14">
          <cell r="A14" t="str">
            <v>ACERO 3/8"  CORRUGADO/FIGURADO 3/8"  (411 MPA 4200 KG / CM2, G80)</v>
          </cell>
          <cell r="B14" t="str">
            <v>KG</v>
          </cell>
          <cell r="C14">
            <v>3728</v>
          </cell>
          <cell r="E14" t="str">
            <v>CARROTANQUE IRRIGADOR DE ASFALTO (1000 GLN)</v>
          </cell>
          <cell r="F14" t="str">
            <v>HR</v>
          </cell>
          <cell r="G14">
            <v>80250</v>
          </cell>
          <cell r="I14" t="str">
            <v>M.O. CUADRILLA CONSTRUCCIÓN TIPO 6 (1 OFICIAL + 6 AYUDANTES)</v>
          </cell>
          <cell r="J14" t="str">
            <v>HC</v>
          </cell>
          <cell r="K14">
            <v>70512</v>
          </cell>
        </row>
        <row r="15">
          <cell r="A15" t="str">
            <v>ACERO 5/8"  CORRUGADO/FIGURADO (411 MPA 4200 KG / CM2, G80)</v>
          </cell>
          <cell r="B15" t="str">
            <v>KG</v>
          </cell>
          <cell r="C15">
            <v>3728</v>
          </cell>
          <cell r="E15" t="str">
            <v>COMPACTADOR MANUAL (SALTARIN)</v>
          </cell>
          <cell r="F15" t="str">
            <v>DIA</v>
          </cell>
          <cell r="G15">
            <v>53735.4</v>
          </cell>
          <cell r="I15" t="str">
            <v>M.O. CUADRILLA DE DEMOLICION  (2 MACHINEROS)</v>
          </cell>
          <cell r="J15" t="str">
            <v>HC</v>
          </cell>
          <cell r="K15">
            <v>32163.200000000001</v>
          </cell>
        </row>
        <row r="16">
          <cell r="A16" t="str">
            <v>ACERO DE REFUERZO FIGURADO 37,000 - 60,000 PSI</v>
          </cell>
          <cell r="B16" t="str">
            <v>KG</v>
          </cell>
          <cell r="C16">
            <v>2450</v>
          </cell>
          <cell r="E16" t="str">
            <v>COMPACTADOR NEUMATICO</v>
          </cell>
          <cell r="F16" t="str">
            <v>HR</v>
          </cell>
          <cell r="G16">
            <v>92800</v>
          </cell>
          <cell r="I16" t="str">
            <v>M.O. CUADRILLA ELECTRICA TIPO 1 (1 OFICIAL TEC. + 1 AYU. TEC.)</v>
          </cell>
          <cell r="J16" t="str">
            <v>HC</v>
          </cell>
          <cell r="K16">
            <v>34400</v>
          </cell>
        </row>
        <row r="17">
          <cell r="A17" t="str">
            <v>ACERO DE REFUERZO FIGURADO GRADO PDR 60</v>
          </cell>
          <cell r="B17" t="str">
            <v>KG</v>
          </cell>
          <cell r="C17">
            <v>3463</v>
          </cell>
          <cell r="E17" t="str">
            <v>COMPACTADOR VIBRATORIO (10 TON)</v>
          </cell>
          <cell r="F17" t="str">
            <v>HR</v>
          </cell>
          <cell r="G17">
            <v>98600</v>
          </cell>
          <cell r="I17" t="str">
            <v>M.O. CUADRILLA ELECTRICA TIPO 2 (1 OFICIAL TEC. + 2 AYU. TEC.)</v>
          </cell>
          <cell r="J17" t="str">
            <v>HC</v>
          </cell>
          <cell r="K17">
            <v>43520</v>
          </cell>
        </row>
        <row r="18">
          <cell r="A18" t="str">
            <v>ACERO ESTRUCTURAL ASTMA-36</v>
          </cell>
          <cell r="B18" t="str">
            <v>KG</v>
          </cell>
          <cell r="C18">
            <v>3071.25</v>
          </cell>
          <cell r="E18" t="str">
            <v>COMPRESOR 2 MARTILLOS 185 PCM</v>
          </cell>
          <cell r="F18" t="str">
            <v>HR</v>
          </cell>
          <cell r="G18">
            <v>92000</v>
          </cell>
          <cell r="I18" t="str">
            <v>M.O. CUADRILLA ELECTRICA TIPO 3 (1 OFICIAL TEC. + 3 AYU. TEC.)</v>
          </cell>
          <cell r="J18" t="str">
            <v>HC</v>
          </cell>
          <cell r="K18">
            <v>52000</v>
          </cell>
        </row>
        <row r="19">
          <cell r="A19" t="str">
            <v>ACERO FIGURADO No. 3 (Ø 3/8") F'y=60000 PSI</v>
          </cell>
          <cell r="B19" t="str">
            <v>KG</v>
          </cell>
          <cell r="C19">
            <v>2450</v>
          </cell>
          <cell r="E19" t="str">
            <v>COMPRESOR CON PISTOLA PINTURA  1 HP 80 LBS</v>
          </cell>
          <cell r="F19" t="str">
            <v>DIA</v>
          </cell>
          <cell r="G19">
            <v>37450</v>
          </cell>
          <cell r="I19" t="str">
            <v>M.O. CUADRILLA ELECTRICA TIPO 4 (1 OFICIAL TEC. + 4 AYU. TEC.)</v>
          </cell>
          <cell r="J19" t="str">
            <v>HC</v>
          </cell>
          <cell r="K19">
            <v>60800</v>
          </cell>
        </row>
        <row r="20">
          <cell r="A20" t="str">
            <v>ACERO FIGURADO No. 3 (Ø 3/8``) F`y=60000 PSI</v>
          </cell>
          <cell r="B20" t="str">
            <v>KG</v>
          </cell>
          <cell r="C20">
            <v>1972</v>
          </cell>
          <cell r="E20" t="str">
            <v>COMPRESOR PARA BARRIDO Y SOPLADO</v>
          </cell>
          <cell r="F20" t="str">
            <v>HR</v>
          </cell>
          <cell r="G20">
            <v>35875</v>
          </cell>
          <cell r="I20" t="str">
            <v>M.O. ENSAMBLE TABLERO (1 TEC TABLERISTA + 1 AUX TEC.)</v>
          </cell>
          <cell r="J20" t="str">
            <v>HOR</v>
          </cell>
          <cell r="K20">
            <v>175680</v>
          </cell>
        </row>
        <row r="21">
          <cell r="A21" t="str">
            <v>ACERO FIGURADO No. 4 (Ø 1/2``) F`y=60000 PSI</v>
          </cell>
          <cell r="B21" t="str">
            <v>KG</v>
          </cell>
          <cell r="C21">
            <v>1972</v>
          </cell>
          <cell r="E21" t="str">
            <v>CORTADORA DE PAVIMENTO</v>
          </cell>
          <cell r="F21" t="str">
            <v>DIA</v>
          </cell>
          <cell r="G21">
            <v>55321</v>
          </cell>
          <cell r="I21" t="str">
            <v>M.O. OPERADOR TORNO</v>
          </cell>
          <cell r="J21" t="str">
            <v>HR</v>
          </cell>
          <cell r="K21">
            <v>38115.200000000004</v>
          </cell>
        </row>
        <row r="22">
          <cell r="A22" t="str">
            <v>ACERO FIGURADO Ø 1/4`` A Ø 1`` F`y=60000 PSI</v>
          </cell>
          <cell r="B22" t="str">
            <v>KG</v>
          </cell>
          <cell r="C22">
            <v>1972</v>
          </cell>
          <cell r="E22" t="str">
            <v>EQUIPO AUTOPROPULSADO PARA PINTURA TERMOPLASTICA</v>
          </cell>
          <cell r="F22" t="str">
            <v>HR</v>
          </cell>
          <cell r="G22">
            <v>324485</v>
          </cell>
          <cell r="I22" t="str">
            <v>OFICIAL TECNICO INSTALACIONES ELECTRICAS</v>
          </cell>
          <cell r="J22" t="str">
            <v>HR</v>
          </cell>
          <cell r="K22">
            <v>22868.799999999999</v>
          </cell>
        </row>
        <row r="23">
          <cell r="A23" t="str">
            <v>ACIDO MURIATICO</v>
          </cell>
          <cell r="B23" t="str">
            <v>GLN</v>
          </cell>
          <cell r="C23">
            <v>10653.3</v>
          </cell>
          <cell r="E23" t="str">
            <v>EQUIPO DE TOPOGRAFÍA (ESTACION, NIVEL Y ELEMENTOS)</v>
          </cell>
          <cell r="F23" t="str">
            <v>DIA</v>
          </cell>
          <cell r="G23">
            <v>171200</v>
          </cell>
          <cell r="I23">
            <v>0</v>
          </cell>
          <cell r="J23">
            <v>0</v>
          </cell>
          <cell r="K23">
            <v>0</v>
          </cell>
        </row>
        <row r="24">
          <cell r="A24" t="str">
            <v>ACOPLE  1/2" X 7/8" 0.40 M PLASTICO SANITARIO GRIVAL</v>
          </cell>
          <cell r="B24" t="str">
            <v>UND</v>
          </cell>
          <cell r="C24">
            <v>2736.3</v>
          </cell>
          <cell r="E24" t="str">
            <v>EQUIPO MEDICIÓNES</v>
          </cell>
          <cell r="F24" t="str">
            <v>HR</v>
          </cell>
          <cell r="G24">
            <v>30000</v>
          </cell>
          <cell r="I24">
            <v>0</v>
          </cell>
          <cell r="J24">
            <v>0</v>
          </cell>
          <cell r="K24">
            <v>0</v>
          </cell>
        </row>
        <row r="25">
          <cell r="A25" t="str">
            <v>ACOPLE 1/2" X 1/2" 0.40 m ACERO-LAVAMANOS COFLEX</v>
          </cell>
          <cell r="B25" t="str">
            <v>UND</v>
          </cell>
          <cell r="C25">
            <v>7581</v>
          </cell>
          <cell r="E25" t="str">
            <v>EQUIPO OXICORTE</v>
          </cell>
          <cell r="F25" t="str">
            <v>D</v>
          </cell>
          <cell r="G25">
            <v>42800</v>
          </cell>
          <cell r="I25">
            <v>0</v>
          </cell>
          <cell r="J25">
            <v>0</v>
          </cell>
          <cell r="K25">
            <v>0</v>
          </cell>
        </row>
        <row r="26">
          <cell r="A26" t="str">
            <v>ACOPLE GRIFLEX LAVAPLATOS Y LAVAMANOS 1/2 X 1/2 MANGUERA</v>
          </cell>
          <cell r="B26" t="str">
            <v>UND</v>
          </cell>
          <cell r="C26">
            <v>2308.9500000000003</v>
          </cell>
          <cell r="E26" t="str">
            <v>EQUIPO SOLDADURA ELECTRICA AC/DC 110/220</v>
          </cell>
          <cell r="F26" t="str">
            <v>D</v>
          </cell>
          <cell r="G26">
            <v>64200</v>
          </cell>
          <cell r="I26">
            <v>0</v>
          </cell>
          <cell r="J26">
            <v>0</v>
          </cell>
          <cell r="K26">
            <v>0</v>
          </cell>
        </row>
        <row r="27">
          <cell r="A27" t="str">
            <v>ACOPLE SANITARIO 1/2" X 7/8" PLASTICO-PLASTICO</v>
          </cell>
          <cell r="B27" t="str">
            <v>UND</v>
          </cell>
          <cell r="C27">
            <v>3360</v>
          </cell>
          <cell r="E27" t="str">
            <v>EQUIPOS DE TENSIONAMIENTO</v>
          </cell>
          <cell r="F27" t="str">
            <v>HR</v>
          </cell>
          <cell r="G27">
            <v>130000</v>
          </cell>
          <cell r="I27">
            <v>0</v>
          </cell>
          <cell r="J27">
            <v>0</v>
          </cell>
          <cell r="K27">
            <v>0</v>
          </cell>
        </row>
        <row r="28">
          <cell r="A28" t="str">
            <v>ACPM</v>
          </cell>
          <cell r="B28" t="str">
            <v>GLN</v>
          </cell>
          <cell r="C28">
            <v>8652</v>
          </cell>
          <cell r="E28" t="str">
            <v>FORMALETA ENTREPISO</v>
          </cell>
          <cell r="F28" t="str">
            <v>DIA</v>
          </cell>
          <cell r="G28">
            <v>2978</v>
          </cell>
          <cell r="I28">
            <v>0</v>
          </cell>
          <cell r="J28">
            <v>0</v>
          </cell>
          <cell r="K28">
            <v>0</v>
          </cell>
        </row>
        <row r="29">
          <cell r="A29" t="str">
            <v>ACRILICO PARA TABLERO BASQUET 10MM (1.2x1.8 MTS)</v>
          </cell>
          <cell r="B29" t="str">
            <v>UN</v>
          </cell>
          <cell r="C29">
            <v>372750</v>
          </cell>
          <cell r="E29" t="str">
            <v>FORMALETA MADERA PARA TAPAS-CAJAS Y CAMARAS</v>
          </cell>
          <cell r="F29" t="str">
            <v>M2</v>
          </cell>
          <cell r="G29">
            <v>9709</v>
          </cell>
          <cell r="I29">
            <v>0</v>
          </cell>
          <cell r="J29">
            <v>0</v>
          </cell>
          <cell r="K29">
            <v>0</v>
          </cell>
        </row>
        <row r="30">
          <cell r="A30" t="str">
            <v>ADAPTADOR 1" MACHO PVC</v>
          </cell>
          <cell r="B30" t="str">
            <v>UND</v>
          </cell>
          <cell r="C30">
            <v>1260</v>
          </cell>
          <cell r="E30" t="str">
            <v>FORMALETA METALICA PARA CONCRETO</v>
          </cell>
          <cell r="F30" t="str">
            <v>DIA</v>
          </cell>
          <cell r="G30">
            <v>1368</v>
          </cell>
          <cell r="I30">
            <v>0</v>
          </cell>
          <cell r="J30">
            <v>0</v>
          </cell>
          <cell r="K30">
            <v>0</v>
          </cell>
        </row>
        <row r="31">
          <cell r="A31" t="str">
            <v>ADAPTADOR 1-1/2" HEMBRA PVC</v>
          </cell>
          <cell r="B31" t="str">
            <v>UND</v>
          </cell>
          <cell r="C31">
            <v>3045</v>
          </cell>
          <cell r="E31" t="str">
            <v>FORMALETA METALICA SARDINEL (ML)</v>
          </cell>
          <cell r="F31" t="str">
            <v>DIA</v>
          </cell>
          <cell r="G31">
            <v>1043</v>
          </cell>
          <cell r="I31">
            <v>0</v>
          </cell>
          <cell r="J31">
            <v>0</v>
          </cell>
          <cell r="K31">
            <v>0</v>
          </cell>
        </row>
        <row r="32">
          <cell r="A32" t="str">
            <v>ADAPTADOR CONDUIT PVC 1½``. MACHO TERMINAL</v>
          </cell>
          <cell r="B32" t="str">
            <v>UN</v>
          </cell>
          <cell r="C32">
            <v>1300</v>
          </cell>
          <cell r="E32" t="str">
            <v>GATO PARA TENSIONAMIENTO</v>
          </cell>
          <cell r="F32" t="str">
            <v>HR</v>
          </cell>
          <cell r="G32">
            <v>112750</v>
          </cell>
          <cell r="I32">
            <v>0</v>
          </cell>
          <cell r="J32">
            <v>0</v>
          </cell>
          <cell r="K32">
            <v>0</v>
          </cell>
        </row>
        <row r="33">
          <cell r="A33" t="str">
            <v>ADAPTADOR PRESION MACHO 1" PAVCO</v>
          </cell>
          <cell r="B33" t="str">
            <v>UND</v>
          </cell>
          <cell r="C33">
            <v>840</v>
          </cell>
          <cell r="E33" t="str">
            <v>GPS</v>
          </cell>
          <cell r="F33" t="str">
            <v>UN</v>
          </cell>
          <cell r="G33">
            <v>75000</v>
          </cell>
          <cell r="I33">
            <v>0</v>
          </cell>
          <cell r="J33">
            <v>0</v>
          </cell>
          <cell r="K33">
            <v>0</v>
          </cell>
        </row>
        <row r="34">
          <cell r="A34" t="str">
            <v>ADAPTADOR PRESIÓN MACHO 3/4" PAVCO</v>
          </cell>
          <cell r="B34" t="str">
            <v>UND</v>
          </cell>
          <cell r="C34">
            <v>420</v>
          </cell>
          <cell r="E34" t="str">
            <v>GRUA</v>
          </cell>
          <cell r="F34" t="str">
            <v>HR</v>
          </cell>
          <cell r="G34">
            <v>156000</v>
          </cell>
          <cell r="I34">
            <v>0</v>
          </cell>
          <cell r="J34">
            <v>0</v>
          </cell>
          <cell r="K34">
            <v>0</v>
          </cell>
        </row>
        <row r="35">
          <cell r="A35" t="str">
            <v>ADHESIVO HIT RE 500 11,1 ONZ, 330 ML</v>
          </cell>
          <cell r="B35" t="str">
            <v>CART</v>
          </cell>
          <cell r="C35">
            <v>46177.95</v>
          </cell>
          <cell r="E35" t="str">
            <v>GRUA CON TORRE CAP. 1 TON EN LA PUNTA</v>
          </cell>
          <cell r="F35" t="str">
            <v>HR</v>
          </cell>
          <cell r="G35">
            <v>123581</v>
          </cell>
          <cell r="I35">
            <v>0</v>
          </cell>
          <cell r="J35">
            <v>0</v>
          </cell>
          <cell r="K35">
            <v>0</v>
          </cell>
        </row>
        <row r="36">
          <cell r="A36" t="str">
            <v>ADHESIVO NOVAFORT PAVCO 310 ML</v>
          </cell>
          <cell r="B36" t="str">
            <v>UND</v>
          </cell>
          <cell r="C36">
            <v>46177.95</v>
          </cell>
          <cell r="E36" t="str">
            <v>GRUA EXTENSION MONTAJE ESTRUCTURA METAL/ POSTES</v>
          </cell>
          <cell r="F36" t="str">
            <v>D</v>
          </cell>
          <cell r="G36">
            <v>535000</v>
          </cell>
          <cell r="I36">
            <v>0</v>
          </cell>
          <cell r="J36">
            <v>0</v>
          </cell>
          <cell r="K36">
            <v>0</v>
          </cell>
        </row>
        <row r="37">
          <cell r="A37" t="str">
            <v>ADOQUIN CUARTERON 25*6*6</v>
          </cell>
          <cell r="B37" t="str">
            <v>UND</v>
          </cell>
          <cell r="C37">
            <v>499.8</v>
          </cell>
          <cell r="E37" t="str">
            <v>GRUA EXTENSION PARA POSTES</v>
          </cell>
          <cell r="F37" t="str">
            <v>HR</v>
          </cell>
          <cell r="G37">
            <v>45000</v>
          </cell>
          <cell r="I37">
            <v>0</v>
          </cell>
          <cell r="J37">
            <v>0</v>
          </cell>
          <cell r="K37">
            <v>0</v>
          </cell>
        </row>
        <row r="38">
          <cell r="A38" t="str">
            <v>ADOQUIN DE ARCILLA 20x10x6</v>
          </cell>
          <cell r="B38" t="str">
            <v>un</v>
          </cell>
          <cell r="C38">
            <v>480</v>
          </cell>
          <cell r="E38" t="str">
            <v>GUADAÑADORA</v>
          </cell>
          <cell r="F38" t="str">
            <v>HR</v>
          </cell>
          <cell r="G38">
            <v>5350</v>
          </cell>
          <cell r="I38">
            <v>0</v>
          </cell>
          <cell r="J38">
            <v>0</v>
          </cell>
          <cell r="K38">
            <v>0</v>
          </cell>
        </row>
        <row r="39">
          <cell r="A39" t="str">
            <v>ADOQUIN DE ARCILLA 20x10x8</v>
          </cell>
          <cell r="B39" t="str">
            <v>un</v>
          </cell>
          <cell r="C39">
            <v>600</v>
          </cell>
          <cell r="E39" t="str">
            <v>HERRAMIENTA ESPECIAL LINEA VIVA</v>
          </cell>
          <cell r="F39" t="str">
            <v>HR</v>
          </cell>
          <cell r="G39">
            <v>125000</v>
          </cell>
          <cell r="I39">
            <v>0</v>
          </cell>
          <cell r="J39">
            <v>0</v>
          </cell>
          <cell r="K39">
            <v>0</v>
          </cell>
        </row>
        <row r="40">
          <cell r="A40" t="str">
            <v>ADOQUIN DE CONCRETO (200x100x80mm)</v>
          </cell>
          <cell r="B40" t="str">
            <v>un</v>
          </cell>
          <cell r="C40">
            <v>751</v>
          </cell>
          <cell r="E40" t="str">
            <v>HERRAMIENTA MENOR</v>
          </cell>
          <cell r="F40" t="str">
            <v>HR</v>
          </cell>
          <cell r="G40">
            <v>102600</v>
          </cell>
          <cell r="I40">
            <v>0</v>
          </cell>
          <cell r="J40">
            <v>0</v>
          </cell>
          <cell r="K40">
            <v>0</v>
          </cell>
        </row>
        <row r="41">
          <cell r="A41" t="str">
            <v>ADOQUIN DE CONCRETO (200x100x80mm) COLOR</v>
          </cell>
          <cell r="B41" t="str">
            <v>un</v>
          </cell>
          <cell r="C41">
            <v>848</v>
          </cell>
          <cell r="E41" t="str">
            <v>MAQUINA TERMICA PEGA TACHAS</v>
          </cell>
          <cell r="F41" t="str">
            <v>HR</v>
          </cell>
          <cell r="G41">
            <v>26650</v>
          </cell>
          <cell r="I41">
            <v>0</v>
          </cell>
          <cell r="J41">
            <v>0</v>
          </cell>
          <cell r="K41">
            <v>0</v>
          </cell>
        </row>
        <row r="42">
          <cell r="A42" t="str">
            <v>ADOQUIN DE CONCRETO A25 (200x100x60mm)</v>
          </cell>
          <cell r="B42" t="str">
            <v>un</v>
          </cell>
          <cell r="C42">
            <v>574</v>
          </cell>
          <cell r="E42" t="str">
            <v>MEZCLADORA DE CONCRETO</v>
          </cell>
          <cell r="F42" t="str">
            <v>D</v>
          </cell>
          <cell r="G42">
            <v>53500</v>
          </cell>
          <cell r="I42">
            <v>0</v>
          </cell>
          <cell r="J42">
            <v>0</v>
          </cell>
          <cell r="K42">
            <v>0</v>
          </cell>
        </row>
        <row r="43">
          <cell r="A43" t="str">
            <v>ADOQUIN ECOLOGICO 150*150*40MM</v>
          </cell>
          <cell r="B43" t="str">
            <v>UND</v>
          </cell>
          <cell r="C43">
            <v>682.5</v>
          </cell>
          <cell r="E43" t="str">
            <v>MINICARGADOR BOBCAT S185</v>
          </cell>
          <cell r="F43" t="str">
            <v>HR</v>
          </cell>
          <cell r="G43">
            <v>47500</v>
          </cell>
          <cell r="I43">
            <v>0</v>
          </cell>
          <cell r="J43">
            <v>0</v>
          </cell>
          <cell r="K43">
            <v>0</v>
          </cell>
        </row>
        <row r="44">
          <cell r="A44" t="str">
            <v>ADOQUIN ECOLOGICO EN CONCRETO DE 40 X 40 X 8cm</v>
          </cell>
          <cell r="B44" t="str">
            <v>M2</v>
          </cell>
          <cell r="C44">
            <v>45625</v>
          </cell>
          <cell r="E44" t="str">
            <v>MOLDE DE GRAFITO PARA SOLDADURA EXOTERMICA</v>
          </cell>
          <cell r="F44" t="str">
            <v>DIA</v>
          </cell>
          <cell r="G44">
            <v>35000</v>
          </cell>
          <cell r="I44">
            <v>0</v>
          </cell>
          <cell r="J44">
            <v>0</v>
          </cell>
          <cell r="K44">
            <v>0</v>
          </cell>
        </row>
        <row r="45">
          <cell r="A45" t="str">
            <v>ADOQUIN EN CONCRETO COLOR OCRE 200 X 100 A25</v>
          </cell>
          <cell r="B45" t="str">
            <v>M2</v>
          </cell>
          <cell r="C45">
            <v>38790</v>
          </cell>
          <cell r="E45" t="str">
            <v>MOLDE TIPO TAPETE PARA CONCRETO ESTAMPADO</v>
          </cell>
          <cell r="F45" t="str">
            <v>DIA</v>
          </cell>
          <cell r="G45">
            <v>10700</v>
          </cell>
          <cell r="I45">
            <v>0</v>
          </cell>
          <cell r="J45">
            <v>0</v>
          </cell>
          <cell r="K45">
            <v>0</v>
          </cell>
        </row>
        <row r="46">
          <cell r="A46" t="str">
            <v>AGUA</v>
          </cell>
          <cell r="B46" t="str">
            <v>LT</v>
          </cell>
          <cell r="C46">
            <v>13</v>
          </cell>
          <cell r="E46" t="str">
            <v>MOTOBOMBA A GASOLINA DE 3"</v>
          </cell>
          <cell r="F46" t="str">
            <v>D</v>
          </cell>
          <cell r="G46">
            <v>44512</v>
          </cell>
          <cell r="I46">
            <v>0</v>
          </cell>
          <cell r="J46">
            <v>0</v>
          </cell>
          <cell r="K46">
            <v>0</v>
          </cell>
        </row>
        <row r="47">
          <cell r="A47" t="str">
            <v>AISLADOR POLIMÉRICO DE SUSPENSIÓN HORQUILLA-OJO</v>
          </cell>
          <cell r="B47" t="str">
            <v>und</v>
          </cell>
          <cell r="C47">
            <v>26800</v>
          </cell>
          <cell r="E47" t="str">
            <v>MOTOBOMBA DE CONCRETO</v>
          </cell>
          <cell r="F47" t="str">
            <v>HR</v>
          </cell>
          <cell r="G47">
            <v>75890</v>
          </cell>
          <cell r="I47">
            <v>0</v>
          </cell>
          <cell r="J47">
            <v>0</v>
          </cell>
          <cell r="K47">
            <v>0</v>
          </cell>
        </row>
        <row r="48">
          <cell r="A48" t="str">
            <v>AISLADOR POLIMÉRICO TIPO PIN ANSI 55-4 CON AMARRE</v>
          </cell>
          <cell r="B48" t="str">
            <v>un</v>
          </cell>
          <cell r="C48">
            <v>12000</v>
          </cell>
          <cell r="E48" t="str">
            <v>MOTOBOMBA DIESEL 6"</v>
          </cell>
          <cell r="F48" t="str">
            <v>DIA</v>
          </cell>
          <cell r="G48">
            <v>192600</v>
          </cell>
          <cell r="I48">
            <v>0</v>
          </cell>
          <cell r="J48">
            <v>0</v>
          </cell>
          <cell r="K48">
            <v>0</v>
          </cell>
        </row>
        <row r="49">
          <cell r="A49" t="str">
            <v>AISLADOR SUSP. PASADOR 6*ANSI 52-1</v>
          </cell>
          <cell r="B49" t="str">
            <v>UN</v>
          </cell>
          <cell r="C49">
            <v>18972</v>
          </cell>
          <cell r="E49" t="str">
            <v>MOTOBOMBA SUMERGIBLE 3" INCLUYE COMBUSTIBLE.</v>
          </cell>
          <cell r="F49" t="str">
            <v>DIA</v>
          </cell>
          <cell r="G49">
            <v>54670</v>
          </cell>
          <cell r="I49">
            <v>0</v>
          </cell>
        </row>
        <row r="50">
          <cell r="A50" t="str">
            <v>AISLADOR SUSPENSIÓN PASADOR Y HORQUILLA 6`` ANSI 52-1.</v>
          </cell>
          <cell r="B50" t="str">
            <v>UN</v>
          </cell>
          <cell r="C50">
            <v>18972</v>
          </cell>
          <cell r="E50" t="str">
            <v>MOTOBOMBA SUMERGIBLE 4" INCLUYE COMBUSTIBLE.</v>
          </cell>
          <cell r="F50" t="str">
            <v>DIA</v>
          </cell>
          <cell r="G50">
            <v>79879</v>
          </cell>
          <cell r="I50">
            <v>0</v>
          </cell>
        </row>
        <row r="51">
          <cell r="A51" t="str">
            <v>AISLADOR TIPO PIN DE 13.2 KV ANSI 55-5 POLIMERICO</v>
          </cell>
          <cell r="B51" t="str">
            <v>UN</v>
          </cell>
          <cell r="C51">
            <v>13617</v>
          </cell>
          <cell r="E51" t="str">
            <v>MOTONIVELADORA  215 HP ANCHO CUCHILLA 4,27 M 18 TONELADAS</v>
          </cell>
          <cell r="F51" t="str">
            <v>HR</v>
          </cell>
          <cell r="G51">
            <v>123856</v>
          </cell>
          <cell r="I51">
            <v>0</v>
          </cell>
        </row>
        <row r="52">
          <cell r="A52" t="str">
            <v>AISLADOR TIPO TENSOR ANSI 54-2 - 13.2 KV</v>
          </cell>
          <cell r="B52" t="str">
            <v>UN</v>
          </cell>
          <cell r="C52">
            <v>6940</v>
          </cell>
          <cell r="E52" t="str">
            <v>MOTOSIERRA STHILL 660 (10.000 RPM)</v>
          </cell>
          <cell r="F52" t="str">
            <v>HR</v>
          </cell>
          <cell r="G52">
            <v>4815</v>
          </cell>
          <cell r="I52">
            <v>0</v>
          </cell>
        </row>
        <row r="53">
          <cell r="A53" t="str">
            <v>ALAMBRE CALIBRE 14</v>
          </cell>
          <cell r="B53" t="str">
            <v>KG</v>
          </cell>
          <cell r="C53">
            <v>3690.75</v>
          </cell>
          <cell r="E53" t="str">
            <v>PARAL TELECOPICO 2.2 A 3.50 MTS (UN)</v>
          </cell>
          <cell r="F53" t="str">
            <v>MES</v>
          </cell>
          <cell r="G53">
            <v>11277.8</v>
          </cell>
          <cell r="I53">
            <v>0</v>
          </cell>
        </row>
        <row r="54">
          <cell r="A54" t="str">
            <v>ALAMBRE CU AISLADO No. 8 THHN-THWN 90 600V</v>
          </cell>
          <cell r="B54" t="str">
            <v>ML</v>
          </cell>
          <cell r="C54">
            <v>2950</v>
          </cell>
          <cell r="E54" t="str">
            <v>PALA AUXILIAR DE PILOTEADORA</v>
          </cell>
          <cell r="F54" t="str">
            <v>HR</v>
          </cell>
          <cell r="G54">
            <v>307500</v>
          </cell>
          <cell r="I54">
            <v>0</v>
          </cell>
        </row>
        <row r="55">
          <cell r="A55" t="str">
            <v>ALAMBRE CU AISLADO No.10 THHN-THWN 90 600V</v>
          </cell>
          <cell r="B55" t="str">
            <v>ML</v>
          </cell>
          <cell r="C55">
            <v>1990</v>
          </cell>
          <cell r="E55" t="str">
            <v>PILOTEADORA (INCLUYE MOVILIZACIÓN, MONTAJE Y DESMONTAJE)</v>
          </cell>
          <cell r="F55" t="str">
            <v>HR</v>
          </cell>
          <cell r="G55">
            <v>492568</v>
          </cell>
          <cell r="I55">
            <v>0</v>
          </cell>
        </row>
        <row r="56">
          <cell r="A56" t="str">
            <v>ALAMBRE CU AISLADO No.12 THHN-THWN 90 600V</v>
          </cell>
          <cell r="B56" t="str">
            <v>ML</v>
          </cell>
          <cell r="C56">
            <v>1350</v>
          </cell>
          <cell r="E56" t="str">
            <v>PISTOLA DE FIJACION D X 35</v>
          </cell>
          <cell r="F56" t="str">
            <v>HR</v>
          </cell>
          <cell r="G56">
            <v>3745</v>
          </cell>
          <cell r="I56">
            <v>0</v>
          </cell>
        </row>
        <row r="57">
          <cell r="A57" t="str">
            <v>ALAMBRE CU AISLADO No.14 THHN-THWN 90 600V</v>
          </cell>
          <cell r="B57" t="str">
            <v>ML</v>
          </cell>
          <cell r="C57">
            <v>850</v>
          </cell>
          <cell r="E57" t="str">
            <v>PLANCHONES ALQUILADOS</v>
          </cell>
          <cell r="F57" t="str">
            <v>D</v>
          </cell>
          <cell r="G57">
            <v>727.6</v>
          </cell>
          <cell r="I57">
            <v>0</v>
          </cell>
        </row>
        <row r="58">
          <cell r="A58" t="str">
            <v>ALAMBRE DE COBRE NO. 10</v>
          </cell>
          <cell r="B58" t="str">
            <v>ml</v>
          </cell>
          <cell r="C58">
            <v>1990</v>
          </cell>
          <cell r="E58" t="str">
            <v>PLANTA ELECTRICA MOD. 4 T 2600</v>
          </cell>
          <cell r="F58" t="str">
            <v>D</v>
          </cell>
          <cell r="G58">
            <v>69550</v>
          </cell>
          <cell r="I58">
            <v>0</v>
          </cell>
        </row>
        <row r="59">
          <cell r="A59" t="str">
            <v>ALAMBRE DE PUA CAL 12-1/2</v>
          </cell>
          <cell r="B59" t="str">
            <v>M</v>
          </cell>
          <cell r="C59">
            <v>326.02</v>
          </cell>
          <cell r="E59" t="str">
            <v>PLUMA GASOLINA</v>
          </cell>
          <cell r="F59" t="str">
            <v>D</v>
          </cell>
          <cell r="G59">
            <v>50278.23</v>
          </cell>
          <cell r="I59">
            <v>0</v>
          </cell>
        </row>
        <row r="60">
          <cell r="A60" t="str">
            <v>ALAMBRE DE PUA CAL. 12.5 X 34 KG, 330 ML</v>
          </cell>
          <cell r="B60" t="str">
            <v>M</v>
          </cell>
          <cell r="C60">
            <v>423.15</v>
          </cell>
          <cell r="E60" t="str">
            <v>PLANTA ELECTRICA TIPO 4T 5200</v>
          </cell>
          <cell r="F60" t="str">
            <v>DIA</v>
          </cell>
          <cell r="G60">
            <v>64790</v>
          </cell>
          <cell r="I60">
            <v>0</v>
          </cell>
        </row>
        <row r="61">
          <cell r="A61" t="str">
            <v>ALAMBRE GALVANIZADO CAL  6</v>
          </cell>
          <cell r="B61" t="str">
            <v>KG</v>
          </cell>
          <cell r="C61">
            <v>3374.7</v>
          </cell>
          <cell r="E61" t="str">
            <v>PULIDORA DESTRONCADORA AGUA</v>
          </cell>
          <cell r="F61" t="str">
            <v>D</v>
          </cell>
          <cell r="G61">
            <v>32100</v>
          </cell>
          <cell r="I61">
            <v>0</v>
          </cell>
        </row>
        <row r="62">
          <cell r="A62" t="str">
            <v>ALAMBRE GALVANIZADO CAL  8</v>
          </cell>
          <cell r="B62" t="str">
            <v>KG</v>
          </cell>
          <cell r="C62">
            <v>3150</v>
          </cell>
          <cell r="E62" t="str">
            <v>PULIDORA MANUAL CON DISCO (ALQUILER)</v>
          </cell>
          <cell r="F62" t="str">
            <v>D</v>
          </cell>
          <cell r="G62">
            <v>21400</v>
          </cell>
          <cell r="I62">
            <v>0</v>
          </cell>
        </row>
        <row r="63">
          <cell r="A63" t="str">
            <v>ALAMBRE GALVANIZADO CAL 10</v>
          </cell>
          <cell r="B63" t="str">
            <v>KG</v>
          </cell>
          <cell r="C63">
            <v>3167.85</v>
          </cell>
          <cell r="E63" t="str">
            <v>PULIDORA MANUAL SIN DISCO</v>
          </cell>
          <cell r="F63" t="str">
            <v>D</v>
          </cell>
          <cell r="G63">
            <v>14980</v>
          </cell>
          <cell r="I63">
            <v>0</v>
          </cell>
        </row>
        <row r="64">
          <cell r="A64" t="str">
            <v>ALAMBRE GALVANIZADO CAL 14</v>
          </cell>
          <cell r="B64" t="str">
            <v>KG</v>
          </cell>
          <cell r="C64">
            <v>4326</v>
          </cell>
          <cell r="E64" t="str">
            <v>RANA VIBRO-COMPACTADOR DIESEL</v>
          </cell>
          <cell r="F64" t="str">
            <v>DIA</v>
          </cell>
          <cell r="G64">
            <v>43789</v>
          </cell>
          <cell r="I64">
            <v>0</v>
          </cell>
        </row>
        <row r="65">
          <cell r="A65" t="str">
            <v>ALAMBRE GALVANIZADO CAL 18</v>
          </cell>
          <cell r="B65" t="str">
            <v>KG</v>
          </cell>
          <cell r="C65">
            <v>5166</v>
          </cell>
          <cell r="E65" t="str">
            <v>REGLA VIBRATORIA LIVIANA 4 MTS</v>
          </cell>
          <cell r="F65" t="str">
            <v>DIA</v>
          </cell>
          <cell r="G65">
            <v>53500</v>
          </cell>
          <cell r="I65">
            <v>0</v>
          </cell>
        </row>
        <row r="66">
          <cell r="A66" t="str">
            <v>ALAMBRE GALVANIZADO CAL.12</v>
          </cell>
          <cell r="B66" t="str">
            <v>KG</v>
          </cell>
          <cell r="C66">
            <v>4800</v>
          </cell>
          <cell r="E66" t="str">
            <v>RETROCARGADOR</v>
          </cell>
          <cell r="F66" t="str">
            <v>HR</v>
          </cell>
          <cell r="G66">
            <v>88428</v>
          </cell>
          <cell r="I66">
            <v>0</v>
          </cell>
        </row>
        <row r="67">
          <cell r="A67" t="str">
            <v>ALAMBRE NEGRO PARA AMARRE</v>
          </cell>
          <cell r="B67" t="str">
            <v>KG</v>
          </cell>
          <cell r="C67">
            <v>3700</v>
          </cell>
          <cell r="E67" t="str">
            <v>RETROEXCAVADORA CARGADORA TIPO J.D-510</v>
          </cell>
          <cell r="F67" t="str">
            <v>HR</v>
          </cell>
          <cell r="G67">
            <v>112237.65</v>
          </cell>
          <cell r="I67">
            <v>0</v>
          </cell>
        </row>
        <row r="68">
          <cell r="A68" t="str">
            <v>ALAMBRE TELEFONICO 2 x 22 JWT</v>
          </cell>
          <cell r="B68" t="str">
            <v>ML</v>
          </cell>
          <cell r="C68">
            <v>380</v>
          </cell>
          <cell r="E68" t="str">
            <v>RETROEXCAVADORA TIPO A25C</v>
          </cell>
          <cell r="F68" t="str">
            <v>HR</v>
          </cell>
          <cell r="G68">
            <v>143500</v>
          </cell>
          <cell r="I68">
            <v>0</v>
          </cell>
        </row>
        <row r="69">
          <cell r="A69" t="str">
            <v>ALFOMBRA TIPO JASPE 1000 GR/M2</v>
          </cell>
          <cell r="B69" t="str">
            <v>M2</v>
          </cell>
          <cell r="C69">
            <v>24150</v>
          </cell>
          <cell r="E69" t="str">
            <v>SOLDADOR</v>
          </cell>
          <cell r="F69" t="str">
            <v>HR</v>
          </cell>
          <cell r="G69">
            <v>45940.800000000003</v>
          </cell>
          <cell r="I69">
            <v>0</v>
          </cell>
        </row>
        <row r="70">
          <cell r="A70" t="str">
            <v>AMARRE METALICO</v>
          </cell>
          <cell r="B70" t="str">
            <v>UND</v>
          </cell>
          <cell r="C70">
            <v>105</v>
          </cell>
          <cell r="E70" t="str">
            <v>SOPLETE</v>
          </cell>
          <cell r="F70" t="str">
            <v>DIA</v>
          </cell>
          <cell r="G70">
            <v>23150</v>
          </cell>
          <cell r="I70">
            <v>0</v>
          </cell>
        </row>
        <row r="71">
          <cell r="A71" t="str">
            <v>AMARRE PLASTICO PARA CABLE TRENSADO (15x3.2MM) NEGRO</v>
          </cell>
          <cell r="B71" t="str">
            <v>UN</v>
          </cell>
          <cell r="C71">
            <v>65</v>
          </cell>
          <cell r="E71" t="str">
            <v>TALADRO PERCUTOR DE 3/4 TIPO WALT</v>
          </cell>
          <cell r="F71" t="str">
            <v>D</v>
          </cell>
          <cell r="G71">
            <v>26750</v>
          </cell>
          <cell r="I71">
            <v>0</v>
          </cell>
        </row>
        <row r="72">
          <cell r="A72" t="str">
            <v>AMARRE PLÁSTICO PARA CABLE TRENZADO</v>
          </cell>
          <cell r="B72" t="str">
            <v>UN</v>
          </cell>
          <cell r="C72">
            <v>65</v>
          </cell>
          <cell r="E72" t="str">
            <v>TERMINADORA DE ASFALTO FINISHER</v>
          </cell>
          <cell r="F72" t="str">
            <v>HR</v>
          </cell>
          <cell r="G72">
            <v>187453</v>
          </cell>
          <cell r="I72">
            <v>0</v>
          </cell>
        </row>
        <row r="73">
          <cell r="A73" t="str">
            <v>AMORTIGUADORES PARA DEFENSAS METALICAS. INCLUYE TORNILLOS.</v>
          </cell>
          <cell r="B73" t="str">
            <v>UND</v>
          </cell>
          <cell r="C73">
            <v>62200</v>
          </cell>
          <cell r="E73" t="str">
            <v>TIRFOR</v>
          </cell>
          <cell r="F73" t="str">
            <v>D</v>
          </cell>
          <cell r="G73">
            <v>21400</v>
          </cell>
          <cell r="I73">
            <v>0</v>
          </cell>
        </row>
        <row r="74">
          <cell r="A74" t="str">
            <v>ANCLAJE  AC  7/8"</v>
          </cell>
          <cell r="B74" t="str">
            <v>ML</v>
          </cell>
          <cell r="C74">
            <v>7500</v>
          </cell>
          <cell r="E74" t="str">
            <v>TORNO ELECTRICO</v>
          </cell>
          <cell r="F74" t="str">
            <v>HR</v>
          </cell>
          <cell r="G74">
            <v>53500</v>
          </cell>
          <cell r="I74">
            <v>0</v>
          </cell>
        </row>
        <row r="75">
          <cell r="A75" t="str">
            <v>ANCLAJE TIPO PVP</v>
          </cell>
          <cell r="B75" t="str">
            <v>UND</v>
          </cell>
          <cell r="C75">
            <v>341250</v>
          </cell>
          <cell r="E75" t="str">
            <v>VEHICULO DELINEADOR</v>
          </cell>
          <cell r="F75" t="str">
            <v>HR</v>
          </cell>
          <cell r="G75">
            <v>87125</v>
          </cell>
          <cell r="I75">
            <v>0</v>
          </cell>
        </row>
        <row r="76">
          <cell r="A76" t="str">
            <v>ANGULO  1 1/2" X 1 1/2 "</v>
          </cell>
          <cell r="B76" t="str">
            <v>ML</v>
          </cell>
          <cell r="C76">
            <v>4111.8</v>
          </cell>
          <cell r="E76" t="str">
            <v>VIBRADOR DE CONCRETO DIESEL 5.5 HP</v>
          </cell>
          <cell r="F76" t="str">
            <v>DIA</v>
          </cell>
          <cell r="G76">
            <v>28000</v>
          </cell>
          <cell r="I76">
            <v>0</v>
          </cell>
        </row>
        <row r="77">
          <cell r="A77" t="str">
            <v>ANGULO  1 1/4" X 3/16"</v>
          </cell>
          <cell r="B77" t="str">
            <v>ML</v>
          </cell>
          <cell r="C77">
            <v>5839.05</v>
          </cell>
          <cell r="E77" t="str">
            <v>VIBRADOR DE CONCRETO MOTOR 3HP 18,000 RPM</v>
          </cell>
          <cell r="F77" t="str">
            <v>HR</v>
          </cell>
          <cell r="G77">
            <v>4178</v>
          </cell>
          <cell r="I77">
            <v>0</v>
          </cell>
        </row>
        <row r="78">
          <cell r="A78" t="str">
            <v>ANGULO  2" X 3/16</v>
          </cell>
          <cell r="B78" t="str">
            <v>ML</v>
          </cell>
          <cell r="C78">
            <v>10362.450000000001</v>
          </cell>
          <cell r="E78" t="str">
            <v>VIBRADOR TIPO AGUJA</v>
          </cell>
          <cell r="F78" t="str">
            <v>DIA</v>
          </cell>
          <cell r="G78">
            <v>40191.11</v>
          </cell>
          <cell r="I78">
            <v>0</v>
          </cell>
        </row>
        <row r="79">
          <cell r="A79" t="str">
            <v>ANGULO  2-1/2" X 3/16"</v>
          </cell>
          <cell r="B79" t="str">
            <v>ML</v>
          </cell>
          <cell r="C79">
            <v>13272</v>
          </cell>
          <cell r="E79" t="str">
            <v>VIBROCOMPACTADOR RODILLO 10 TONELADAS TIPO SD100</v>
          </cell>
          <cell r="F79" t="str">
            <v>HR</v>
          </cell>
          <cell r="G79">
            <v>121557</v>
          </cell>
          <cell r="I79">
            <v>0</v>
          </cell>
        </row>
        <row r="80">
          <cell r="A80" t="str">
            <v>ANGULO  4" X 4" X 1/2"</v>
          </cell>
          <cell r="B80" t="str">
            <v>ML</v>
          </cell>
          <cell r="C80">
            <v>48562.5</v>
          </cell>
          <cell r="E80" t="str">
            <v>ZARANDO</v>
          </cell>
          <cell r="F80" t="str">
            <v>HR</v>
          </cell>
          <cell r="G80">
            <v>7770</v>
          </cell>
          <cell r="I80">
            <v>0</v>
          </cell>
        </row>
        <row r="81">
          <cell r="A81" t="str">
            <v>ANGULO  6" X 6 X 1/2"</v>
          </cell>
          <cell r="B81" t="str">
            <v>UND</v>
          </cell>
          <cell r="C81">
            <v>468027</v>
          </cell>
          <cell r="E81">
            <v>0</v>
          </cell>
          <cell r="F81">
            <v>0</v>
          </cell>
          <cell r="G81">
            <v>0</v>
          </cell>
          <cell r="I81">
            <v>0</v>
          </cell>
        </row>
        <row r="82">
          <cell r="A82" t="str">
            <v>ANGULO 1" X 1/8"</v>
          </cell>
          <cell r="B82" t="str">
            <v>ML</v>
          </cell>
          <cell r="C82">
            <v>2545.2000000000003</v>
          </cell>
          <cell r="E82">
            <v>0</v>
          </cell>
          <cell r="F82">
            <v>0</v>
          </cell>
          <cell r="G82">
            <v>0</v>
          </cell>
          <cell r="I82">
            <v>0</v>
          </cell>
        </row>
        <row r="83">
          <cell r="A83" t="str">
            <v>ANGULO 1" X 1/8" (2.5MM X 25 MM)</v>
          </cell>
          <cell r="B83" t="str">
            <v>ML</v>
          </cell>
          <cell r="C83">
            <v>3015.6</v>
          </cell>
          <cell r="E83">
            <v>0</v>
          </cell>
          <cell r="F83">
            <v>0</v>
          </cell>
          <cell r="G83">
            <v>0</v>
          </cell>
          <cell r="I83">
            <v>0</v>
          </cell>
        </row>
        <row r="84">
          <cell r="A84" t="str">
            <v>ANGULO 1" X 3/16" (4.5MM X 25 MM)</v>
          </cell>
          <cell r="B84" t="str">
            <v>ML</v>
          </cell>
          <cell r="C84">
            <v>4462.5</v>
          </cell>
          <cell r="E84">
            <v>0</v>
          </cell>
          <cell r="F84">
            <v>0</v>
          </cell>
          <cell r="G84">
            <v>0</v>
          </cell>
          <cell r="I84">
            <v>0</v>
          </cell>
        </row>
        <row r="85">
          <cell r="A85" t="str">
            <v>ANGULO 1-1/2" X 3/16"</v>
          </cell>
          <cell r="B85" t="str">
            <v>ML</v>
          </cell>
          <cell r="C85">
            <v>6555.15</v>
          </cell>
          <cell r="E85">
            <v>0</v>
          </cell>
          <cell r="F85">
            <v>0</v>
          </cell>
          <cell r="G85">
            <v>0</v>
          </cell>
          <cell r="I85">
            <v>0</v>
          </cell>
        </row>
        <row r="86">
          <cell r="A86" t="str">
            <v>ANGULO 11/2`` X 3/16``</v>
          </cell>
          <cell r="B86" t="str">
            <v>ML</v>
          </cell>
          <cell r="C86">
            <v>6549.9</v>
          </cell>
          <cell r="E86">
            <v>0</v>
          </cell>
          <cell r="F86">
            <v>0</v>
          </cell>
          <cell r="G86">
            <v>0</v>
          </cell>
          <cell r="I86">
            <v>0</v>
          </cell>
        </row>
        <row r="87">
          <cell r="A87" t="str">
            <v>ANGULO 1-1/4" X 1/8"</v>
          </cell>
          <cell r="B87" t="str">
            <v>ML</v>
          </cell>
          <cell r="C87">
            <v>3731.7</v>
          </cell>
          <cell r="E87">
            <v>0</v>
          </cell>
          <cell r="F87">
            <v>0</v>
          </cell>
          <cell r="G87">
            <v>0</v>
          </cell>
          <cell r="I87">
            <v>0</v>
          </cell>
        </row>
        <row r="88">
          <cell r="A88" t="str">
            <v>ANGULO 2-1/2" X 1/4"</v>
          </cell>
          <cell r="B88" t="str">
            <v>ML</v>
          </cell>
          <cell r="C88">
            <v>16330.65</v>
          </cell>
          <cell r="E88">
            <v>0</v>
          </cell>
          <cell r="F88">
            <v>0</v>
          </cell>
          <cell r="G88">
            <v>0</v>
          </cell>
          <cell r="I88">
            <v>0</v>
          </cell>
        </row>
        <row r="89">
          <cell r="A89" t="str">
            <v>ANGULO 3" X 1/4 "</v>
          </cell>
          <cell r="B89" t="str">
            <v>ML</v>
          </cell>
          <cell r="C89">
            <v>20809.95</v>
          </cell>
          <cell r="E89">
            <v>0</v>
          </cell>
          <cell r="F89">
            <v>0</v>
          </cell>
          <cell r="G89">
            <v>0</v>
          </cell>
          <cell r="I89">
            <v>0</v>
          </cell>
        </row>
        <row r="90">
          <cell r="A90" t="str">
            <v>ANGULO 3/4" X 1/16" ANOL AA-59 L= MT</v>
          </cell>
          <cell r="B90" t="str">
            <v>UND</v>
          </cell>
          <cell r="C90">
            <v>9202.2000000000007</v>
          </cell>
          <cell r="E90">
            <v>0</v>
          </cell>
          <cell r="F90">
            <v>0</v>
          </cell>
          <cell r="G90">
            <v>0</v>
          </cell>
          <cell r="I90">
            <v>0</v>
          </cell>
        </row>
        <row r="91">
          <cell r="A91" t="str">
            <v>ANGULO 3/4" X 1/8" (REFUERZO DIAGONAL)</v>
          </cell>
          <cell r="B91" t="str">
            <v>ML</v>
          </cell>
          <cell r="C91">
            <v>1999.2</v>
          </cell>
          <cell r="E91">
            <v>0</v>
          </cell>
          <cell r="F91">
            <v>0</v>
          </cell>
          <cell r="G91">
            <v>0</v>
          </cell>
          <cell r="I91">
            <v>0</v>
          </cell>
        </row>
        <row r="92">
          <cell r="A92" t="str">
            <v>ANGULO ALUMINIO CRUDO  0.66 X 0.39 CM L=3 MTS</v>
          </cell>
          <cell r="B92" t="str">
            <v>UND</v>
          </cell>
          <cell r="C92">
            <v>5040</v>
          </cell>
          <cell r="E92">
            <v>0</v>
          </cell>
          <cell r="F92">
            <v>0</v>
          </cell>
          <cell r="G92">
            <v>0</v>
          </cell>
          <cell r="I92">
            <v>0</v>
          </cell>
        </row>
        <row r="93">
          <cell r="A93" t="str">
            <v>ANGULO DE 3" X 3/8"</v>
          </cell>
          <cell r="B93" t="str">
            <v>ML</v>
          </cell>
          <cell r="C93">
            <v>30675.75</v>
          </cell>
          <cell r="E93">
            <v>0</v>
          </cell>
          <cell r="F93">
            <v>0</v>
          </cell>
          <cell r="G93">
            <v>0</v>
          </cell>
          <cell r="I93">
            <v>0</v>
          </cell>
        </row>
        <row r="94">
          <cell r="A94" t="str">
            <v>ANGULO G 50 3" X 1/2"</v>
          </cell>
          <cell r="B94" t="str">
            <v>ML</v>
          </cell>
          <cell r="C94">
            <v>40399.800000000003</v>
          </cell>
          <cell r="E94">
            <v>0</v>
          </cell>
          <cell r="F94">
            <v>0</v>
          </cell>
          <cell r="G94">
            <v>0</v>
          </cell>
          <cell r="I94">
            <v>0</v>
          </cell>
        </row>
        <row r="95">
          <cell r="A95" t="str">
            <v>ANGULO G 50 4" X 1/2"</v>
          </cell>
          <cell r="B95" t="str">
            <v>ML</v>
          </cell>
          <cell r="C95">
            <v>53764.2</v>
          </cell>
          <cell r="E95">
            <v>0</v>
          </cell>
          <cell r="F95">
            <v>0</v>
          </cell>
          <cell r="G95">
            <v>0</v>
          </cell>
          <cell r="I95">
            <v>0</v>
          </cell>
        </row>
        <row r="96">
          <cell r="A96" t="str">
            <v>ANILLO DE AMARRE</v>
          </cell>
          <cell r="B96" t="str">
            <v>UND</v>
          </cell>
          <cell r="C96">
            <v>8640</v>
          </cell>
          <cell r="E96">
            <v>0</v>
          </cell>
          <cell r="F96">
            <v>0</v>
          </cell>
          <cell r="G96">
            <v>0</v>
          </cell>
          <cell r="I96">
            <v>0</v>
          </cell>
        </row>
        <row r="97">
          <cell r="A97" t="str">
            <v>ANILLOS ELASTOMÉRICOS DE AMARRAR PARA ESPACIADOR</v>
          </cell>
          <cell r="B97" t="str">
            <v>UND</v>
          </cell>
          <cell r="C97">
            <v>3780</v>
          </cell>
          <cell r="E97">
            <v>0</v>
          </cell>
          <cell r="F97">
            <v>0</v>
          </cell>
          <cell r="G97">
            <v>0</v>
          </cell>
          <cell r="I97">
            <v>0</v>
          </cell>
        </row>
        <row r="98">
          <cell r="A98" t="str">
            <v>ANTICORROSIVO CROMATO DE Zn</v>
          </cell>
          <cell r="B98" t="str">
            <v>GLN</v>
          </cell>
          <cell r="C98">
            <v>41395.200000000004</v>
          </cell>
          <cell r="E98">
            <v>0</v>
          </cell>
          <cell r="F98">
            <v>0</v>
          </cell>
          <cell r="G98">
            <v>0</v>
          </cell>
          <cell r="I98">
            <v>0</v>
          </cell>
        </row>
        <row r="99">
          <cell r="A99" t="str">
            <v>ANTICORROSIVO PREMIUM</v>
          </cell>
          <cell r="B99" t="str">
            <v>GLN</v>
          </cell>
          <cell r="C99">
            <v>36960</v>
          </cell>
          <cell r="E99">
            <v>0</v>
          </cell>
          <cell r="F99">
            <v>0</v>
          </cell>
          <cell r="G99">
            <v>0</v>
          </cell>
          <cell r="I99">
            <v>0</v>
          </cell>
        </row>
        <row r="100">
          <cell r="A100" t="str">
            <v>ARANDELA  1/2" HIERRO</v>
          </cell>
          <cell r="B100" t="str">
            <v>UND</v>
          </cell>
          <cell r="C100">
            <v>42</v>
          </cell>
          <cell r="E100">
            <v>0</v>
          </cell>
          <cell r="F100">
            <v>0</v>
          </cell>
          <cell r="G100">
            <v>0</v>
          </cell>
          <cell r="I100">
            <v>0</v>
          </cell>
        </row>
        <row r="101">
          <cell r="A101" t="str">
            <v>ARANDELA  3/8"</v>
          </cell>
          <cell r="B101" t="str">
            <v>UND</v>
          </cell>
          <cell r="C101">
            <v>31.5</v>
          </cell>
          <cell r="E101">
            <v>0</v>
          </cell>
          <cell r="F101">
            <v>0</v>
          </cell>
          <cell r="G101">
            <v>0</v>
          </cell>
          <cell r="I101">
            <v>0</v>
          </cell>
        </row>
        <row r="102">
          <cell r="A102" t="str">
            <v>ARANDELA  5/8"</v>
          </cell>
          <cell r="B102" t="str">
            <v>UND</v>
          </cell>
          <cell r="C102">
            <v>472.5</v>
          </cell>
          <cell r="E102">
            <v>0</v>
          </cell>
          <cell r="F102">
            <v>0</v>
          </cell>
          <cell r="G102">
            <v>0</v>
          </cell>
          <cell r="I102">
            <v>0</v>
          </cell>
        </row>
        <row r="103">
          <cell r="A103" t="str">
            <v>ARANDELA CUADRADA 2``*2``*5/8`` ESPESOR 1/8``</v>
          </cell>
          <cell r="B103" t="str">
            <v>UN</v>
          </cell>
          <cell r="C103">
            <v>350</v>
          </cell>
          <cell r="E103">
            <v>0</v>
          </cell>
          <cell r="F103">
            <v>0</v>
          </cell>
          <cell r="G103">
            <v>0</v>
          </cell>
          <cell r="I103">
            <v>0</v>
          </cell>
        </row>
        <row r="104">
          <cell r="A104" t="str">
            <v>ARANDELA CUADRADA PLANA 5/8"</v>
          </cell>
          <cell r="B104" t="str">
            <v>UND</v>
          </cell>
          <cell r="C104">
            <v>350</v>
          </cell>
          <cell r="E104">
            <v>0</v>
          </cell>
          <cell r="F104">
            <v>0</v>
          </cell>
          <cell r="G104">
            <v>0</v>
          </cell>
          <cell r="I104">
            <v>0</v>
          </cell>
        </row>
        <row r="105">
          <cell r="A105" t="str">
            <v>ARANDELA DE PRESIÓN DE 1/2"</v>
          </cell>
          <cell r="B105" t="str">
            <v>UND</v>
          </cell>
          <cell r="C105">
            <v>280</v>
          </cell>
          <cell r="E105">
            <v>0</v>
          </cell>
          <cell r="F105">
            <v>0</v>
          </cell>
          <cell r="G105">
            <v>0</v>
          </cell>
          <cell r="I105">
            <v>0</v>
          </cell>
        </row>
        <row r="106">
          <cell r="A106" t="str">
            <v>ARANDELA DE PRESIÓN DE 5/8"</v>
          </cell>
          <cell r="B106" t="str">
            <v>UND</v>
          </cell>
          <cell r="C106">
            <v>308</v>
          </cell>
          <cell r="E106">
            <v>0</v>
          </cell>
          <cell r="F106">
            <v>0</v>
          </cell>
          <cell r="G106">
            <v>0</v>
          </cell>
          <cell r="I106">
            <v>0</v>
          </cell>
        </row>
        <row r="107">
          <cell r="A107" t="str">
            <v>ARANDELA PARA ANCLAJE DE 4 X 4</v>
          </cell>
          <cell r="B107" t="str">
            <v>UN</v>
          </cell>
          <cell r="C107">
            <v>2700</v>
          </cell>
          <cell r="E107">
            <v>0</v>
          </cell>
          <cell r="F107">
            <v>0</v>
          </cell>
          <cell r="G107">
            <v>0</v>
          </cell>
          <cell r="I107">
            <v>0</v>
          </cell>
        </row>
        <row r="108">
          <cell r="A108" t="str">
            <v>ARANDELA REDONDA 1/2</v>
          </cell>
          <cell r="B108" t="str">
            <v>UN</v>
          </cell>
          <cell r="C108">
            <v>308</v>
          </cell>
          <cell r="E108">
            <v>0</v>
          </cell>
          <cell r="F108">
            <v>0</v>
          </cell>
          <cell r="G108">
            <v>0</v>
          </cell>
          <cell r="I108">
            <v>0</v>
          </cell>
        </row>
        <row r="109">
          <cell r="A109" t="str">
            <v>ARANDELA REDONDA 5/8</v>
          </cell>
          <cell r="B109" t="str">
            <v>UN</v>
          </cell>
          <cell r="C109">
            <v>308</v>
          </cell>
          <cell r="E109">
            <v>0</v>
          </cell>
          <cell r="F109">
            <v>0</v>
          </cell>
          <cell r="G109">
            <v>0</v>
          </cell>
          <cell r="I109">
            <v>0</v>
          </cell>
        </row>
        <row r="110">
          <cell r="A110" t="str">
            <v>ARANDELA REDONDA DE 1/2``</v>
          </cell>
          <cell r="B110" t="str">
            <v>und</v>
          </cell>
          <cell r="C110">
            <v>280</v>
          </cell>
          <cell r="E110">
            <v>0</v>
          </cell>
          <cell r="F110">
            <v>0</v>
          </cell>
          <cell r="G110">
            <v>0</v>
          </cell>
          <cell r="I110">
            <v>0</v>
          </cell>
        </row>
        <row r="111">
          <cell r="A111" t="str">
            <v>ARANDELA REDONDA DE 5/8``</v>
          </cell>
          <cell r="B111" t="str">
            <v>und</v>
          </cell>
          <cell r="C111">
            <v>280</v>
          </cell>
          <cell r="E111">
            <v>0</v>
          </cell>
          <cell r="F111">
            <v>0</v>
          </cell>
          <cell r="G111">
            <v>0</v>
          </cell>
          <cell r="I111">
            <v>0</v>
          </cell>
        </row>
        <row r="112">
          <cell r="A112" t="str">
            <v>ARBOL CAÑOFISTOL H=1.5-2.0</v>
          </cell>
          <cell r="B112" t="str">
            <v>UN</v>
          </cell>
          <cell r="C112">
            <v>6300</v>
          </cell>
          <cell r="E112">
            <v>0</v>
          </cell>
          <cell r="F112">
            <v>0</v>
          </cell>
          <cell r="G112">
            <v>0</v>
          </cell>
          <cell r="I112">
            <v>0</v>
          </cell>
        </row>
        <row r="113">
          <cell r="A113" t="str">
            <v>ARBOL JABILLO H=1.5-2.0</v>
          </cell>
          <cell r="B113" t="str">
            <v>UN</v>
          </cell>
          <cell r="C113">
            <v>7350</v>
          </cell>
          <cell r="E113">
            <v>0</v>
          </cell>
          <cell r="F113">
            <v>0</v>
          </cell>
          <cell r="G113">
            <v>0</v>
          </cell>
          <cell r="I113">
            <v>0</v>
          </cell>
        </row>
        <row r="114">
          <cell r="A114" t="str">
            <v>ARBOL OCOBO H=1.8</v>
          </cell>
          <cell r="B114" t="str">
            <v>UN</v>
          </cell>
          <cell r="C114">
            <v>4200</v>
          </cell>
          <cell r="E114">
            <v>0</v>
          </cell>
          <cell r="F114">
            <v>0</v>
          </cell>
          <cell r="G114">
            <v>0</v>
          </cell>
          <cell r="I114">
            <v>0</v>
          </cell>
        </row>
        <row r="115">
          <cell r="A115" t="str">
            <v>ARBOL SAMAN H=1.5-2.0</v>
          </cell>
          <cell r="B115" t="str">
            <v>UN</v>
          </cell>
          <cell r="C115">
            <v>7350</v>
          </cell>
          <cell r="E115">
            <v>0</v>
          </cell>
          <cell r="F115">
            <v>0</v>
          </cell>
          <cell r="G115">
            <v>0</v>
          </cell>
          <cell r="I115">
            <v>0</v>
          </cell>
        </row>
        <row r="116">
          <cell r="A116" t="str">
            <v>ARBOL XELOPIA H=1.5-2.0</v>
          </cell>
          <cell r="B116" t="str">
            <v>UN</v>
          </cell>
          <cell r="C116">
            <v>23100</v>
          </cell>
          <cell r="E116">
            <v>0</v>
          </cell>
          <cell r="F116">
            <v>0</v>
          </cell>
          <cell r="G116">
            <v>0</v>
          </cell>
          <cell r="I116">
            <v>0</v>
          </cell>
        </row>
        <row r="117">
          <cell r="A117" t="str">
            <v>ARBOL YOPO H=1.5-2.0</v>
          </cell>
          <cell r="B117" t="str">
            <v>UN</v>
          </cell>
          <cell r="C117">
            <v>5250</v>
          </cell>
          <cell r="E117">
            <v>0</v>
          </cell>
          <cell r="F117">
            <v>0</v>
          </cell>
          <cell r="G117">
            <v>0</v>
          </cell>
          <cell r="I117">
            <v>0</v>
          </cell>
        </row>
        <row r="118">
          <cell r="A118" t="str">
            <v>ARCOS CANCHA DE FUTBOL 7.32 *2,44 TUB0 31/2`` x 3 MM</v>
          </cell>
          <cell r="B118" t="str">
            <v>UN</v>
          </cell>
          <cell r="C118">
            <v>2531550</v>
          </cell>
          <cell r="E118">
            <v>0</v>
          </cell>
          <cell r="F118">
            <v>0</v>
          </cell>
          <cell r="G118">
            <v>0</v>
          </cell>
          <cell r="I118">
            <v>0</v>
          </cell>
        </row>
        <row r="119">
          <cell r="A119" t="str">
            <v>ARENA DE PEÑA</v>
          </cell>
          <cell r="B119" t="str">
            <v>M3</v>
          </cell>
          <cell r="C119">
            <v>52500</v>
          </cell>
          <cell r="E119">
            <v>0</v>
          </cell>
          <cell r="F119">
            <v>0</v>
          </cell>
          <cell r="G119">
            <v>0</v>
          </cell>
          <cell r="I119">
            <v>0</v>
          </cell>
        </row>
        <row r="120">
          <cell r="A120" t="str">
            <v>ARENA LAVADA DE RIO</v>
          </cell>
          <cell r="B120" t="str">
            <v>M3</v>
          </cell>
          <cell r="C120">
            <v>56175</v>
          </cell>
          <cell r="E120">
            <v>0</v>
          </cell>
          <cell r="F120">
            <v>0</v>
          </cell>
          <cell r="G120">
            <v>0</v>
          </cell>
          <cell r="I120">
            <v>0</v>
          </cell>
        </row>
        <row r="121">
          <cell r="A121" t="str">
            <v>AROFLEX 2901 BLANCO</v>
          </cell>
          <cell r="B121" t="str">
            <v>GLN</v>
          </cell>
          <cell r="C121">
            <v>107100</v>
          </cell>
          <cell r="E121">
            <v>0</v>
          </cell>
          <cell r="F121">
            <v>0</v>
          </cell>
          <cell r="G121">
            <v>0</v>
          </cell>
          <cell r="I121">
            <v>0</v>
          </cell>
        </row>
        <row r="122">
          <cell r="A122" t="str">
            <v>AROS METALICOS BALONCESTO</v>
          </cell>
          <cell r="B122" t="str">
            <v>UN</v>
          </cell>
          <cell r="C122">
            <v>66150</v>
          </cell>
          <cell r="E122">
            <v>0</v>
          </cell>
          <cell r="F122">
            <v>0</v>
          </cell>
          <cell r="G122">
            <v>0</v>
          </cell>
          <cell r="I122">
            <v>0</v>
          </cell>
        </row>
        <row r="123">
          <cell r="A123" t="str">
            <v>AUTORIZACIÓN DISPOSICIÓN FINAL DE ESCOMBROS</v>
          </cell>
          <cell r="B123" t="str">
            <v>TON</v>
          </cell>
          <cell r="C123">
            <v>40956</v>
          </cell>
          <cell r="E123">
            <v>0</v>
          </cell>
          <cell r="F123">
            <v>0</v>
          </cell>
          <cell r="G123">
            <v>0</v>
          </cell>
          <cell r="I123">
            <v>0</v>
          </cell>
        </row>
        <row r="124">
          <cell r="A124" t="str">
            <v>BAJANTE BLANCA PAVCO AMAZONAS</v>
          </cell>
          <cell r="B124" t="str">
            <v>ML</v>
          </cell>
          <cell r="C124">
            <v>18865.350000000002</v>
          </cell>
          <cell r="E124">
            <v>0</v>
          </cell>
          <cell r="F124">
            <v>0</v>
          </cell>
          <cell r="G124">
            <v>0</v>
          </cell>
          <cell r="I124">
            <v>0</v>
          </cell>
        </row>
        <row r="125">
          <cell r="A125" t="str">
            <v>BAJANTE PLASTICA RECTANGULAR  ALL X 3M</v>
          </cell>
          <cell r="B125" t="str">
            <v>ML</v>
          </cell>
          <cell r="C125">
            <v>12120</v>
          </cell>
          <cell r="E125">
            <v>0</v>
          </cell>
          <cell r="F125">
            <v>0</v>
          </cell>
          <cell r="G125">
            <v>0</v>
          </cell>
          <cell r="I125">
            <v>0</v>
          </cell>
        </row>
        <row r="126">
          <cell r="A126" t="str">
            <v>BAJANTE REDONDA ALL 3" PVC</v>
          </cell>
          <cell r="B126" t="str">
            <v>ML</v>
          </cell>
          <cell r="C126">
            <v>7510</v>
          </cell>
          <cell r="E126">
            <v>0</v>
          </cell>
          <cell r="F126">
            <v>0</v>
          </cell>
          <cell r="G126">
            <v>0</v>
          </cell>
          <cell r="I126">
            <v>0</v>
          </cell>
        </row>
        <row r="127">
          <cell r="A127" t="str">
            <v>BAJANTE REDONDA ALL 4" PVC</v>
          </cell>
          <cell r="B127" t="str">
            <v>ML</v>
          </cell>
          <cell r="C127">
            <v>9987</v>
          </cell>
          <cell r="E127">
            <v>0</v>
          </cell>
          <cell r="F127">
            <v>0</v>
          </cell>
          <cell r="G127">
            <v>0</v>
          </cell>
          <cell r="I127">
            <v>0</v>
          </cell>
        </row>
        <row r="128">
          <cell r="A128" t="str">
            <v>BALASTRO DE RIO</v>
          </cell>
          <cell r="B128" t="str">
            <v>M3</v>
          </cell>
          <cell r="C128">
            <v>16800</v>
          </cell>
          <cell r="E128">
            <v>0</v>
          </cell>
          <cell r="F128">
            <v>0</v>
          </cell>
          <cell r="G128">
            <v>0</v>
          </cell>
          <cell r="I128">
            <v>0</v>
          </cell>
        </row>
        <row r="129">
          <cell r="A129" t="str">
            <v>BALDOSA GRANO MARMOL 30 * 30</v>
          </cell>
          <cell r="B129" t="str">
            <v>M2</v>
          </cell>
          <cell r="C129">
            <v>35752.5</v>
          </cell>
          <cell r="E129">
            <v>0</v>
          </cell>
          <cell r="F129">
            <v>0</v>
          </cell>
          <cell r="G129">
            <v>0</v>
          </cell>
          <cell r="I129">
            <v>0</v>
          </cell>
        </row>
        <row r="130">
          <cell r="A130" t="str">
            <v>BANCA CON ESPALDAR M-30</v>
          </cell>
          <cell r="B130" t="str">
            <v>UN</v>
          </cell>
          <cell r="C130">
            <v>549780</v>
          </cell>
          <cell r="E130">
            <v>0</v>
          </cell>
          <cell r="F130">
            <v>0</v>
          </cell>
          <cell r="G130">
            <v>0</v>
          </cell>
          <cell r="I130">
            <v>0</v>
          </cell>
        </row>
        <row r="131">
          <cell r="A131" t="str">
            <v>BANCA SIN ESPALDAR M-31</v>
          </cell>
          <cell r="B131" t="str">
            <v>UN</v>
          </cell>
          <cell r="C131">
            <v>272370</v>
          </cell>
          <cell r="E131">
            <v>0</v>
          </cell>
          <cell r="F131">
            <v>0</v>
          </cell>
          <cell r="G131">
            <v>0</v>
          </cell>
          <cell r="I131">
            <v>0</v>
          </cell>
        </row>
        <row r="132">
          <cell r="A132" t="str">
            <v>BARANDA ACERO INOX PASAMANOS T 2" PARA 1-1/2" BARANDA 5/8"</v>
          </cell>
          <cell r="B132" t="str">
            <v>ML</v>
          </cell>
          <cell r="C132">
            <v>294000</v>
          </cell>
          <cell r="E132">
            <v>0</v>
          </cell>
          <cell r="F132">
            <v>0</v>
          </cell>
          <cell r="G132">
            <v>0</v>
          </cell>
          <cell r="I132">
            <v>0</v>
          </cell>
        </row>
        <row r="133">
          <cell r="A133" t="str">
            <v>BARANDA ACERO INOX PASAMANOS T 2", PARAL 1-1/2"</v>
          </cell>
          <cell r="B133" t="str">
            <v>ML</v>
          </cell>
          <cell r="C133">
            <v>304500</v>
          </cell>
          <cell r="E133">
            <v>0</v>
          </cell>
          <cell r="F133">
            <v>0</v>
          </cell>
          <cell r="G133">
            <v>0</v>
          </cell>
          <cell r="I133">
            <v>0</v>
          </cell>
        </row>
        <row r="134">
          <cell r="A134" t="str">
            <v>BARANDA METALICA CON ELE Y PASAMANOS EN ACERO 2"; h=0.92 M</v>
          </cell>
          <cell r="B134" t="str">
            <v>ML</v>
          </cell>
          <cell r="C134">
            <v>236250</v>
          </cell>
          <cell r="E134">
            <v>0</v>
          </cell>
          <cell r="F134">
            <v>0</v>
          </cell>
          <cell r="G134">
            <v>0</v>
          </cell>
          <cell r="I134">
            <v>0</v>
          </cell>
        </row>
        <row r="135">
          <cell r="A135" t="str">
            <v>BARNIZ EPOXICO PROTECC Y DECOR MADERA METAL, MUROS</v>
          </cell>
          <cell r="B135" t="str">
            <v>GLN</v>
          </cell>
          <cell r="C135">
            <v>38745</v>
          </cell>
          <cell r="E135">
            <v>0</v>
          </cell>
          <cell r="F135">
            <v>0</v>
          </cell>
          <cell r="G135">
            <v>0</v>
          </cell>
          <cell r="I135">
            <v>0</v>
          </cell>
        </row>
        <row r="136">
          <cell r="A136" t="str">
            <v>BARNIZ EXTERIOR BRILLANTE TRANSP.</v>
          </cell>
          <cell r="B136" t="str">
            <v>GLN</v>
          </cell>
          <cell r="C136">
            <v>54495</v>
          </cell>
          <cell r="E136">
            <v>0</v>
          </cell>
          <cell r="F136">
            <v>0</v>
          </cell>
          <cell r="G136">
            <v>0</v>
          </cell>
          <cell r="I136">
            <v>0</v>
          </cell>
        </row>
        <row r="137">
          <cell r="A137" t="str">
            <v>BARNIZ INTERIOR MATE</v>
          </cell>
          <cell r="B137" t="str">
            <v>GLN</v>
          </cell>
          <cell r="C137">
            <v>41895</v>
          </cell>
          <cell r="E137">
            <v>0</v>
          </cell>
          <cell r="F137">
            <v>0</v>
          </cell>
          <cell r="G137">
            <v>0</v>
          </cell>
          <cell r="I137">
            <v>0</v>
          </cell>
        </row>
        <row r="138">
          <cell r="A138" t="str">
            <v>BARNIZ PORD ABIERTO MONTO (2.5 LB)</v>
          </cell>
          <cell r="B138" t="str">
            <v>GLN</v>
          </cell>
          <cell r="C138">
            <v>72704.100000000006</v>
          </cell>
          <cell r="E138">
            <v>0</v>
          </cell>
          <cell r="F138">
            <v>0</v>
          </cell>
          <cell r="G138">
            <v>0</v>
          </cell>
          <cell r="I138">
            <v>0</v>
          </cell>
        </row>
        <row r="139">
          <cell r="A139" t="str">
            <v>BARNIZ RECOL MATE</v>
          </cell>
          <cell r="B139" t="str">
            <v>GLN</v>
          </cell>
          <cell r="C139">
            <v>41895</v>
          </cell>
          <cell r="E139">
            <v>0</v>
          </cell>
          <cell r="F139">
            <v>0</v>
          </cell>
          <cell r="G139">
            <v>0</v>
          </cell>
          <cell r="I139">
            <v>0</v>
          </cell>
        </row>
        <row r="140">
          <cell r="A140" t="str">
            <v>BARRA AMARRE/ANCLAJE (ACERO CORRUGADO&lt;15MM)</v>
          </cell>
          <cell r="B140" t="str">
            <v>KG</v>
          </cell>
          <cell r="C140">
            <v>3547</v>
          </cell>
          <cell r="E140">
            <v>0</v>
          </cell>
          <cell r="F140">
            <v>0</v>
          </cell>
          <cell r="G140">
            <v>0</v>
          </cell>
          <cell r="I140">
            <v>0</v>
          </cell>
        </row>
        <row r="141">
          <cell r="A141" t="str">
            <v>BARRA TRANSFERENCIA-CARGA (PASAJUNTA-DOVELA) (A. LISO&gt;15MM)</v>
          </cell>
          <cell r="B141" t="str">
            <v>KG</v>
          </cell>
          <cell r="C141">
            <v>3547</v>
          </cell>
          <cell r="E141">
            <v>0</v>
          </cell>
          <cell r="F141">
            <v>0</v>
          </cell>
          <cell r="G141">
            <v>0</v>
          </cell>
          <cell r="I141">
            <v>0</v>
          </cell>
        </row>
        <row r="142">
          <cell r="A142" t="str">
            <v>BARRAJE DE PUESTA A TIERRA 100 A.</v>
          </cell>
          <cell r="B142" t="str">
            <v>UND</v>
          </cell>
          <cell r="C142">
            <v>45000</v>
          </cell>
          <cell r="E142">
            <v>0</v>
          </cell>
          <cell r="F142">
            <v>0</v>
          </cell>
          <cell r="G142">
            <v>0</v>
          </cell>
          <cell r="I142">
            <v>0</v>
          </cell>
        </row>
        <row r="143">
          <cell r="A143" t="str">
            <v>BARRAJE TRIPOLAR 600 V</v>
          </cell>
          <cell r="B143" t="str">
            <v>unid</v>
          </cell>
          <cell r="C143">
            <v>125200</v>
          </cell>
          <cell r="E143">
            <v>0</v>
          </cell>
          <cell r="F143">
            <v>0</v>
          </cell>
          <cell r="G143">
            <v>0</v>
          </cell>
          <cell r="I143">
            <v>0</v>
          </cell>
        </row>
        <row r="144">
          <cell r="A144" t="str">
            <v>BASE DECORADA SELENE VERDE 19* 29 CM</v>
          </cell>
          <cell r="B144" t="str">
            <v>UND</v>
          </cell>
          <cell r="C144">
            <v>21945</v>
          </cell>
          <cell r="E144">
            <v>0</v>
          </cell>
          <cell r="F144">
            <v>0</v>
          </cell>
          <cell r="G144">
            <v>0</v>
          </cell>
          <cell r="I144">
            <v>0</v>
          </cell>
        </row>
        <row r="145">
          <cell r="A145" t="str">
            <v>BASE FELT PLUS FIBERGLASS 20 M2</v>
          </cell>
          <cell r="B145" t="str">
            <v>ml</v>
          </cell>
          <cell r="C145">
            <v>26067.52</v>
          </cell>
          <cell r="E145">
            <v>0</v>
          </cell>
          <cell r="F145">
            <v>0</v>
          </cell>
          <cell r="G145">
            <v>0</v>
          </cell>
          <cell r="I145">
            <v>0</v>
          </cell>
        </row>
        <row r="146">
          <cell r="A146" t="str">
            <v>BASE GRANULAR BG-1 INVIAS</v>
          </cell>
          <cell r="B146" t="str">
            <v>M3</v>
          </cell>
          <cell r="C146">
            <v>50750</v>
          </cell>
          <cell r="E146">
            <v>0</v>
          </cell>
          <cell r="F146">
            <v>0</v>
          </cell>
          <cell r="G146">
            <v>0</v>
          </cell>
          <cell r="I146">
            <v>0</v>
          </cell>
        </row>
        <row r="147">
          <cell r="A147" t="str">
            <v>BASE GRANULAR GRAVA TRITURADA DE 1 1/2 " (INCLUYE TRANSPORTE 5 KM)</v>
          </cell>
          <cell r="B147" t="str">
            <v>M3</v>
          </cell>
          <cell r="C147">
            <v>75619</v>
          </cell>
          <cell r="E147">
            <v>0</v>
          </cell>
          <cell r="F147">
            <v>0</v>
          </cell>
          <cell r="G147">
            <v>0</v>
          </cell>
          <cell r="I147">
            <v>0</v>
          </cell>
        </row>
        <row r="148">
          <cell r="A148" t="str">
            <v>BASE GRAVA TRITURADA DE 1 1/2" LAVADA</v>
          </cell>
          <cell r="B148" t="str">
            <v>M3</v>
          </cell>
          <cell r="C148">
            <v>45710</v>
          </cell>
          <cell r="E148">
            <v>0</v>
          </cell>
          <cell r="F148">
            <v>0</v>
          </cell>
          <cell r="G148">
            <v>0</v>
          </cell>
          <cell r="I148">
            <v>0</v>
          </cell>
        </row>
        <row r="149">
          <cell r="A149" t="str">
            <v>BENTONITA X 50 KG</v>
          </cell>
          <cell r="B149" t="str">
            <v>KG</v>
          </cell>
          <cell r="C149">
            <v>9230</v>
          </cell>
          <cell r="E149">
            <v>0</v>
          </cell>
          <cell r="F149">
            <v>0</v>
          </cell>
          <cell r="G149">
            <v>0</v>
          </cell>
          <cell r="I149">
            <v>0</v>
          </cell>
        </row>
        <row r="150">
          <cell r="A150" t="str">
            <v>BINDA BOQUILLA SIKA O ADHEBAL BOQUILLA BASE</v>
          </cell>
          <cell r="B150" t="str">
            <v>KG</v>
          </cell>
          <cell r="C150">
            <v>3163.65</v>
          </cell>
          <cell r="E150">
            <v>0</v>
          </cell>
          <cell r="F150">
            <v>0</v>
          </cell>
          <cell r="G150">
            <v>0</v>
          </cell>
          <cell r="I150">
            <v>0</v>
          </cell>
        </row>
        <row r="151">
          <cell r="A151" t="str">
            <v>BISAGRA 240  HIERRO 3</v>
          </cell>
          <cell r="B151" t="str">
            <v>UND</v>
          </cell>
          <cell r="C151">
            <v>3049.2</v>
          </cell>
          <cell r="E151">
            <v>0</v>
          </cell>
          <cell r="F151">
            <v>0</v>
          </cell>
          <cell r="G151">
            <v>0</v>
          </cell>
          <cell r="I151">
            <v>0</v>
          </cell>
        </row>
        <row r="152">
          <cell r="A152" t="str">
            <v>BISAGRA 5/8" T. CAPSULA CORTA</v>
          </cell>
          <cell r="B152" t="str">
            <v>UND</v>
          </cell>
          <cell r="C152">
            <v>661.5</v>
          </cell>
          <cell r="E152">
            <v>0</v>
          </cell>
          <cell r="F152">
            <v>0</v>
          </cell>
          <cell r="G152">
            <v>0</v>
          </cell>
          <cell r="I152">
            <v>0</v>
          </cell>
        </row>
        <row r="153">
          <cell r="A153" t="str">
            <v>BISAGRA PLANA No 2 VENTANA TIPO TIJERA</v>
          </cell>
          <cell r="B153" t="str">
            <v>UND</v>
          </cell>
          <cell r="C153">
            <v>1365</v>
          </cell>
          <cell r="E153">
            <v>0</v>
          </cell>
          <cell r="F153">
            <v>0</v>
          </cell>
          <cell r="G153">
            <v>0</v>
          </cell>
          <cell r="I153">
            <v>0</v>
          </cell>
        </row>
        <row r="154">
          <cell r="A154" t="str">
            <v>BLOQUE # 4 TRADICIONAL 0.10X0.20X0.30M EN OBRA</v>
          </cell>
          <cell r="B154" t="str">
            <v>UND</v>
          </cell>
          <cell r="C154">
            <v>1050</v>
          </cell>
          <cell r="E154">
            <v>0</v>
          </cell>
          <cell r="F154">
            <v>0</v>
          </cell>
          <cell r="G154">
            <v>0</v>
          </cell>
          <cell r="I154">
            <v>0</v>
          </cell>
        </row>
        <row r="155">
          <cell r="A155" t="str">
            <v>BLOQUE # 5 0.12 X 0.20 X 0.30</v>
          </cell>
          <cell r="B155" t="str">
            <v>UND</v>
          </cell>
          <cell r="C155">
            <v>1062.5999999999999</v>
          </cell>
          <cell r="E155">
            <v>0</v>
          </cell>
          <cell r="F155">
            <v>0</v>
          </cell>
          <cell r="G155">
            <v>0</v>
          </cell>
          <cell r="I155">
            <v>0</v>
          </cell>
        </row>
        <row r="156">
          <cell r="A156" t="str">
            <v>BLOQUE ABUJARDADO 0.14*0.19*0.39 T PIEDRA</v>
          </cell>
          <cell r="B156" t="str">
            <v>UND</v>
          </cell>
          <cell r="C156">
            <v>2425.5</v>
          </cell>
          <cell r="E156">
            <v>0</v>
          </cell>
          <cell r="F156">
            <v>0</v>
          </cell>
          <cell r="G156">
            <v>0</v>
          </cell>
          <cell r="I156">
            <v>0</v>
          </cell>
        </row>
        <row r="157">
          <cell r="A157" t="str">
            <v>BLOQUE ESTRUCTURAL TIPO PIEDRA GRIS</v>
          </cell>
          <cell r="B157" t="str">
            <v>UND</v>
          </cell>
          <cell r="C157">
            <v>2314</v>
          </cell>
          <cell r="E157">
            <v>0</v>
          </cell>
          <cell r="F157">
            <v>0</v>
          </cell>
          <cell r="G157">
            <v>0</v>
          </cell>
          <cell r="I157">
            <v>0</v>
          </cell>
        </row>
        <row r="158">
          <cell r="A158" t="str">
            <v>BOLARDO ABUZARDADO M-60</v>
          </cell>
          <cell r="B158" t="str">
            <v>UN</v>
          </cell>
          <cell r="C158">
            <v>103904.85</v>
          </cell>
          <cell r="E158">
            <v>0</v>
          </cell>
          <cell r="F158">
            <v>0</v>
          </cell>
          <cell r="G158">
            <v>0</v>
          </cell>
          <cell r="I158">
            <v>0</v>
          </cell>
        </row>
        <row r="159">
          <cell r="A159" t="str">
            <v>BOLSACRETO PAVCP 1101 (1M3)</v>
          </cell>
          <cell r="B159" t="str">
            <v>UND</v>
          </cell>
          <cell r="C159">
            <v>17850</v>
          </cell>
          <cell r="E159">
            <v>0</v>
          </cell>
          <cell r="F159">
            <v>0</v>
          </cell>
          <cell r="G159">
            <v>0</v>
          </cell>
          <cell r="I159">
            <v>0</v>
          </cell>
        </row>
        <row r="160">
          <cell r="A160" t="str">
            <v>BOLSACRETO PAVCP 1102 (2M3)</v>
          </cell>
          <cell r="B160" t="str">
            <v>UND</v>
          </cell>
          <cell r="C160">
            <v>47250</v>
          </cell>
          <cell r="E160">
            <v>0</v>
          </cell>
          <cell r="F160">
            <v>0</v>
          </cell>
          <cell r="G160">
            <v>0</v>
          </cell>
          <cell r="I160">
            <v>0</v>
          </cell>
        </row>
        <row r="161">
          <cell r="A161" t="str">
            <v>BOMBA CONCRETO</v>
          </cell>
          <cell r="B161" t="str">
            <v>M3</v>
          </cell>
          <cell r="C161">
            <v>55640</v>
          </cell>
          <cell r="E161">
            <v>0</v>
          </cell>
          <cell r="F161">
            <v>0</v>
          </cell>
          <cell r="G161">
            <v>0</v>
          </cell>
          <cell r="I161">
            <v>0</v>
          </cell>
        </row>
        <row r="162">
          <cell r="A162" t="str">
            <v>BOMBA ESTACFIONARIA DE CONCRETO</v>
          </cell>
          <cell r="B162" t="str">
            <v>M3</v>
          </cell>
          <cell r="C162">
            <v>25444.6</v>
          </cell>
          <cell r="E162">
            <v>0</v>
          </cell>
          <cell r="F162">
            <v>0</v>
          </cell>
          <cell r="G162">
            <v>0</v>
          </cell>
          <cell r="I162">
            <v>0</v>
          </cell>
        </row>
        <row r="163">
          <cell r="A163" t="str">
            <v>BOMBEO DE CONCRETO CON BOMBA ESTACIONARIA</v>
          </cell>
          <cell r="B163" t="str">
            <v>M3</v>
          </cell>
          <cell r="C163">
            <v>33000</v>
          </cell>
          <cell r="E163">
            <v>0</v>
          </cell>
          <cell r="F163">
            <v>0</v>
          </cell>
          <cell r="G163">
            <v>0</v>
          </cell>
          <cell r="I163">
            <v>0</v>
          </cell>
        </row>
        <row r="164">
          <cell r="A164" t="str">
            <v>BOMBILLA SODIO A-P 70W TUBULAR CLARA SUPER</v>
          </cell>
          <cell r="B164" t="str">
            <v>UN</v>
          </cell>
          <cell r="C164">
            <v>28340</v>
          </cell>
          <cell r="E164">
            <v>0</v>
          </cell>
          <cell r="F164">
            <v>0</v>
          </cell>
          <cell r="G164">
            <v>0</v>
          </cell>
          <cell r="I164">
            <v>0</v>
          </cell>
        </row>
        <row r="165">
          <cell r="A165" t="str">
            <v>BOMBILLO 1000W. METAL HALIDE (OVOIDE/CLAR)</v>
          </cell>
          <cell r="B165" t="str">
            <v>UN</v>
          </cell>
          <cell r="C165">
            <v>66920</v>
          </cell>
          <cell r="E165">
            <v>0</v>
          </cell>
          <cell r="F165">
            <v>0</v>
          </cell>
          <cell r="G165">
            <v>0</v>
          </cell>
          <cell r="I165">
            <v>0</v>
          </cell>
        </row>
        <row r="166">
          <cell r="A166" t="str">
            <v>BOMBILLO 70 WAT TUBULAR SODIO</v>
          </cell>
          <cell r="B166" t="str">
            <v>UN</v>
          </cell>
          <cell r="C166">
            <v>13460</v>
          </cell>
          <cell r="E166">
            <v>0</v>
          </cell>
          <cell r="F166">
            <v>0</v>
          </cell>
          <cell r="G166">
            <v>0</v>
          </cell>
          <cell r="I166">
            <v>0</v>
          </cell>
        </row>
        <row r="167">
          <cell r="A167" t="str">
            <v>BOMBILLO METAL HALIDE: 400W TUBULAR</v>
          </cell>
          <cell r="B167" t="str">
            <v>UN</v>
          </cell>
          <cell r="C167">
            <v>48260</v>
          </cell>
          <cell r="E167">
            <v>0</v>
          </cell>
          <cell r="F167">
            <v>0</v>
          </cell>
          <cell r="G167">
            <v>0</v>
          </cell>
          <cell r="I167">
            <v>0</v>
          </cell>
        </row>
        <row r="168">
          <cell r="A168" t="str">
            <v>BOMBILLO TUBULAR CLARA 250 W SODIO</v>
          </cell>
          <cell r="B168" t="str">
            <v>UN</v>
          </cell>
          <cell r="C168">
            <v>24890</v>
          </cell>
          <cell r="E168">
            <v>0</v>
          </cell>
          <cell r="F168">
            <v>0</v>
          </cell>
          <cell r="G168">
            <v>0</v>
          </cell>
          <cell r="I168">
            <v>0</v>
          </cell>
        </row>
        <row r="169">
          <cell r="A169" t="str">
            <v>BOMBILLO TUBULAR CLARA 400W SODIO</v>
          </cell>
          <cell r="B169" t="str">
            <v>UN</v>
          </cell>
          <cell r="C169">
            <v>28350</v>
          </cell>
          <cell r="E169">
            <v>0</v>
          </cell>
          <cell r="F169">
            <v>0</v>
          </cell>
          <cell r="G169">
            <v>0</v>
          </cell>
          <cell r="I169">
            <v>0</v>
          </cell>
        </row>
        <row r="170">
          <cell r="A170" t="str">
            <v>BOMBILLO TUBULAR CLARO 150 WAT SODIO</v>
          </cell>
          <cell r="B170" t="str">
            <v>UN</v>
          </cell>
          <cell r="C170">
            <v>18260</v>
          </cell>
          <cell r="E170">
            <v>0</v>
          </cell>
          <cell r="F170">
            <v>0</v>
          </cell>
          <cell r="G170">
            <v>0</v>
          </cell>
          <cell r="I170">
            <v>0</v>
          </cell>
        </row>
        <row r="171">
          <cell r="A171" t="str">
            <v>BOQUILLAS METAL ½ ``+ TUERCA</v>
          </cell>
          <cell r="B171" t="str">
            <v>UN</v>
          </cell>
          <cell r="C171">
            <v>350</v>
          </cell>
          <cell r="E171">
            <v>0</v>
          </cell>
          <cell r="F171">
            <v>0</v>
          </cell>
          <cell r="G171">
            <v>0</v>
          </cell>
          <cell r="I171">
            <v>0</v>
          </cell>
        </row>
        <row r="172">
          <cell r="A172" t="str">
            <v>BORDE CONTENEDOR DE RAICES A70 (1080x120x135mm)</v>
          </cell>
          <cell r="B172" t="str">
            <v>UND</v>
          </cell>
          <cell r="C172">
            <v>12917.76</v>
          </cell>
          <cell r="E172">
            <v>0</v>
          </cell>
          <cell r="F172">
            <v>0</v>
          </cell>
          <cell r="G172">
            <v>0</v>
          </cell>
          <cell r="I172">
            <v>0</v>
          </cell>
        </row>
        <row r="173">
          <cell r="A173" t="str">
            <v>BORDE CONTENEDOR DE RAICES A75 (1480mm x 120mm x 135mm)</v>
          </cell>
          <cell r="B173" t="str">
            <v>UND</v>
          </cell>
          <cell r="C173">
            <v>12180</v>
          </cell>
          <cell r="E173">
            <v>0</v>
          </cell>
          <cell r="F173">
            <v>0</v>
          </cell>
          <cell r="G173">
            <v>0</v>
          </cell>
          <cell r="I173">
            <v>0</v>
          </cell>
        </row>
        <row r="174">
          <cell r="A174" t="str">
            <v>BORDILLO CONCRETO 3000PSI H=0.2, B=0.12</v>
          </cell>
          <cell r="B174" t="str">
            <v>ML</v>
          </cell>
          <cell r="C174">
            <v>27740</v>
          </cell>
          <cell r="E174">
            <v>0</v>
          </cell>
          <cell r="F174">
            <v>0</v>
          </cell>
          <cell r="G174">
            <v>0</v>
          </cell>
          <cell r="I174">
            <v>0</v>
          </cell>
        </row>
        <row r="175">
          <cell r="A175" t="str">
            <v>BORDILLO PREFABRICADO BLOQUE CEMENTO A-80.INCLINACION TRA</v>
          </cell>
          <cell r="B175" t="str">
            <v>UN</v>
          </cell>
          <cell r="C175">
            <v>29400</v>
          </cell>
          <cell r="E175">
            <v>0</v>
          </cell>
          <cell r="F175">
            <v>0</v>
          </cell>
          <cell r="G175">
            <v>0</v>
          </cell>
          <cell r="I175">
            <v>0</v>
          </cell>
        </row>
        <row r="176">
          <cell r="A176" t="str">
            <v>BRAZO ANTIBALANCEO 15 KV</v>
          </cell>
          <cell r="B176" t="str">
            <v>und</v>
          </cell>
          <cell r="C176">
            <v>73260</v>
          </cell>
          <cell r="E176">
            <v>0</v>
          </cell>
          <cell r="F176">
            <v>0</v>
          </cell>
          <cell r="G176">
            <v>0</v>
          </cell>
          <cell r="I176">
            <v>0</v>
          </cell>
        </row>
        <row r="177">
          <cell r="A177" t="str">
            <v>BRAZO SOPORTE LUMINARIA HORIZONTAL11/4``x1.5 M UN DOBLEZ</v>
          </cell>
          <cell r="B177" t="str">
            <v>UN</v>
          </cell>
          <cell r="C177">
            <v>26890</v>
          </cell>
          <cell r="E177">
            <v>0</v>
          </cell>
          <cell r="F177">
            <v>0</v>
          </cell>
          <cell r="G177">
            <v>0</v>
          </cell>
          <cell r="I177">
            <v>0</v>
          </cell>
        </row>
        <row r="178">
          <cell r="A178" t="str">
            <v>BRAZO TUBO GALV. 2`` *2.5 M</v>
          </cell>
          <cell r="B178" t="str">
            <v>UN</v>
          </cell>
          <cell r="C178">
            <v>47620</v>
          </cell>
          <cell r="E178">
            <v>0</v>
          </cell>
          <cell r="F178">
            <v>0</v>
          </cell>
          <cell r="G178">
            <v>0</v>
          </cell>
          <cell r="I178">
            <v>0</v>
          </cell>
        </row>
        <row r="179">
          <cell r="A179" t="str">
            <v>BREAKER DE RIEL MONOPOLAR ABB 1 x 32A - 10KA</v>
          </cell>
          <cell r="B179" t="str">
            <v>UN</v>
          </cell>
          <cell r="C179">
            <v>15400</v>
          </cell>
          <cell r="E179">
            <v>0</v>
          </cell>
          <cell r="F179">
            <v>0</v>
          </cell>
          <cell r="G179">
            <v>0</v>
          </cell>
          <cell r="I179">
            <v>0</v>
          </cell>
        </row>
        <row r="180">
          <cell r="A180" t="str">
            <v>BREAKER DE RIEL MONOPOLAR ABB 1 x 40A - 10KA</v>
          </cell>
          <cell r="B180" t="str">
            <v>UN</v>
          </cell>
          <cell r="C180">
            <v>21000</v>
          </cell>
          <cell r="E180">
            <v>0</v>
          </cell>
          <cell r="F180">
            <v>0</v>
          </cell>
          <cell r="G180">
            <v>0</v>
          </cell>
          <cell r="I180">
            <v>0</v>
          </cell>
        </row>
        <row r="181">
          <cell r="A181" t="str">
            <v>BREAKER GRADUABLE 3*(87-125)A 25KA</v>
          </cell>
          <cell r="B181" t="str">
            <v>UN</v>
          </cell>
          <cell r="C181">
            <v>1.07</v>
          </cell>
          <cell r="E181">
            <v>0</v>
          </cell>
          <cell r="F181">
            <v>0</v>
          </cell>
          <cell r="G181">
            <v>0</v>
          </cell>
          <cell r="I181">
            <v>0</v>
          </cell>
        </row>
        <row r="182">
          <cell r="A182" t="str">
            <v>BREAKER INDUSTRIAL 3x 75A L.G. 50KA</v>
          </cell>
          <cell r="B182" t="str">
            <v>UN</v>
          </cell>
          <cell r="C182">
            <v>164245</v>
          </cell>
          <cell r="E182">
            <v>0</v>
          </cell>
          <cell r="F182">
            <v>0</v>
          </cell>
          <cell r="G182">
            <v>0</v>
          </cell>
          <cell r="I182">
            <v>0</v>
          </cell>
        </row>
        <row r="183">
          <cell r="A183" t="str">
            <v>BREAKER TRIFÁSICO REGULABLE 3X17,5 - 25A</v>
          </cell>
          <cell r="B183" t="str">
            <v>UND</v>
          </cell>
          <cell r="C183">
            <v>172500</v>
          </cell>
          <cell r="E183">
            <v>0</v>
          </cell>
          <cell r="F183">
            <v>0</v>
          </cell>
          <cell r="G183">
            <v>0</v>
          </cell>
          <cell r="I183">
            <v>0</v>
          </cell>
        </row>
        <row r="184">
          <cell r="A184" t="str">
            <v>BROCA  5/8" * 1 * 1</v>
          </cell>
          <cell r="B184" t="str">
            <v>UND</v>
          </cell>
          <cell r="C184">
            <v>99750</v>
          </cell>
          <cell r="E184">
            <v>0</v>
          </cell>
          <cell r="F184">
            <v>0</v>
          </cell>
          <cell r="G184">
            <v>0</v>
          </cell>
          <cell r="I184">
            <v>0</v>
          </cell>
        </row>
        <row r="185">
          <cell r="A185" t="str">
            <v>BROCA 7/8" TUGSTENO</v>
          </cell>
          <cell r="B185" t="str">
            <v>UND</v>
          </cell>
          <cell r="C185">
            <v>311850</v>
          </cell>
          <cell r="E185">
            <v>0</v>
          </cell>
          <cell r="F185">
            <v>0</v>
          </cell>
          <cell r="G185">
            <v>0</v>
          </cell>
          <cell r="I185">
            <v>0</v>
          </cell>
        </row>
        <row r="186">
          <cell r="A186" t="str">
            <v>BROCHA  ACME 4"</v>
          </cell>
          <cell r="B186" t="str">
            <v>UND</v>
          </cell>
          <cell r="C186">
            <v>4299.75</v>
          </cell>
          <cell r="E186">
            <v>0</v>
          </cell>
          <cell r="F186">
            <v>0</v>
          </cell>
          <cell r="G186">
            <v>0</v>
          </cell>
          <cell r="I186">
            <v>0</v>
          </cell>
        </row>
        <row r="187">
          <cell r="A187" t="str">
            <v>BROCHA PICASSO 2"</v>
          </cell>
          <cell r="B187" t="str">
            <v>UND</v>
          </cell>
          <cell r="C187">
            <v>4506.6000000000004</v>
          </cell>
          <cell r="E187">
            <v>0</v>
          </cell>
          <cell r="F187">
            <v>0</v>
          </cell>
          <cell r="G187">
            <v>0</v>
          </cell>
          <cell r="I187">
            <v>0</v>
          </cell>
        </row>
        <row r="188">
          <cell r="A188" t="str">
            <v>BROCHA PICASSO 3"</v>
          </cell>
          <cell r="B188" t="str">
            <v>UND</v>
          </cell>
          <cell r="C188">
            <v>10321.5</v>
          </cell>
          <cell r="E188">
            <v>0</v>
          </cell>
          <cell r="F188">
            <v>0</v>
          </cell>
          <cell r="G188">
            <v>0</v>
          </cell>
          <cell r="I188">
            <v>0</v>
          </cell>
        </row>
        <row r="189">
          <cell r="A189" t="str">
            <v>BUSHING 11/4``</v>
          </cell>
          <cell r="B189" t="str">
            <v>UN</v>
          </cell>
          <cell r="C189">
            <v>1750</v>
          </cell>
          <cell r="E189">
            <v>0</v>
          </cell>
          <cell r="F189">
            <v>0</v>
          </cell>
          <cell r="G189">
            <v>0</v>
          </cell>
          <cell r="I189">
            <v>0</v>
          </cell>
        </row>
        <row r="190">
          <cell r="A190" t="str">
            <v>CABLE ACERO GALV. EXTRARESISTENTE 3/8``</v>
          </cell>
          <cell r="B190" t="str">
            <v>ML</v>
          </cell>
          <cell r="C190">
            <v>3370</v>
          </cell>
          <cell r="E190">
            <v>0</v>
          </cell>
          <cell r="F190">
            <v>0</v>
          </cell>
          <cell r="G190">
            <v>0</v>
          </cell>
          <cell r="I190">
            <v>0</v>
          </cell>
        </row>
        <row r="191">
          <cell r="A191" t="str">
            <v>CABLE ACSR No. 1/0</v>
          </cell>
          <cell r="B191" t="str">
            <v>ML</v>
          </cell>
          <cell r="C191">
            <v>1875</v>
          </cell>
          <cell r="E191">
            <v>0</v>
          </cell>
          <cell r="F191">
            <v>0</v>
          </cell>
          <cell r="G191">
            <v>0</v>
          </cell>
          <cell r="I191">
            <v>0</v>
          </cell>
        </row>
        <row r="192">
          <cell r="A192" t="str">
            <v>CABLE ACSR No. 2</v>
          </cell>
          <cell r="B192" t="str">
            <v>ML</v>
          </cell>
          <cell r="C192">
            <v>1240</v>
          </cell>
          <cell r="E192">
            <v>0</v>
          </cell>
          <cell r="F192">
            <v>0</v>
          </cell>
          <cell r="G192">
            <v>0</v>
          </cell>
          <cell r="I192">
            <v>0</v>
          </cell>
        </row>
        <row r="193">
          <cell r="A193" t="str">
            <v>CABLE ACSR No. 2/0</v>
          </cell>
          <cell r="B193" t="str">
            <v>ML</v>
          </cell>
          <cell r="C193">
            <v>2430</v>
          </cell>
          <cell r="E193">
            <v>0</v>
          </cell>
          <cell r="F193">
            <v>0</v>
          </cell>
          <cell r="G193">
            <v>0</v>
          </cell>
          <cell r="I193">
            <v>0</v>
          </cell>
        </row>
        <row r="194">
          <cell r="A194" t="str">
            <v>CABLE ALUMINIO AISLADO 2 THW</v>
          </cell>
          <cell r="B194" t="str">
            <v>ML</v>
          </cell>
          <cell r="C194">
            <v>2380</v>
          </cell>
          <cell r="E194">
            <v>0</v>
          </cell>
          <cell r="F194">
            <v>0</v>
          </cell>
          <cell r="G194">
            <v>0</v>
          </cell>
          <cell r="I194">
            <v>0</v>
          </cell>
        </row>
        <row r="195">
          <cell r="A195" t="str">
            <v>CABLE CU AISLADO 2 THW - 90 C 600V</v>
          </cell>
          <cell r="B195" t="str">
            <v>ML</v>
          </cell>
          <cell r="C195">
            <v>9021.6</v>
          </cell>
          <cell r="E195">
            <v>0</v>
          </cell>
          <cell r="F195">
            <v>0</v>
          </cell>
          <cell r="G195">
            <v>0</v>
          </cell>
          <cell r="I195">
            <v>0</v>
          </cell>
        </row>
        <row r="196">
          <cell r="A196" t="str">
            <v>CABLE CU AISLADO 4 THHN- 90 C 600V</v>
          </cell>
          <cell r="B196" t="str">
            <v>ML</v>
          </cell>
          <cell r="C196">
            <v>5450</v>
          </cell>
          <cell r="E196">
            <v>0</v>
          </cell>
          <cell r="F196">
            <v>0</v>
          </cell>
          <cell r="G196">
            <v>0</v>
          </cell>
          <cell r="I196">
            <v>0</v>
          </cell>
        </row>
        <row r="197">
          <cell r="A197" t="str">
            <v>CABLE CU AISLADO No. 2 THHN-THWN 90 600V (CABLE</v>
          </cell>
          <cell r="B197" t="str">
            <v>ML</v>
          </cell>
          <cell r="C197">
            <v>8650</v>
          </cell>
          <cell r="E197">
            <v>0</v>
          </cell>
          <cell r="F197">
            <v>0</v>
          </cell>
          <cell r="G197">
            <v>0</v>
          </cell>
          <cell r="I197">
            <v>0</v>
          </cell>
        </row>
        <row r="198">
          <cell r="A198" t="str">
            <v>CABLE CU AISLADO No. 4/0 THW</v>
          </cell>
          <cell r="B198" t="str">
            <v>ML</v>
          </cell>
          <cell r="C198">
            <v>27690</v>
          </cell>
          <cell r="E198">
            <v>0</v>
          </cell>
          <cell r="F198">
            <v>0</v>
          </cell>
          <cell r="G198">
            <v>0</v>
          </cell>
          <cell r="I198">
            <v>0</v>
          </cell>
        </row>
        <row r="199">
          <cell r="A199" t="str">
            <v>CABLE CU AISLADO No. 4/0 THW</v>
          </cell>
          <cell r="B199" t="str">
            <v>ML</v>
          </cell>
          <cell r="C199">
            <v>27690</v>
          </cell>
          <cell r="E199">
            <v>0</v>
          </cell>
          <cell r="F199">
            <v>0</v>
          </cell>
          <cell r="G199">
            <v>0</v>
          </cell>
          <cell r="I199">
            <v>0</v>
          </cell>
        </row>
        <row r="200">
          <cell r="A200" t="str">
            <v>CABLE CU AISLADO No. 6 THW</v>
          </cell>
          <cell r="B200" t="str">
            <v>ML</v>
          </cell>
          <cell r="C200">
            <v>4020</v>
          </cell>
          <cell r="E200">
            <v>0</v>
          </cell>
          <cell r="F200">
            <v>0</v>
          </cell>
          <cell r="G200">
            <v>0</v>
          </cell>
          <cell r="I200">
            <v>0</v>
          </cell>
        </row>
        <row r="201">
          <cell r="A201" t="str">
            <v>CABLE CU AISLADO THW No 1/0 AWG</v>
          </cell>
          <cell r="B201" t="str">
            <v>ML</v>
          </cell>
          <cell r="C201">
            <v>13550</v>
          </cell>
          <cell r="E201">
            <v>0</v>
          </cell>
          <cell r="F201">
            <v>0</v>
          </cell>
          <cell r="G201">
            <v>0</v>
          </cell>
          <cell r="I201">
            <v>0</v>
          </cell>
        </row>
        <row r="202">
          <cell r="A202" t="str">
            <v>CABLE CU AISLADO THW No. 2/0 AWG</v>
          </cell>
          <cell r="B202" t="str">
            <v>ML</v>
          </cell>
          <cell r="C202">
            <v>17960</v>
          </cell>
          <cell r="E202">
            <v>0</v>
          </cell>
          <cell r="F202">
            <v>0</v>
          </cell>
          <cell r="G202">
            <v>0</v>
          </cell>
          <cell r="I202">
            <v>0</v>
          </cell>
        </row>
        <row r="203">
          <cell r="A203" t="str">
            <v>CABLE CU AISLADOl. 4 THW - 90 C 600V</v>
          </cell>
          <cell r="B203" t="str">
            <v>ML</v>
          </cell>
          <cell r="C203">
            <v>6801.9</v>
          </cell>
          <cell r="E203">
            <v>0</v>
          </cell>
          <cell r="F203">
            <v>0</v>
          </cell>
          <cell r="G203">
            <v>0</v>
          </cell>
          <cell r="I203">
            <v>0</v>
          </cell>
        </row>
        <row r="204">
          <cell r="A204" t="str">
            <v>CABLE CU DESNUDO 2/0 AWG</v>
          </cell>
          <cell r="B204" t="str">
            <v>ML</v>
          </cell>
          <cell r="C204">
            <v>16506</v>
          </cell>
          <cell r="E204">
            <v>0</v>
          </cell>
          <cell r="F204">
            <v>0</v>
          </cell>
          <cell r="G204">
            <v>0</v>
          </cell>
          <cell r="I204">
            <v>0</v>
          </cell>
        </row>
        <row r="205">
          <cell r="A205" t="str">
            <v>CABLE CU DESNUDO No 4 AWG</v>
          </cell>
          <cell r="B205" t="str">
            <v>ML</v>
          </cell>
          <cell r="C205">
            <v>5150</v>
          </cell>
          <cell r="E205">
            <v>0</v>
          </cell>
          <cell r="F205">
            <v>0</v>
          </cell>
          <cell r="G205">
            <v>0</v>
          </cell>
          <cell r="I205">
            <v>0</v>
          </cell>
        </row>
        <row r="206">
          <cell r="A206" t="str">
            <v>CABLE CUADRUPLEX AUTOS.3x35MM+1x50MM (3x2+1x1/0)</v>
          </cell>
          <cell r="B206" t="str">
            <v>ML</v>
          </cell>
          <cell r="C206">
            <v>7920</v>
          </cell>
          <cell r="E206">
            <v>0</v>
          </cell>
          <cell r="F206">
            <v>0</v>
          </cell>
          <cell r="G206">
            <v>0</v>
          </cell>
          <cell r="I206">
            <v>0</v>
          </cell>
        </row>
        <row r="207">
          <cell r="A207" t="str">
            <v>CABLE CUADRUPLEX AUTOS.3x70MM+1x50MM(3x2/0+1x1/0)</v>
          </cell>
          <cell r="B207" t="str">
            <v>ML</v>
          </cell>
          <cell r="C207">
            <v>16580</v>
          </cell>
          <cell r="E207">
            <v>0</v>
          </cell>
          <cell r="F207">
            <v>0</v>
          </cell>
          <cell r="G207">
            <v>0</v>
          </cell>
          <cell r="I207">
            <v>0</v>
          </cell>
        </row>
        <row r="208">
          <cell r="A208" t="str">
            <v>CABLE DE ALUMINIO AISLADO NO. 1/0 AWG</v>
          </cell>
          <cell r="B208" t="str">
            <v>ml</v>
          </cell>
          <cell r="C208">
            <v>4190</v>
          </cell>
          <cell r="E208">
            <v>0</v>
          </cell>
          <cell r="F208">
            <v>0</v>
          </cell>
          <cell r="G208">
            <v>0</v>
          </cell>
          <cell r="I208">
            <v>0</v>
          </cell>
        </row>
        <row r="209">
          <cell r="A209" t="str">
            <v>CABLE DE ALUMINIO AISLADO NO.6 AWG</v>
          </cell>
          <cell r="B209" t="str">
            <v>ml</v>
          </cell>
          <cell r="C209">
            <v>1310</v>
          </cell>
          <cell r="E209">
            <v>0</v>
          </cell>
          <cell r="F209">
            <v>0</v>
          </cell>
          <cell r="G209">
            <v>0</v>
          </cell>
          <cell r="I209">
            <v>0</v>
          </cell>
        </row>
        <row r="210">
          <cell r="A210" t="str">
            <v>CABLE DE COBRE  3 X NO. 2 AWG, XLPE , 15 KV</v>
          </cell>
          <cell r="B210" t="str">
            <v>ML</v>
          </cell>
          <cell r="C210">
            <v>27260</v>
          </cell>
          <cell r="E210">
            <v>0</v>
          </cell>
          <cell r="F210">
            <v>0</v>
          </cell>
          <cell r="G210">
            <v>0</v>
          </cell>
          <cell r="I210">
            <v>0</v>
          </cell>
        </row>
        <row r="211">
          <cell r="A211" t="str">
            <v>CABLE DE COBRE DESNUDO SUAVE NO. 2/0 AWG</v>
          </cell>
          <cell r="B211" t="str">
            <v>ML</v>
          </cell>
          <cell r="C211">
            <v>16850</v>
          </cell>
          <cell r="E211">
            <v>0</v>
          </cell>
          <cell r="F211">
            <v>0</v>
          </cell>
          <cell r="G211">
            <v>0</v>
          </cell>
          <cell r="I211">
            <v>0</v>
          </cell>
        </row>
        <row r="212">
          <cell r="A212" t="str">
            <v>CABLE DE COBRE TRENSADO PARA DERIV 3*2 + 1*4 AWG</v>
          </cell>
          <cell r="B212" t="str">
            <v>ML</v>
          </cell>
          <cell r="C212">
            <v>38560</v>
          </cell>
          <cell r="E212">
            <v>0</v>
          </cell>
          <cell r="F212">
            <v>0</v>
          </cell>
          <cell r="G212">
            <v>0</v>
          </cell>
          <cell r="I212">
            <v>0</v>
          </cell>
        </row>
        <row r="213">
          <cell r="A213" t="str">
            <v>CABLE MENSAJERO DE ACERO 3/8"</v>
          </cell>
          <cell r="B213" t="str">
            <v>ML</v>
          </cell>
          <cell r="C213">
            <v>3960</v>
          </cell>
          <cell r="E213">
            <v>0</v>
          </cell>
          <cell r="F213">
            <v>0</v>
          </cell>
          <cell r="G213">
            <v>0</v>
          </cell>
          <cell r="I213">
            <v>0</v>
          </cell>
        </row>
        <row r="214">
          <cell r="A214" t="str">
            <v>CABLE SEMIAISLADO No. 2</v>
          </cell>
          <cell r="B214" t="str">
            <v>ML</v>
          </cell>
          <cell r="C214">
            <v>7990</v>
          </cell>
          <cell r="E214">
            <v>0</v>
          </cell>
          <cell r="F214">
            <v>0</v>
          </cell>
          <cell r="G214">
            <v>0</v>
          </cell>
          <cell r="I214">
            <v>0</v>
          </cell>
        </row>
        <row r="215">
          <cell r="A215" t="str">
            <v>CABLE TELEFONICO 10 PARES 0.5 MM INTERI</v>
          </cell>
          <cell r="B215" t="str">
            <v>ML</v>
          </cell>
          <cell r="C215">
            <v>3270</v>
          </cell>
          <cell r="E215">
            <v>0</v>
          </cell>
          <cell r="F215">
            <v>0</v>
          </cell>
          <cell r="G215">
            <v>0</v>
          </cell>
          <cell r="I215">
            <v>0</v>
          </cell>
        </row>
        <row r="216">
          <cell r="A216" t="str">
            <v>CABLE TELEFONICO 20 PARES 0.5 MM INTERIOR</v>
          </cell>
          <cell r="B216" t="str">
            <v>ML</v>
          </cell>
          <cell r="C216">
            <v>4300</v>
          </cell>
          <cell r="E216">
            <v>0</v>
          </cell>
          <cell r="F216">
            <v>0</v>
          </cell>
          <cell r="G216">
            <v>0</v>
          </cell>
          <cell r="I216">
            <v>0</v>
          </cell>
        </row>
        <row r="217">
          <cell r="A217" t="str">
            <v>CABLE TRIPLEX AUTOSOPORTADO 2X2+2</v>
          </cell>
          <cell r="B217" t="str">
            <v>ML</v>
          </cell>
          <cell r="C217">
            <v>7950</v>
          </cell>
          <cell r="E217">
            <v>0</v>
          </cell>
          <cell r="F217">
            <v>0</v>
          </cell>
          <cell r="G217">
            <v>0</v>
          </cell>
          <cell r="I217">
            <v>0</v>
          </cell>
        </row>
        <row r="218">
          <cell r="A218" t="str">
            <v>CADENA GALVANIZADA 3/8``</v>
          </cell>
          <cell r="B218" t="str">
            <v>ML</v>
          </cell>
          <cell r="C218">
            <v>16632</v>
          </cell>
          <cell r="E218">
            <v>0</v>
          </cell>
          <cell r="F218">
            <v>0</v>
          </cell>
          <cell r="G218">
            <v>0</v>
          </cell>
          <cell r="I218">
            <v>0</v>
          </cell>
        </row>
        <row r="219">
          <cell r="A219" t="str">
            <v>CAJA 10x10 STRIP TELEFONICO</v>
          </cell>
          <cell r="B219" t="str">
            <v>UND</v>
          </cell>
          <cell r="C219">
            <v>10500</v>
          </cell>
          <cell r="E219">
            <v>0</v>
          </cell>
          <cell r="F219">
            <v>0</v>
          </cell>
          <cell r="G219">
            <v>0</v>
          </cell>
          <cell r="I219">
            <v>0</v>
          </cell>
        </row>
        <row r="220">
          <cell r="A220" t="str">
            <v>CAJA 20x20 STRIP TELEFONICO</v>
          </cell>
          <cell r="B220" t="str">
            <v>UND</v>
          </cell>
          <cell r="C220">
            <v>22600</v>
          </cell>
          <cell r="E220">
            <v>0</v>
          </cell>
          <cell r="F220">
            <v>0</v>
          </cell>
          <cell r="G220">
            <v>0</v>
          </cell>
          <cell r="I220">
            <v>0</v>
          </cell>
        </row>
        <row r="221">
          <cell r="A221" t="str">
            <v>CAJA 2400 CUADRADA 4 X 4 CON SUPLEMENTO</v>
          </cell>
          <cell r="B221" t="str">
            <v>UND</v>
          </cell>
          <cell r="C221">
            <v>1740</v>
          </cell>
          <cell r="E221">
            <v>0</v>
          </cell>
          <cell r="F221">
            <v>0</v>
          </cell>
          <cell r="G221">
            <v>0</v>
          </cell>
          <cell r="I221">
            <v>0</v>
          </cell>
        </row>
        <row r="222">
          <cell r="A222" t="str">
            <v>CAJA 30x30 STRIP TELEFONICO P/CHAPA</v>
          </cell>
          <cell r="B222" t="str">
            <v>UND</v>
          </cell>
          <cell r="C222">
            <v>32450</v>
          </cell>
          <cell r="E222">
            <v>0</v>
          </cell>
          <cell r="F222">
            <v>0</v>
          </cell>
          <cell r="G222">
            <v>0</v>
          </cell>
          <cell r="I222">
            <v>0</v>
          </cell>
        </row>
        <row r="223">
          <cell r="A223" t="str">
            <v>CAJA 5800 GALV. RG100</v>
          </cell>
          <cell r="B223" t="str">
            <v>UND</v>
          </cell>
          <cell r="C223">
            <v>1300</v>
          </cell>
          <cell r="E223">
            <v>0</v>
          </cell>
          <cell r="F223">
            <v>0</v>
          </cell>
          <cell r="G223">
            <v>0</v>
          </cell>
          <cell r="I223">
            <v>0</v>
          </cell>
        </row>
        <row r="224">
          <cell r="A224" t="str">
            <v>CAJA CONTADOR 1 CUENTA TRIFASICA</v>
          </cell>
          <cell r="B224" t="str">
            <v>UND</v>
          </cell>
          <cell r="C224">
            <v>67704</v>
          </cell>
          <cell r="E224">
            <v>0</v>
          </cell>
          <cell r="F224">
            <v>0</v>
          </cell>
          <cell r="G224">
            <v>0</v>
          </cell>
          <cell r="I224">
            <v>0</v>
          </cell>
        </row>
        <row r="225">
          <cell r="A225" t="str">
            <v>CAJA CONTADOR BIFASICA T. CODENSA</v>
          </cell>
          <cell r="B225" t="str">
            <v>UND</v>
          </cell>
          <cell r="C225">
            <v>116100</v>
          </cell>
          <cell r="E225">
            <v>0</v>
          </cell>
          <cell r="F225">
            <v>0</v>
          </cell>
          <cell r="G225">
            <v>0</v>
          </cell>
          <cell r="I225">
            <v>0</v>
          </cell>
        </row>
        <row r="226">
          <cell r="A226" t="str">
            <v>CAJA CONTADOR EN POLICARBONATO PARA UN MEDIDOR TRIFÁSICO</v>
          </cell>
          <cell r="B226" t="str">
            <v>UND</v>
          </cell>
          <cell r="C226">
            <v>147680</v>
          </cell>
          <cell r="E226">
            <v>0</v>
          </cell>
          <cell r="F226">
            <v>0</v>
          </cell>
          <cell r="G226">
            <v>0</v>
          </cell>
          <cell r="I226">
            <v>0</v>
          </cell>
        </row>
        <row r="227">
          <cell r="A227" t="str">
            <v>CAJA CONTADOR MONOFASICA</v>
          </cell>
          <cell r="B227" t="str">
            <v>UND</v>
          </cell>
          <cell r="C227">
            <v>37150</v>
          </cell>
          <cell r="E227">
            <v>0</v>
          </cell>
          <cell r="F227">
            <v>0</v>
          </cell>
          <cell r="G227">
            <v>0</v>
          </cell>
          <cell r="I227">
            <v>0</v>
          </cell>
        </row>
        <row r="228">
          <cell r="A228" t="str">
            <v>CAJA GALVAN OCTOGONAL CALIBRE 20</v>
          </cell>
          <cell r="B228" t="str">
            <v>UND</v>
          </cell>
          <cell r="C228">
            <v>1340</v>
          </cell>
          <cell r="E228">
            <v>0</v>
          </cell>
          <cell r="F228">
            <v>0</v>
          </cell>
          <cell r="G228">
            <v>0</v>
          </cell>
          <cell r="I228">
            <v>0</v>
          </cell>
        </row>
        <row r="229">
          <cell r="A229" t="str">
            <v>CAJA TRIF T. INTERPE ACOME B.T 140A 4S POLICARBONATO</v>
          </cell>
          <cell r="B229" t="str">
            <v>UND</v>
          </cell>
          <cell r="C229">
            <v>130905</v>
          </cell>
          <cell r="E229">
            <v>0</v>
          </cell>
          <cell r="F229">
            <v>0</v>
          </cell>
          <cell r="G229">
            <v>0</v>
          </cell>
          <cell r="I229">
            <v>0</v>
          </cell>
        </row>
        <row r="230">
          <cell r="A230" t="str">
            <v>CAL CALCIO</v>
          </cell>
          <cell r="B230" t="str">
            <v>KG</v>
          </cell>
          <cell r="C230">
            <v>3990</v>
          </cell>
          <cell r="E230">
            <v>0</v>
          </cell>
          <cell r="F230">
            <v>0</v>
          </cell>
          <cell r="G230">
            <v>0</v>
          </cell>
          <cell r="I230">
            <v>0</v>
          </cell>
        </row>
        <row r="231">
          <cell r="A231" t="str">
            <v>CAMILLA EN MADERA PLANCHON</v>
          </cell>
          <cell r="B231" t="str">
            <v>DIA</v>
          </cell>
          <cell r="C231">
            <v>728</v>
          </cell>
          <cell r="E231">
            <v>0</v>
          </cell>
          <cell r="F231">
            <v>0</v>
          </cell>
          <cell r="G231">
            <v>0</v>
          </cell>
          <cell r="I231">
            <v>0</v>
          </cell>
        </row>
        <row r="232">
          <cell r="A232" t="str">
            <v>CAMISA PARA PILOTE D=1,00 M</v>
          </cell>
          <cell r="B232" t="str">
            <v>UN</v>
          </cell>
          <cell r="C232">
            <v>32890</v>
          </cell>
          <cell r="E232">
            <v>0</v>
          </cell>
          <cell r="F232">
            <v>0</v>
          </cell>
          <cell r="G232">
            <v>0</v>
          </cell>
          <cell r="I232">
            <v>0</v>
          </cell>
        </row>
        <row r="233">
          <cell r="A233" t="str">
            <v>CAMISA PARA PILOTE D=1,20 M</v>
          </cell>
          <cell r="B233" t="str">
            <v>UN</v>
          </cell>
          <cell r="C233">
            <v>37890</v>
          </cell>
          <cell r="E233">
            <v>0</v>
          </cell>
          <cell r="F233">
            <v>0</v>
          </cell>
          <cell r="G233">
            <v>0</v>
          </cell>
          <cell r="I233">
            <v>0</v>
          </cell>
        </row>
        <row r="234">
          <cell r="A234" t="str">
            <v>CANAL AMAZONA</v>
          </cell>
          <cell r="B234" t="str">
            <v>ml</v>
          </cell>
          <cell r="C234">
            <v>7885</v>
          </cell>
          <cell r="E234">
            <v>0</v>
          </cell>
          <cell r="F234">
            <v>0</v>
          </cell>
          <cell r="G234">
            <v>0</v>
          </cell>
          <cell r="I234">
            <v>0</v>
          </cell>
        </row>
        <row r="235">
          <cell r="A235" t="str">
            <v>CANAL PLASTICA X 3 M</v>
          </cell>
          <cell r="B235" t="str">
            <v>ml</v>
          </cell>
          <cell r="C235">
            <v>11535</v>
          </cell>
          <cell r="E235">
            <v>0</v>
          </cell>
          <cell r="F235">
            <v>0</v>
          </cell>
          <cell r="G235">
            <v>0</v>
          </cell>
          <cell r="I235">
            <v>0</v>
          </cell>
        </row>
        <row r="236">
          <cell r="A236" t="str">
            <v>CANAL RAINGO</v>
          </cell>
          <cell r="B236" t="str">
            <v>ml</v>
          </cell>
          <cell r="C236">
            <v>4495</v>
          </cell>
          <cell r="E236">
            <v>0</v>
          </cell>
          <cell r="F236">
            <v>0</v>
          </cell>
          <cell r="G236">
            <v>0</v>
          </cell>
          <cell r="I236">
            <v>0</v>
          </cell>
        </row>
        <row r="237">
          <cell r="A237" t="str">
            <v>CANALETA  90 X 4.50</v>
          </cell>
          <cell r="B237" t="str">
            <v>un</v>
          </cell>
          <cell r="C237">
            <v>147900</v>
          </cell>
          <cell r="E237">
            <v>0</v>
          </cell>
          <cell r="F237">
            <v>0</v>
          </cell>
          <cell r="G237">
            <v>0</v>
          </cell>
          <cell r="I237">
            <v>0</v>
          </cell>
        </row>
        <row r="238">
          <cell r="A238" t="str">
            <v>CANALETA  ETERNIT 90*600</v>
          </cell>
          <cell r="B238" t="str">
            <v>un</v>
          </cell>
          <cell r="C238">
            <v>181500</v>
          </cell>
          <cell r="E238">
            <v>0</v>
          </cell>
          <cell r="F238">
            <v>0</v>
          </cell>
          <cell r="G238">
            <v>0</v>
          </cell>
          <cell r="I238">
            <v>0</v>
          </cell>
        </row>
        <row r="239">
          <cell r="A239" t="str">
            <v>CANALETA 43 X 3.50</v>
          </cell>
          <cell r="B239" t="str">
            <v>un</v>
          </cell>
          <cell r="C239">
            <v>96900</v>
          </cell>
          <cell r="E239">
            <v>0</v>
          </cell>
          <cell r="F239">
            <v>0</v>
          </cell>
          <cell r="G239">
            <v>0</v>
          </cell>
          <cell r="I239">
            <v>0</v>
          </cell>
        </row>
        <row r="240">
          <cell r="A240" t="str">
            <v>CANALETA 43 X 4.00</v>
          </cell>
          <cell r="B240" t="str">
            <v>un</v>
          </cell>
          <cell r="C240">
            <v>110900</v>
          </cell>
          <cell r="E240">
            <v>0</v>
          </cell>
          <cell r="F240">
            <v>0</v>
          </cell>
          <cell r="G240">
            <v>0</v>
          </cell>
          <cell r="I240">
            <v>0</v>
          </cell>
        </row>
        <row r="241">
          <cell r="A241" t="str">
            <v>CANALETA 43 X 4.50</v>
          </cell>
          <cell r="B241" t="str">
            <v>un</v>
          </cell>
          <cell r="C241">
            <v>124900</v>
          </cell>
          <cell r="E241">
            <v>0</v>
          </cell>
          <cell r="F241">
            <v>0</v>
          </cell>
          <cell r="G241">
            <v>0</v>
          </cell>
          <cell r="I241">
            <v>0</v>
          </cell>
        </row>
        <row r="242">
          <cell r="A242" t="str">
            <v>CANALETA 43 X 5.00</v>
          </cell>
          <cell r="B242" t="str">
            <v>un</v>
          </cell>
          <cell r="C242">
            <v>138900</v>
          </cell>
          <cell r="E242">
            <v>0</v>
          </cell>
          <cell r="F242">
            <v>0</v>
          </cell>
          <cell r="G242">
            <v>0</v>
          </cell>
          <cell r="I242">
            <v>0</v>
          </cell>
        </row>
        <row r="243">
          <cell r="A243" t="str">
            <v>CANALETA 43 X 5.50</v>
          </cell>
          <cell r="B243" t="str">
            <v>un</v>
          </cell>
          <cell r="C243">
            <v>152900</v>
          </cell>
          <cell r="E243">
            <v>0</v>
          </cell>
          <cell r="F243">
            <v>0</v>
          </cell>
          <cell r="G243">
            <v>0</v>
          </cell>
          <cell r="I243">
            <v>0</v>
          </cell>
        </row>
        <row r="244">
          <cell r="A244" t="str">
            <v>CANALETA 43 X 6.00</v>
          </cell>
          <cell r="B244" t="str">
            <v>un</v>
          </cell>
          <cell r="C244">
            <v>166900</v>
          </cell>
          <cell r="E244">
            <v>0</v>
          </cell>
          <cell r="F244">
            <v>0</v>
          </cell>
          <cell r="G244">
            <v>0</v>
          </cell>
          <cell r="I244">
            <v>0</v>
          </cell>
        </row>
        <row r="245">
          <cell r="A245" t="str">
            <v>CANALETA 90 X 5.,25</v>
          </cell>
          <cell r="B245" t="str">
            <v>un</v>
          </cell>
          <cell r="C245">
            <v>172900</v>
          </cell>
          <cell r="E245">
            <v>0</v>
          </cell>
          <cell r="F245">
            <v>0</v>
          </cell>
          <cell r="G245">
            <v>0</v>
          </cell>
          <cell r="I245">
            <v>0</v>
          </cell>
        </row>
        <row r="246">
          <cell r="A246" t="str">
            <v>CANALETA 90 X 7,00</v>
          </cell>
          <cell r="B246" t="str">
            <v>un</v>
          </cell>
          <cell r="C246">
            <v>252900</v>
          </cell>
          <cell r="E246">
            <v>0</v>
          </cell>
          <cell r="F246">
            <v>0</v>
          </cell>
          <cell r="G246">
            <v>0</v>
          </cell>
          <cell r="I246">
            <v>0</v>
          </cell>
        </row>
        <row r="247">
          <cell r="A247" t="str">
            <v>CANALETA 90 X 8,00</v>
          </cell>
          <cell r="B247" t="str">
            <v>un</v>
          </cell>
          <cell r="C247">
            <v>288900</v>
          </cell>
          <cell r="E247">
            <v>0</v>
          </cell>
          <cell r="F247">
            <v>0</v>
          </cell>
          <cell r="G247">
            <v>0</v>
          </cell>
          <cell r="I247">
            <v>0</v>
          </cell>
        </row>
        <row r="248">
          <cell r="A248" t="str">
            <v>CANALETA 90 X 9.00</v>
          </cell>
          <cell r="B248" t="str">
            <v>un</v>
          </cell>
          <cell r="C248">
            <v>324900</v>
          </cell>
          <cell r="E248">
            <v>0</v>
          </cell>
          <cell r="F248">
            <v>0</v>
          </cell>
          <cell r="G248">
            <v>0</v>
          </cell>
          <cell r="I248">
            <v>0</v>
          </cell>
        </row>
        <row r="249">
          <cell r="A249" t="str">
            <v>CANASTILLA PASAJUNTAS</v>
          </cell>
          <cell r="B249" t="str">
            <v>KG</v>
          </cell>
          <cell r="C249">
            <v>3687</v>
          </cell>
          <cell r="E249">
            <v>0</v>
          </cell>
          <cell r="F249">
            <v>0</v>
          </cell>
          <cell r="G249">
            <v>0</v>
          </cell>
          <cell r="I249">
            <v>0</v>
          </cell>
        </row>
        <row r="250">
          <cell r="A250" t="str">
            <v>CANECA M-120</v>
          </cell>
          <cell r="B250" t="str">
            <v>UN</v>
          </cell>
          <cell r="C250">
            <v>320250</v>
          </cell>
          <cell r="E250">
            <v>0</v>
          </cell>
          <cell r="F250">
            <v>0</v>
          </cell>
          <cell r="G250">
            <v>0</v>
          </cell>
          <cell r="I250">
            <v>0</v>
          </cell>
        </row>
        <row r="251">
          <cell r="A251" t="str">
            <v>CANECA M-120 (MALLA METALICA)</v>
          </cell>
          <cell r="B251" t="str">
            <v>UN</v>
          </cell>
          <cell r="C251">
            <v>312480</v>
          </cell>
          <cell r="E251">
            <v>0</v>
          </cell>
          <cell r="F251">
            <v>0</v>
          </cell>
          <cell r="G251">
            <v>0</v>
          </cell>
          <cell r="I251">
            <v>0</v>
          </cell>
        </row>
        <row r="252">
          <cell r="A252" t="str">
            <v>CAOLIN 25 KG</v>
          </cell>
          <cell r="B252" t="str">
            <v>BLT</v>
          </cell>
          <cell r="C252">
            <v>7875</v>
          </cell>
          <cell r="E252">
            <v>0</v>
          </cell>
          <cell r="F252">
            <v>0</v>
          </cell>
          <cell r="G252">
            <v>0</v>
          </cell>
          <cell r="I252">
            <v>0</v>
          </cell>
        </row>
        <row r="253">
          <cell r="A253" t="str">
            <v>CAPACETE 1``</v>
          </cell>
          <cell r="B253" t="str">
            <v>UN</v>
          </cell>
          <cell r="C253">
            <v>2680</v>
          </cell>
          <cell r="E253">
            <v>0</v>
          </cell>
          <cell r="F253">
            <v>0</v>
          </cell>
          <cell r="G253">
            <v>0</v>
          </cell>
          <cell r="I253">
            <v>0</v>
          </cell>
        </row>
        <row r="254">
          <cell r="A254" t="str">
            <v>CAPACETE 11/4``</v>
          </cell>
          <cell r="B254" t="str">
            <v>UN</v>
          </cell>
          <cell r="C254">
            <v>4500</v>
          </cell>
          <cell r="E254">
            <v>0</v>
          </cell>
          <cell r="F254">
            <v>0</v>
          </cell>
          <cell r="G254">
            <v>0</v>
          </cell>
          <cell r="I254">
            <v>0</v>
          </cell>
        </row>
        <row r="255">
          <cell r="A255" t="str">
            <v>CAPACETE 3``</v>
          </cell>
          <cell r="B255" t="str">
            <v>UN</v>
          </cell>
          <cell r="C255">
            <v>16800</v>
          </cell>
          <cell r="E255">
            <v>0</v>
          </cell>
          <cell r="F255">
            <v>0</v>
          </cell>
          <cell r="G255">
            <v>0</v>
          </cell>
          <cell r="I255">
            <v>0</v>
          </cell>
        </row>
        <row r="256">
          <cell r="A256" t="str">
            <v>CAPACETE IMC ROSCA 3``</v>
          </cell>
          <cell r="B256" t="str">
            <v>UND</v>
          </cell>
          <cell r="C256">
            <v>20205</v>
          </cell>
          <cell r="E256">
            <v>0</v>
          </cell>
          <cell r="F256">
            <v>0</v>
          </cell>
          <cell r="G256">
            <v>0</v>
          </cell>
          <cell r="I256">
            <v>0</v>
          </cell>
        </row>
        <row r="257">
          <cell r="A257" t="str">
            <v>CAPTAFARO. INCLUYE TORNILLOS.</v>
          </cell>
          <cell r="B257" t="str">
            <v>UND</v>
          </cell>
          <cell r="C257">
            <v>10300</v>
          </cell>
          <cell r="E257">
            <v>0</v>
          </cell>
          <cell r="F257">
            <v>0</v>
          </cell>
          <cell r="G257">
            <v>0</v>
          </cell>
          <cell r="I257">
            <v>0</v>
          </cell>
        </row>
        <row r="258">
          <cell r="A258" t="str">
            <v>CARBONILLA PARA CAPA FILTRANTE 2-1/2" INC TRANSORTE</v>
          </cell>
          <cell r="B258" t="str">
            <v>M3</v>
          </cell>
          <cell r="C258">
            <v>36750</v>
          </cell>
          <cell r="E258">
            <v>0</v>
          </cell>
          <cell r="F258">
            <v>0</v>
          </cell>
          <cell r="G258">
            <v>0</v>
          </cell>
          <cell r="I258">
            <v>0</v>
          </cell>
        </row>
        <row r="259">
          <cell r="A259" t="str">
            <v>CASETON DE GUADUA A=0.25 MTS</v>
          </cell>
          <cell r="B259" t="str">
            <v>M2</v>
          </cell>
          <cell r="C259">
            <v>10080</v>
          </cell>
          <cell r="E259">
            <v>0</v>
          </cell>
          <cell r="F259">
            <v>0</v>
          </cell>
          <cell r="G259">
            <v>0</v>
          </cell>
          <cell r="I259">
            <v>0</v>
          </cell>
        </row>
        <row r="260">
          <cell r="A260" t="str">
            <v>CELOSA ALUMINIO INCLUYE ESTRUCTURA DE ANCLAJE</v>
          </cell>
          <cell r="B260" t="str">
            <v>M2</v>
          </cell>
          <cell r="C260">
            <v>168000</v>
          </cell>
          <cell r="E260">
            <v>0</v>
          </cell>
          <cell r="F260">
            <v>0</v>
          </cell>
          <cell r="G260">
            <v>0</v>
          </cell>
          <cell r="I260">
            <v>0</v>
          </cell>
        </row>
        <row r="261">
          <cell r="A261" t="str">
            <v>CEMENTO BLANCO 40 KG NARE</v>
          </cell>
          <cell r="B261" t="str">
            <v>KG</v>
          </cell>
          <cell r="C261">
            <v>1024.8</v>
          </cell>
          <cell r="E261">
            <v>0</v>
          </cell>
          <cell r="F261">
            <v>0</v>
          </cell>
          <cell r="G261">
            <v>0</v>
          </cell>
          <cell r="I261">
            <v>0</v>
          </cell>
        </row>
        <row r="262">
          <cell r="A262" t="str">
            <v>CEMENTO BLANCO X 42.5 KG</v>
          </cell>
          <cell r="B262" t="str">
            <v>KG</v>
          </cell>
          <cell r="C262">
            <v>1386</v>
          </cell>
          <cell r="E262">
            <v>0</v>
          </cell>
          <cell r="F262">
            <v>0</v>
          </cell>
          <cell r="G262">
            <v>0</v>
          </cell>
          <cell r="I262">
            <v>0</v>
          </cell>
        </row>
        <row r="263">
          <cell r="A263" t="str">
            <v>CEMENTO GRIS</v>
          </cell>
          <cell r="B263" t="str">
            <v>KG</v>
          </cell>
          <cell r="C263">
            <v>546</v>
          </cell>
          <cell r="E263">
            <v>0</v>
          </cell>
          <cell r="F263">
            <v>0</v>
          </cell>
          <cell r="G263">
            <v>0</v>
          </cell>
          <cell r="I263">
            <v>0</v>
          </cell>
        </row>
        <row r="264">
          <cell r="A264" t="str">
            <v>CEMENTO GRIS (BULTO X 50 KG)</v>
          </cell>
          <cell r="B264" t="str">
            <v>BLT</v>
          </cell>
          <cell r="C264">
            <v>22564</v>
          </cell>
          <cell r="E264">
            <v>0</v>
          </cell>
          <cell r="F264">
            <v>0</v>
          </cell>
          <cell r="G264">
            <v>0</v>
          </cell>
          <cell r="I264">
            <v>0</v>
          </cell>
        </row>
        <row r="265">
          <cell r="A265" t="str">
            <v>CENEFA ANDALUZ 12 X 25 GRESS</v>
          </cell>
          <cell r="B265" t="str">
            <v>ML</v>
          </cell>
          <cell r="C265">
            <v>14595</v>
          </cell>
          <cell r="E265">
            <v>0</v>
          </cell>
          <cell r="F265">
            <v>0</v>
          </cell>
          <cell r="G265">
            <v>0</v>
          </cell>
          <cell r="I265">
            <v>0</v>
          </cell>
        </row>
        <row r="266">
          <cell r="A266" t="str">
            <v>CENEFA LISTELLO ARROYO AZUL 8* 25 MT LINEAL</v>
          </cell>
          <cell r="B266" t="str">
            <v>UND</v>
          </cell>
          <cell r="C266">
            <v>4515</v>
          </cell>
          <cell r="E266">
            <v>0</v>
          </cell>
          <cell r="F266">
            <v>0</v>
          </cell>
          <cell r="G266">
            <v>0</v>
          </cell>
          <cell r="I266">
            <v>0</v>
          </cell>
        </row>
        <row r="267">
          <cell r="A267" t="str">
            <v>CERA PISO</v>
          </cell>
          <cell r="B267" t="str">
            <v>GLN</v>
          </cell>
          <cell r="C267">
            <v>9450</v>
          </cell>
          <cell r="E267">
            <v>0</v>
          </cell>
          <cell r="F267">
            <v>0</v>
          </cell>
          <cell r="G267">
            <v>0</v>
          </cell>
          <cell r="I267">
            <v>0</v>
          </cell>
        </row>
        <row r="268">
          <cell r="A268" t="str">
            <v>CERRADURA CHAPA YALE CAR LATON G-A CERRACOL</v>
          </cell>
          <cell r="B268" t="str">
            <v>UND</v>
          </cell>
          <cell r="C268">
            <v>32262.3</v>
          </cell>
          <cell r="E268">
            <v>0</v>
          </cell>
          <cell r="F268">
            <v>0</v>
          </cell>
          <cell r="G268">
            <v>0</v>
          </cell>
          <cell r="I268">
            <v>0</v>
          </cell>
        </row>
        <row r="269">
          <cell r="A269" t="str">
            <v>CERRADURA EMBUTIR L 370 CERRACOL</v>
          </cell>
          <cell r="B269" t="str">
            <v>UND</v>
          </cell>
          <cell r="C269">
            <v>79695</v>
          </cell>
          <cell r="E269">
            <v>0</v>
          </cell>
          <cell r="F269">
            <v>0</v>
          </cell>
          <cell r="G269">
            <v>0</v>
          </cell>
          <cell r="I269">
            <v>0</v>
          </cell>
        </row>
        <row r="270">
          <cell r="A270" t="str">
            <v>CERRADURA MADERA DORADA (POMO) ENTRADA SAFE</v>
          </cell>
          <cell r="B270" t="str">
            <v>UND</v>
          </cell>
          <cell r="C270">
            <v>32025</v>
          </cell>
          <cell r="E270">
            <v>0</v>
          </cell>
          <cell r="F270">
            <v>0</v>
          </cell>
          <cell r="G270">
            <v>0</v>
          </cell>
          <cell r="I270">
            <v>0</v>
          </cell>
        </row>
        <row r="271">
          <cell r="A271" t="str">
            <v>CERRADURA, CHAPA YALE 987 DE SOBREPONER</v>
          </cell>
          <cell r="B271" t="str">
            <v>UND</v>
          </cell>
          <cell r="C271">
            <v>73395</v>
          </cell>
          <cell r="E271">
            <v>0</v>
          </cell>
          <cell r="F271">
            <v>0</v>
          </cell>
          <cell r="G271">
            <v>0</v>
          </cell>
          <cell r="I271">
            <v>0</v>
          </cell>
        </row>
        <row r="272">
          <cell r="A272" t="str">
            <v>CHAZO COLAPSIBLE CON TORNILLO 1/4</v>
          </cell>
          <cell r="B272" t="str">
            <v>UND</v>
          </cell>
          <cell r="C272">
            <v>273</v>
          </cell>
          <cell r="E272">
            <v>0</v>
          </cell>
          <cell r="F272">
            <v>0</v>
          </cell>
          <cell r="G272">
            <v>0</v>
          </cell>
          <cell r="I272">
            <v>0</v>
          </cell>
        </row>
        <row r="273">
          <cell r="A273" t="str">
            <v>CHAZO METALICO 1/2" X 2</v>
          </cell>
          <cell r="B273" t="str">
            <v>UND</v>
          </cell>
          <cell r="C273">
            <v>262.5</v>
          </cell>
          <cell r="E273">
            <v>0</v>
          </cell>
          <cell r="F273">
            <v>0</v>
          </cell>
          <cell r="G273">
            <v>0</v>
          </cell>
          <cell r="I273">
            <v>0</v>
          </cell>
        </row>
        <row r="274">
          <cell r="A274" t="str">
            <v>CHAZOS DE 1/4 (PLASTICOS)</v>
          </cell>
          <cell r="B274" t="str">
            <v>UND</v>
          </cell>
          <cell r="C274">
            <v>10.5</v>
          </cell>
          <cell r="E274">
            <v>0</v>
          </cell>
          <cell r="F274">
            <v>0</v>
          </cell>
          <cell r="G274">
            <v>0</v>
          </cell>
          <cell r="I274">
            <v>0</v>
          </cell>
        </row>
        <row r="275">
          <cell r="A275" t="str">
            <v>CHEQUE CORTINA HORIZONTAL 125 PSI 1-1/2 HELBERT</v>
          </cell>
          <cell r="B275" t="str">
            <v>UND</v>
          </cell>
          <cell r="C275">
            <v>28245</v>
          </cell>
          <cell r="E275">
            <v>0</v>
          </cell>
          <cell r="F275">
            <v>0</v>
          </cell>
          <cell r="G275">
            <v>0</v>
          </cell>
          <cell r="I275">
            <v>0</v>
          </cell>
        </row>
        <row r="276">
          <cell r="A276" t="str">
            <v>CICLOPARQUEADERO M-100</v>
          </cell>
          <cell r="B276" t="str">
            <v>UN</v>
          </cell>
          <cell r="C276">
            <v>298725</v>
          </cell>
          <cell r="E276">
            <v>0</v>
          </cell>
          <cell r="F276">
            <v>0</v>
          </cell>
          <cell r="G276">
            <v>0</v>
          </cell>
          <cell r="I276">
            <v>0</v>
          </cell>
        </row>
        <row r="277">
          <cell r="A277" t="str">
            <v>CIELORASO SUPERBOARD, INCLUYE ESTRUCTURA EN ALUMINIO</v>
          </cell>
          <cell r="B277" t="str">
            <v>M2</v>
          </cell>
          <cell r="C277">
            <v>40656</v>
          </cell>
          <cell r="E277">
            <v>0</v>
          </cell>
          <cell r="F277">
            <v>0</v>
          </cell>
          <cell r="G277">
            <v>0</v>
          </cell>
          <cell r="I277">
            <v>0</v>
          </cell>
        </row>
        <row r="278">
          <cell r="A278" t="str">
            <v>CINTA ANTIDUST ST TEJA POLICARBONATO ALVEOLAR</v>
          </cell>
          <cell r="B278" t="str">
            <v>UND</v>
          </cell>
          <cell r="C278">
            <v>33495</v>
          </cell>
          <cell r="E278">
            <v>0</v>
          </cell>
          <cell r="F278">
            <v>0</v>
          </cell>
          <cell r="G278">
            <v>0</v>
          </cell>
          <cell r="I278">
            <v>0</v>
          </cell>
        </row>
        <row r="279">
          <cell r="A279" t="str">
            <v>CINTA AUTOADHESIVA SIKA MULTISEAL 0.1 X 10 M</v>
          </cell>
          <cell r="B279" t="str">
            <v>ML</v>
          </cell>
          <cell r="C279">
            <v>41475</v>
          </cell>
          <cell r="E279">
            <v>0</v>
          </cell>
          <cell r="F279">
            <v>0</v>
          </cell>
          <cell r="G279">
            <v>0</v>
          </cell>
          <cell r="I279">
            <v>0</v>
          </cell>
        </row>
        <row r="280">
          <cell r="A280" t="str">
            <v>CINTA BANDIT 5/8``</v>
          </cell>
          <cell r="B280" t="str">
            <v>ML</v>
          </cell>
          <cell r="C280">
            <v>1920</v>
          </cell>
          <cell r="E280">
            <v>0</v>
          </cell>
          <cell r="F280">
            <v>0</v>
          </cell>
          <cell r="G280">
            <v>0</v>
          </cell>
          <cell r="I280">
            <v>0</v>
          </cell>
        </row>
        <row r="281">
          <cell r="A281" t="str">
            <v>CINTA DE ENMASCARAR 24 MM X 40 M TESA</v>
          </cell>
          <cell r="B281" t="str">
            <v>UND</v>
          </cell>
          <cell r="C281">
            <v>6195</v>
          </cell>
          <cell r="E281">
            <v>0</v>
          </cell>
          <cell r="F281">
            <v>0</v>
          </cell>
          <cell r="G281">
            <v>0</v>
          </cell>
          <cell r="I281">
            <v>0</v>
          </cell>
        </row>
        <row r="282">
          <cell r="A282" t="str">
            <v>CINTA DE ENMASCARAR 24 MM X 40 M TESA</v>
          </cell>
          <cell r="B282" t="str">
            <v>UND</v>
          </cell>
          <cell r="C282">
            <v>6195</v>
          </cell>
          <cell r="E282">
            <v>0</v>
          </cell>
          <cell r="F282">
            <v>0</v>
          </cell>
          <cell r="G282">
            <v>0</v>
          </cell>
          <cell r="I282">
            <v>0</v>
          </cell>
        </row>
        <row r="283">
          <cell r="A283" t="str">
            <v>CINTA DE SEÑALIZACIÓN</v>
          </cell>
          <cell r="B283" t="str">
            <v>ML</v>
          </cell>
          <cell r="C283">
            <v>850</v>
          </cell>
          <cell r="E283">
            <v>0</v>
          </cell>
          <cell r="F283">
            <v>0</v>
          </cell>
          <cell r="G283">
            <v>0</v>
          </cell>
          <cell r="I283">
            <v>0</v>
          </cell>
        </row>
        <row r="284">
          <cell r="A284" t="str">
            <v>CINTA FLEXIBLE PVC A - 10 30 ML</v>
          </cell>
          <cell r="B284" t="str">
            <v>ML</v>
          </cell>
          <cell r="C284">
            <v>9878.4</v>
          </cell>
          <cell r="E284">
            <v>0</v>
          </cell>
          <cell r="F284">
            <v>0</v>
          </cell>
          <cell r="G284">
            <v>0</v>
          </cell>
          <cell r="I284">
            <v>0</v>
          </cell>
        </row>
        <row r="285">
          <cell r="A285" t="str">
            <v>CINTA FLEXIBLE PVC A -15- 30 ML</v>
          </cell>
          <cell r="B285" t="str">
            <v>ML</v>
          </cell>
          <cell r="C285">
            <v>17656.8</v>
          </cell>
          <cell r="E285">
            <v>0</v>
          </cell>
          <cell r="F285">
            <v>0</v>
          </cell>
          <cell r="G285">
            <v>0</v>
          </cell>
          <cell r="I285">
            <v>0</v>
          </cell>
        </row>
        <row r="286">
          <cell r="A286" t="str">
            <v>CINTA FLEXIBLE PVCA - 22- 15 ML</v>
          </cell>
          <cell r="B286" t="str">
            <v>ML</v>
          </cell>
          <cell r="C286">
            <v>30481.5</v>
          </cell>
          <cell r="E286">
            <v>0</v>
          </cell>
          <cell r="F286">
            <v>0</v>
          </cell>
          <cell r="G286">
            <v>0</v>
          </cell>
          <cell r="I286">
            <v>0</v>
          </cell>
        </row>
        <row r="287">
          <cell r="A287" t="str">
            <v>CINTA PAPEL TOPEX 30 MTS ANCHO 50 MM</v>
          </cell>
          <cell r="B287" t="str">
            <v>UND</v>
          </cell>
          <cell r="C287">
            <v>3675</v>
          </cell>
          <cell r="E287">
            <v>0</v>
          </cell>
          <cell r="F287">
            <v>0</v>
          </cell>
          <cell r="G287">
            <v>0</v>
          </cell>
          <cell r="I287">
            <v>0</v>
          </cell>
        </row>
        <row r="288">
          <cell r="A288" t="str">
            <v>CINTA SEÑALIZACIÓN</v>
          </cell>
          <cell r="B288" t="str">
            <v>ml</v>
          </cell>
          <cell r="C288">
            <v>850</v>
          </cell>
          <cell r="E288">
            <v>0</v>
          </cell>
          <cell r="F288">
            <v>0</v>
          </cell>
          <cell r="G288">
            <v>0</v>
          </cell>
          <cell r="I288">
            <v>0</v>
          </cell>
        </row>
        <row r="289">
          <cell r="A289" t="str">
            <v>CINTA TEFLON 1/2" X 10 M</v>
          </cell>
          <cell r="B289" t="str">
            <v>UND</v>
          </cell>
          <cell r="C289">
            <v>2205</v>
          </cell>
          <cell r="E289">
            <v>0</v>
          </cell>
          <cell r="F289">
            <v>0</v>
          </cell>
          <cell r="G289">
            <v>0</v>
          </cell>
          <cell r="I289">
            <v>0</v>
          </cell>
        </row>
        <row r="290">
          <cell r="A290" t="str">
            <v>CLARABOYA CUBIERTA FIBROCEMENTO No. 6 CON VIDRIO Y GANCHOS DE FIJACIÓN</v>
          </cell>
          <cell r="B290" t="str">
            <v>UND</v>
          </cell>
          <cell r="C290">
            <v>68710</v>
          </cell>
          <cell r="E290">
            <v>0</v>
          </cell>
          <cell r="F290">
            <v>0</v>
          </cell>
          <cell r="G290">
            <v>0</v>
          </cell>
          <cell r="I290">
            <v>0</v>
          </cell>
        </row>
        <row r="291">
          <cell r="A291" t="str">
            <v>CLIP FIJACION CUBIERTA SANDWICH DECK HUNTER DOUGLAS</v>
          </cell>
          <cell r="B291" t="str">
            <v>UND</v>
          </cell>
          <cell r="C291">
            <v>735</v>
          </cell>
          <cell r="E291">
            <v>0</v>
          </cell>
          <cell r="F291">
            <v>0</v>
          </cell>
          <cell r="G291">
            <v>0</v>
          </cell>
          <cell r="I291">
            <v>0</v>
          </cell>
        </row>
        <row r="292">
          <cell r="A292" t="str">
            <v>CLORO GRANULADO TIPO HTH AMERICANO</v>
          </cell>
          <cell r="B292" t="str">
            <v>KG</v>
          </cell>
          <cell r="C292">
            <v>9996</v>
          </cell>
          <cell r="E292">
            <v>0</v>
          </cell>
          <cell r="F292">
            <v>0</v>
          </cell>
          <cell r="G292">
            <v>0</v>
          </cell>
          <cell r="I292">
            <v>0</v>
          </cell>
        </row>
        <row r="293">
          <cell r="A293" t="str">
            <v>CODO  BAJANTE ALL 45°</v>
          </cell>
          <cell r="B293" t="str">
            <v>UND</v>
          </cell>
          <cell r="C293">
            <v>4175</v>
          </cell>
          <cell r="E293">
            <v>0</v>
          </cell>
          <cell r="F293">
            <v>0</v>
          </cell>
          <cell r="G293">
            <v>0</v>
          </cell>
          <cell r="I293">
            <v>0</v>
          </cell>
        </row>
        <row r="294">
          <cell r="A294" t="str">
            <v>CODO 90° PRESION 1" PAVCO</v>
          </cell>
          <cell r="B294" t="str">
            <v>UND</v>
          </cell>
          <cell r="C294">
            <v>1482.6</v>
          </cell>
          <cell r="E294">
            <v>0</v>
          </cell>
          <cell r="F294">
            <v>0</v>
          </cell>
          <cell r="G294">
            <v>0</v>
          </cell>
          <cell r="I294">
            <v>0</v>
          </cell>
        </row>
        <row r="295">
          <cell r="A295" t="str">
            <v>CODO 90° PRESION 1/2" PAVCO</v>
          </cell>
          <cell r="B295" t="str">
            <v>UND</v>
          </cell>
          <cell r="C295">
            <v>367.5</v>
          </cell>
          <cell r="E295">
            <v>0</v>
          </cell>
          <cell r="F295">
            <v>0</v>
          </cell>
          <cell r="G295">
            <v>0</v>
          </cell>
          <cell r="I295">
            <v>0</v>
          </cell>
        </row>
        <row r="296">
          <cell r="A296" t="str">
            <v>CODO 90° PRESION 1/2" PAVCO</v>
          </cell>
          <cell r="B296" t="str">
            <v>UND</v>
          </cell>
          <cell r="C296">
            <v>367.5</v>
          </cell>
          <cell r="E296">
            <v>0</v>
          </cell>
          <cell r="F296">
            <v>0</v>
          </cell>
          <cell r="G296">
            <v>0</v>
          </cell>
          <cell r="I296">
            <v>0</v>
          </cell>
        </row>
        <row r="297">
          <cell r="A297" t="str">
            <v>CODO 90° PRESION 3/4" PAVCO</v>
          </cell>
          <cell r="B297" t="str">
            <v>UND</v>
          </cell>
          <cell r="C297">
            <v>834.75</v>
          </cell>
          <cell r="E297">
            <v>0</v>
          </cell>
          <cell r="F297">
            <v>0</v>
          </cell>
          <cell r="G297">
            <v>0</v>
          </cell>
          <cell r="I297">
            <v>0</v>
          </cell>
        </row>
        <row r="298">
          <cell r="A298" t="str">
            <v>CODO 90° SANITARIO 2" CXC PAVCO</v>
          </cell>
          <cell r="B298" t="str">
            <v>UND</v>
          </cell>
          <cell r="C298">
            <v>1785</v>
          </cell>
          <cell r="E298">
            <v>0</v>
          </cell>
          <cell r="F298">
            <v>0</v>
          </cell>
          <cell r="G298">
            <v>0</v>
          </cell>
          <cell r="I298">
            <v>0</v>
          </cell>
        </row>
        <row r="299">
          <cell r="A299" t="str">
            <v>CODO 90° SANITARIO 3" CXC PAVCO</v>
          </cell>
          <cell r="B299" t="str">
            <v>UND</v>
          </cell>
          <cell r="C299">
            <v>3885</v>
          </cell>
          <cell r="E299">
            <v>0</v>
          </cell>
          <cell r="F299">
            <v>0</v>
          </cell>
          <cell r="G299">
            <v>0</v>
          </cell>
          <cell r="I299">
            <v>0</v>
          </cell>
        </row>
        <row r="300">
          <cell r="A300" t="str">
            <v>CODO 90° SANITARIO 4" CXC PAVCO</v>
          </cell>
          <cell r="B300" t="str">
            <v>UND</v>
          </cell>
          <cell r="C300">
            <v>7245</v>
          </cell>
          <cell r="E300">
            <v>0</v>
          </cell>
          <cell r="F300">
            <v>0</v>
          </cell>
          <cell r="G300">
            <v>0</v>
          </cell>
          <cell r="I300">
            <v>0</v>
          </cell>
        </row>
        <row r="301">
          <cell r="A301" t="str">
            <v>COLLARIN 5-6 CON PERNO DE CARRUAJE 5/8X 1 1/2``</v>
          </cell>
          <cell r="B301" t="str">
            <v>UN</v>
          </cell>
          <cell r="C301">
            <v>23650</v>
          </cell>
          <cell r="E301">
            <v>0</v>
          </cell>
          <cell r="F301">
            <v>0</v>
          </cell>
          <cell r="G301">
            <v>0</v>
          </cell>
          <cell r="I301">
            <v>0</v>
          </cell>
        </row>
        <row r="302">
          <cell r="A302" t="str">
            <v>COLLARIN DOS SALIDAS 4 - 6``</v>
          </cell>
          <cell r="B302" t="str">
            <v>und</v>
          </cell>
          <cell r="C302">
            <v>14620</v>
          </cell>
          <cell r="E302">
            <v>0</v>
          </cell>
          <cell r="F302">
            <v>0</v>
          </cell>
          <cell r="G302">
            <v>0</v>
          </cell>
          <cell r="I302">
            <v>0</v>
          </cell>
        </row>
        <row r="303">
          <cell r="A303" t="str">
            <v>COLLARIN DOS SALIDAS DE 15 A 20 CM</v>
          </cell>
          <cell r="B303" t="str">
            <v>un</v>
          </cell>
          <cell r="C303">
            <v>22050</v>
          </cell>
          <cell r="E303">
            <v>0</v>
          </cell>
          <cell r="F303">
            <v>0</v>
          </cell>
          <cell r="G303">
            <v>0</v>
          </cell>
          <cell r="I303">
            <v>0</v>
          </cell>
        </row>
        <row r="304">
          <cell r="A304" t="str">
            <v>COLLARIN PARA TRANSFORMADOR 8``- 9`` 2-BAJO SILICIO</v>
          </cell>
          <cell r="B304" t="str">
            <v>UN</v>
          </cell>
          <cell r="C304">
            <v>20669</v>
          </cell>
          <cell r="E304">
            <v>0</v>
          </cell>
          <cell r="F304">
            <v>0</v>
          </cell>
          <cell r="G304">
            <v>0</v>
          </cell>
          <cell r="I304">
            <v>0</v>
          </cell>
        </row>
        <row r="305">
          <cell r="A305" t="str">
            <v>COLLARIN UNA SALIDA 4 - 6</v>
          </cell>
          <cell r="B305" t="str">
            <v>UN</v>
          </cell>
          <cell r="C305">
            <v>11500</v>
          </cell>
          <cell r="E305">
            <v>0</v>
          </cell>
          <cell r="F305">
            <v>0</v>
          </cell>
          <cell r="G305">
            <v>0</v>
          </cell>
          <cell r="I305">
            <v>0</v>
          </cell>
        </row>
        <row r="306">
          <cell r="A306" t="str">
            <v>COLLARIN UNA SALIDA PL 1/4`` 5-6``</v>
          </cell>
          <cell r="B306" t="str">
            <v>UN</v>
          </cell>
          <cell r="C306">
            <v>11500</v>
          </cell>
          <cell r="E306">
            <v>0</v>
          </cell>
          <cell r="F306">
            <v>0</v>
          </cell>
          <cell r="G306">
            <v>0</v>
          </cell>
          <cell r="I306">
            <v>0</v>
          </cell>
        </row>
        <row r="307">
          <cell r="A307" t="str">
            <v>COLLARIN UNA SALIDAS 4 - 6``</v>
          </cell>
          <cell r="B307" t="str">
            <v>und</v>
          </cell>
          <cell r="C307">
            <v>13000</v>
          </cell>
          <cell r="E307">
            <v>0</v>
          </cell>
          <cell r="F307">
            <v>0</v>
          </cell>
          <cell r="G307">
            <v>0</v>
          </cell>
          <cell r="I307">
            <v>0</v>
          </cell>
        </row>
        <row r="308">
          <cell r="A308" t="str">
            <v>COLUMNA MADERA ZAPÁN 0.08x0.08x4.0 M CEPILLADA E INMUNIZADA</v>
          </cell>
          <cell r="B308" t="str">
            <v>ML</v>
          </cell>
          <cell r="C308">
            <v>32550</v>
          </cell>
          <cell r="E308">
            <v>0</v>
          </cell>
          <cell r="F308">
            <v>0</v>
          </cell>
          <cell r="G308">
            <v>0</v>
          </cell>
          <cell r="I308">
            <v>0</v>
          </cell>
        </row>
        <row r="309">
          <cell r="A309" t="str">
            <v>COLUMPIO SWING THREE (3 PUESTOS),INCLUYE LOCALIZACION Y EXCAVACION</v>
          </cell>
          <cell r="B309" t="str">
            <v>UN</v>
          </cell>
          <cell r="C309">
            <v>1930950</v>
          </cell>
          <cell r="E309">
            <v>0</v>
          </cell>
          <cell r="F309">
            <v>0</v>
          </cell>
          <cell r="G309">
            <v>0</v>
          </cell>
          <cell r="I309">
            <v>0</v>
          </cell>
        </row>
        <row r="310">
          <cell r="A310" t="str">
            <v>CONCRETO  2500 PSI ( PARA BASE Y CÁRCAMO)</v>
          </cell>
          <cell r="B310" t="str">
            <v>M3</v>
          </cell>
          <cell r="C310">
            <v>210977</v>
          </cell>
          <cell r="E310">
            <v>0</v>
          </cell>
          <cell r="F310">
            <v>0</v>
          </cell>
          <cell r="G310">
            <v>0</v>
          </cell>
          <cell r="I310">
            <v>0</v>
          </cell>
        </row>
        <row r="311">
          <cell r="A311" t="str">
            <v>CONCRETO 2000 PSI - 13.8 MPa MEZCLA EN OBRA</v>
          </cell>
          <cell r="B311" t="str">
            <v>M3</v>
          </cell>
          <cell r="C311">
            <v>276099</v>
          </cell>
          <cell r="E311">
            <v>0</v>
          </cell>
          <cell r="F311">
            <v>0</v>
          </cell>
          <cell r="G311">
            <v>0</v>
          </cell>
          <cell r="I311">
            <v>0</v>
          </cell>
        </row>
        <row r="312">
          <cell r="A312" t="str">
            <v>CONCRETO 2500 PSI - 17.2 MPA MEZCLA EN OBRA</v>
          </cell>
          <cell r="B312" t="str">
            <v>M3</v>
          </cell>
          <cell r="C312">
            <v>295692</v>
          </cell>
          <cell r="E312">
            <v>0</v>
          </cell>
          <cell r="F312">
            <v>0</v>
          </cell>
          <cell r="G312">
            <v>0</v>
          </cell>
          <cell r="I312">
            <v>0</v>
          </cell>
        </row>
        <row r="313">
          <cell r="A313" t="str">
            <v>CONCRETO 3000 PSI - 20.7 MPA MEZCLA EN OBRA</v>
          </cell>
          <cell r="B313" t="str">
            <v>M3</v>
          </cell>
          <cell r="C313">
            <v>321437</v>
          </cell>
          <cell r="E313">
            <v>0</v>
          </cell>
          <cell r="F313">
            <v>0</v>
          </cell>
          <cell r="G313">
            <v>0</v>
          </cell>
          <cell r="I313">
            <v>0</v>
          </cell>
        </row>
        <row r="314">
          <cell r="A314" t="str">
            <v>CONCRETO 3500 PSI - 24.1 MPA MEZCLA EN OBRA</v>
          </cell>
          <cell r="B314" t="str">
            <v>M3</v>
          </cell>
          <cell r="C314">
            <v>357196</v>
          </cell>
          <cell r="E314">
            <v>0</v>
          </cell>
          <cell r="F314">
            <v>0</v>
          </cell>
          <cell r="G314">
            <v>0</v>
          </cell>
          <cell r="I314">
            <v>0</v>
          </cell>
        </row>
        <row r="315">
          <cell r="A315" t="str">
            <v>CONCRETO 4000 PSI - 27.6 MPa MEZCLA EN OBRA</v>
          </cell>
          <cell r="B315" t="str">
            <v>M3</v>
          </cell>
          <cell r="C315">
            <v>378081</v>
          </cell>
          <cell r="E315">
            <v>0</v>
          </cell>
          <cell r="F315">
            <v>0</v>
          </cell>
          <cell r="G315">
            <v>0</v>
          </cell>
          <cell r="I315">
            <v>0</v>
          </cell>
        </row>
        <row r="316">
          <cell r="A316" t="str">
            <v>CONCRETO 5000 PSI - 34.5 MPA MEZCLA EN OBRA</v>
          </cell>
          <cell r="B316" t="str">
            <v>M3</v>
          </cell>
          <cell r="C316">
            <v>466989</v>
          </cell>
          <cell r="E316">
            <v>0</v>
          </cell>
          <cell r="F316">
            <v>0</v>
          </cell>
          <cell r="G316">
            <v>0</v>
          </cell>
          <cell r="I316">
            <v>0</v>
          </cell>
        </row>
        <row r="317">
          <cell r="A317" t="str">
            <v>CONCRETO PAVIMENTO CONVENCIONAL MR-3.6 (36 KG/CM2) GRAVA 1" 28 DIAS</v>
          </cell>
          <cell r="B317" t="str">
            <v>M3</v>
          </cell>
          <cell r="C317">
            <v>329874</v>
          </cell>
          <cell r="E317">
            <v>0</v>
          </cell>
          <cell r="F317">
            <v>0</v>
          </cell>
          <cell r="G317">
            <v>0</v>
          </cell>
          <cell r="I317">
            <v>0</v>
          </cell>
        </row>
        <row r="318">
          <cell r="A318" t="str">
            <v>CONCRETO PAVIMENTO CONVENCIONAL MR-3.8 (38 KG/CM2)  GRAVA 1" 28 DIAS</v>
          </cell>
          <cell r="B318" t="str">
            <v>M3</v>
          </cell>
          <cell r="C318">
            <v>333125</v>
          </cell>
          <cell r="E318">
            <v>0</v>
          </cell>
          <cell r="F318">
            <v>0</v>
          </cell>
          <cell r="G318">
            <v>0</v>
          </cell>
          <cell r="I318">
            <v>0</v>
          </cell>
        </row>
        <row r="319">
          <cell r="A319" t="str">
            <v>CONCRETO PAVIMENTO CONVENCIONAL MR-4.0 (40 KG/CM2)  GRAVA 1" 28 DIAS</v>
          </cell>
          <cell r="B319" t="str">
            <v>M3</v>
          </cell>
          <cell r="C319">
            <v>344710</v>
          </cell>
          <cell r="E319">
            <v>0</v>
          </cell>
          <cell r="F319">
            <v>0</v>
          </cell>
          <cell r="G319">
            <v>0</v>
          </cell>
          <cell r="I319">
            <v>0</v>
          </cell>
        </row>
        <row r="320">
          <cell r="A320" t="str">
            <v>CONCRETO PAVIMENTO CONVENCIONAL MR-4.2 (42 KG/CM2)  GRAVA 1" 28 DIAS</v>
          </cell>
          <cell r="B320" t="str">
            <v>M3</v>
          </cell>
          <cell r="C320">
            <v>360258</v>
          </cell>
          <cell r="E320">
            <v>0</v>
          </cell>
          <cell r="F320">
            <v>0</v>
          </cell>
          <cell r="G320">
            <v>0</v>
          </cell>
          <cell r="I320">
            <v>0</v>
          </cell>
        </row>
        <row r="321">
          <cell r="A321" t="str">
            <v>CONCRETO PAVIMENTO CONVENCIONAL MR-4.5 (45 KG/CM2)  GRAVA 1" 28 DIAS</v>
          </cell>
          <cell r="B321" t="str">
            <v>M3</v>
          </cell>
          <cell r="C321">
            <v>387557</v>
          </cell>
          <cell r="E321">
            <v>0</v>
          </cell>
          <cell r="F321">
            <v>0</v>
          </cell>
          <cell r="G321">
            <v>0</v>
          </cell>
          <cell r="I321">
            <v>0</v>
          </cell>
        </row>
        <row r="322">
          <cell r="A322" t="str">
            <v>CONCRETO PREMEZCLADO 17.5 MPA - 2500 PSI GRAVA COMUN</v>
          </cell>
          <cell r="B322" t="str">
            <v>M3</v>
          </cell>
          <cell r="C322">
            <v>301120</v>
          </cell>
          <cell r="E322">
            <v>0</v>
          </cell>
          <cell r="F322">
            <v>0</v>
          </cell>
          <cell r="G322">
            <v>0</v>
          </cell>
          <cell r="I322">
            <v>0</v>
          </cell>
        </row>
        <row r="323">
          <cell r="A323" t="str">
            <v>CONCRETO PREMEZCLADO 17.5 MPA - 2500 PSI GRAVA COMUN</v>
          </cell>
          <cell r="B323" t="str">
            <v>M3</v>
          </cell>
          <cell r="C323">
            <v>301120</v>
          </cell>
          <cell r="E323">
            <v>0</v>
          </cell>
          <cell r="F323">
            <v>0</v>
          </cell>
          <cell r="G323">
            <v>0</v>
          </cell>
          <cell r="I323">
            <v>0</v>
          </cell>
        </row>
        <row r="324">
          <cell r="A324" t="str">
            <v>CONCRETO PREMEZCLADO 20.7 MPA - 3000 PSI GRAVA COMUN</v>
          </cell>
          <cell r="B324" t="str">
            <v>M3</v>
          </cell>
          <cell r="C324">
            <v>327151</v>
          </cell>
          <cell r="E324">
            <v>0</v>
          </cell>
          <cell r="F324">
            <v>0</v>
          </cell>
          <cell r="G324">
            <v>0</v>
          </cell>
          <cell r="I324">
            <v>0</v>
          </cell>
        </row>
        <row r="325">
          <cell r="A325" t="str">
            <v>CONCRETO PREMEZCLADO 20.7 MPa (3000 PSI)  IMPERMEABILIZADO</v>
          </cell>
          <cell r="B325" t="str">
            <v>M3</v>
          </cell>
          <cell r="C325">
            <v>397870</v>
          </cell>
          <cell r="E325">
            <v>0</v>
          </cell>
          <cell r="F325">
            <v>0</v>
          </cell>
          <cell r="G325">
            <v>0</v>
          </cell>
          <cell r="I325">
            <v>0</v>
          </cell>
        </row>
        <row r="326">
          <cell r="A326" t="str">
            <v>CONCRETO PREMEZCLADO 24.5 MPa (3500 PSI)  IMPERMEABILIZADO</v>
          </cell>
          <cell r="B326" t="str">
            <v>M3</v>
          </cell>
          <cell r="C326">
            <v>417890</v>
          </cell>
          <cell r="E326">
            <v>0</v>
          </cell>
          <cell r="F326">
            <v>0</v>
          </cell>
          <cell r="G326">
            <v>0</v>
          </cell>
          <cell r="I326">
            <v>0</v>
          </cell>
        </row>
        <row r="327">
          <cell r="A327" t="str">
            <v>CONCRETO PREMEZCLADO 27.6 MPA - 4000 PSI GRAVA MEDIA 3/4"</v>
          </cell>
          <cell r="B327" t="str">
            <v>M3</v>
          </cell>
          <cell r="C327">
            <v>357890</v>
          </cell>
          <cell r="E327">
            <v>0</v>
          </cell>
          <cell r="F327">
            <v>0</v>
          </cell>
          <cell r="G327">
            <v>0</v>
          </cell>
          <cell r="I327">
            <v>0</v>
          </cell>
        </row>
        <row r="328">
          <cell r="A328" t="str">
            <v>CONCRETO PREMEZCLADO 27.6 MPA - 4000 PSI GRAVA MEDIA 3/4" ACELER. 3 DIAS</v>
          </cell>
          <cell r="B328" t="str">
            <v>M3</v>
          </cell>
          <cell r="C328">
            <v>408667</v>
          </cell>
          <cell r="E328">
            <v>0</v>
          </cell>
          <cell r="F328">
            <v>0</v>
          </cell>
          <cell r="G328">
            <v>0</v>
          </cell>
          <cell r="I328">
            <v>0</v>
          </cell>
        </row>
        <row r="329">
          <cell r="A329" t="str">
            <v>CONCRETO PREMEZCLADO 34.5 MPA - 5000 PSI GRAVA FINA</v>
          </cell>
          <cell r="B329" t="str">
            <v>M3</v>
          </cell>
          <cell r="C329">
            <v>431100</v>
          </cell>
          <cell r="E329">
            <v>0</v>
          </cell>
          <cell r="F329">
            <v>0</v>
          </cell>
          <cell r="G329">
            <v>0</v>
          </cell>
          <cell r="I329">
            <v>0</v>
          </cell>
        </row>
        <row r="330">
          <cell r="A330" t="str">
            <v>CONCRETO PREMEZCLADO 34.5 MPA - 5000 PSI GRAVA FINA INCLUYE BOMBEO</v>
          </cell>
          <cell r="B330" t="str">
            <v>M3</v>
          </cell>
          <cell r="C330">
            <v>462889</v>
          </cell>
          <cell r="E330">
            <v>0</v>
          </cell>
          <cell r="F330">
            <v>0</v>
          </cell>
          <cell r="G330">
            <v>0</v>
          </cell>
          <cell r="I330">
            <v>0</v>
          </cell>
        </row>
        <row r="331">
          <cell r="A331" t="str">
            <v>CONDUCTORES, TORNILLERIA Y ACCESORIOS VARIOS</v>
          </cell>
          <cell r="B331" t="str">
            <v>gl</v>
          </cell>
          <cell r="C331">
            <v>35000</v>
          </cell>
          <cell r="E331">
            <v>0</v>
          </cell>
          <cell r="F331">
            <v>0</v>
          </cell>
          <cell r="G331">
            <v>0</v>
          </cell>
          <cell r="I331">
            <v>0</v>
          </cell>
        </row>
        <row r="332">
          <cell r="A332" t="str">
            <v>CONECT. VARILLA CW 5/8``</v>
          </cell>
          <cell r="B332" t="str">
            <v>UN</v>
          </cell>
          <cell r="C332">
            <v>2625</v>
          </cell>
          <cell r="E332">
            <v>0</v>
          </cell>
          <cell r="F332">
            <v>0</v>
          </cell>
          <cell r="G332">
            <v>0</v>
          </cell>
          <cell r="I332">
            <v>0</v>
          </cell>
        </row>
        <row r="333">
          <cell r="A333" t="str">
            <v>CONECTOR BIMETALICO 1 PERNO</v>
          </cell>
          <cell r="B333" t="str">
            <v>UN</v>
          </cell>
          <cell r="C333">
            <v>1950</v>
          </cell>
          <cell r="E333">
            <v>0</v>
          </cell>
          <cell r="F333">
            <v>0</v>
          </cell>
          <cell r="G333">
            <v>0</v>
          </cell>
          <cell r="I333">
            <v>0</v>
          </cell>
        </row>
        <row r="334">
          <cell r="A334" t="str">
            <v>CONECTOR BIMETÁLICO TIPO 1 PERNO</v>
          </cell>
          <cell r="B334" t="str">
            <v>UN</v>
          </cell>
          <cell r="C334">
            <v>1950</v>
          </cell>
          <cell r="E334">
            <v>0</v>
          </cell>
          <cell r="F334">
            <v>0</v>
          </cell>
          <cell r="G334">
            <v>0</v>
          </cell>
          <cell r="I334">
            <v>0</v>
          </cell>
        </row>
        <row r="335">
          <cell r="A335" t="str">
            <v>CONECTOR DE COMPRESIÓN TIPO H (1/0 A 4 AWG)</v>
          </cell>
          <cell r="B335" t="str">
            <v>und</v>
          </cell>
          <cell r="C335">
            <v>8240</v>
          </cell>
          <cell r="E335">
            <v>0</v>
          </cell>
          <cell r="F335">
            <v>0</v>
          </cell>
          <cell r="G335">
            <v>0</v>
          </cell>
          <cell r="I335">
            <v>0</v>
          </cell>
        </row>
        <row r="336">
          <cell r="A336" t="str">
            <v>CONECTOR DE RESORTE CABLE 12-10</v>
          </cell>
          <cell r="B336" t="str">
            <v>UND</v>
          </cell>
          <cell r="C336">
            <v>1080</v>
          </cell>
          <cell r="E336">
            <v>0</v>
          </cell>
          <cell r="F336">
            <v>0</v>
          </cell>
          <cell r="G336">
            <v>0</v>
          </cell>
          <cell r="I336">
            <v>0</v>
          </cell>
        </row>
        <row r="337">
          <cell r="A337" t="str">
            <v>CONECTOR DE TORNILLO CON CHAQUETA AIS T1</v>
          </cell>
          <cell r="B337" t="str">
            <v>UN</v>
          </cell>
          <cell r="C337">
            <v>13350</v>
          </cell>
          <cell r="E337">
            <v>0</v>
          </cell>
          <cell r="F337">
            <v>0</v>
          </cell>
          <cell r="G337">
            <v>0</v>
          </cell>
          <cell r="I337">
            <v>0</v>
          </cell>
        </row>
        <row r="338">
          <cell r="A338" t="str">
            <v>CONECTOR DE TORNILLO CON CHAQUETA AIS T4</v>
          </cell>
          <cell r="B338" t="str">
            <v>UN</v>
          </cell>
          <cell r="C338">
            <v>13350</v>
          </cell>
          <cell r="E338">
            <v>0</v>
          </cell>
          <cell r="F338">
            <v>0</v>
          </cell>
          <cell r="G338">
            <v>0</v>
          </cell>
          <cell r="I338">
            <v>0</v>
          </cell>
        </row>
        <row r="339">
          <cell r="A339" t="str">
            <v>CONECTOR DE TORNILLO CON CHAQUETA AISLANTE, TIPO 3</v>
          </cell>
          <cell r="B339" t="str">
            <v>UN</v>
          </cell>
          <cell r="C339">
            <v>13350</v>
          </cell>
          <cell r="E339">
            <v>0</v>
          </cell>
          <cell r="F339">
            <v>0</v>
          </cell>
          <cell r="G339">
            <v>0</v>
          </cell>
          <cell r="I339">
            <v>0</v>
          </cell>
        </row>
        <row r="340">
          <cell r="A340" t="str">
            <v>CONECTOR TORNI CHAQUETA AISL 4-3/0, DERIV 14-8 ILUMINACION</v>
          </cell>
          <cell r="B340" t="str">
            <v>UN</v>
          </cell>
          <cell r="C340">
            <v>13350</v>
          </cell>
          <cell r="E340">
            <v>0</v>
          </cell>
          <cell r="F340">
            <v>0</v>
          </cell>
          <cell r="G340">
            <v>0</v>
          </cell>
          <cell r="I340">
            <v>0</v>
          </cell>
        </row>
        <row r="341">
          <cell r="A341" t="str">
            <v>CONECTOR TRANS. PUESTA TIERRA T. TGC 5/8`` - 4 AWG</v>
          </cell>
          <cell r="B341" t="str">
            <v>UN</v>
          </cell>
          <cell r="C341">
            <v>17036.25</v>
          </cell>
          <cell r="E341">
            <v>0</v>
          </cell>
          <cell r="F341">
            <v>0</v>
          </cell>
          <cell r="G341">
            <v>0</v>
          </cell>
          <cell r="I341">
            <v>0</v>
          </cell>
        </row>
        <row r="342">
          <cell r="A342" t="str">
            <v>CONJUNTO GRIFERIA TANQUE ATLANTIS (CORONA)</v>
          </cell>
          <cell r="B342" t="str">
            <v>UND</v>
          </cell>
          <cell r="C342">
            <v>39816</v>
          </cell>
          <cell r="E342">
            <v>0</v>
          </cell>
          <cell r="F342">
            <v>0</v>
          </cell>
          <cell r="G342">
            <v>0</v>
          </cell>
          <cell r="I342">
            <v>0</v>
          </cell>
        </row>
        <row r="343">
          <cell r="A343" t="str">
            <v>CONTADOR BIFASICO 20-80A</v>
          </cell>
          <cell r="B343" t="str">
            <v>UN</v>
          </cell>
          <cell r="C343">
            <v>265000</v>
          </cell>
          <cell r="E343">
            <v>0</v>
          </cell>
          <cell r="F343">
            <v>0</v>
          </cell>
          <cell r="G343">
            <v>0</v>
          </cell>
          <cell r="I343">
            <v>0</v>
          </cell>
        </row>
        <row r="344">
          <cell r="A344" t="str">
            <v>CONTADOR DE ENERGIA ACTIVA Y REACTIVA 5 A</v>
          </cell>
          <cell r="B344" t="str">
            <v>unid</v>
          </cell>
          <cell r="C344">
            <v>2850250</v>
          </cell>
          <cell r="E344">
            <v>0</v>
          </cell>
          <cell r="F344">
            <v>0</v>
          </cell>
          <cell r="G344">
            <v>0</v>
          </cell>
          <cell r="I344">
            <v>0</v>
          </cell>
        </row>
        <row r="345">
          <cell r="A345" t="str">
            <v>CONTADOR MONOFASICO 15-60A</v>
          </cell>
          <cell r="B345" t="str">
            <v>UN</v>
          </cell>
          <cell r="C345">
            <v>55000</v>
          </cell>
          <cell r="E345">
            <v>0</v>
          </cell>
          <cell r="F345">
            <v>0</v>
          </cell>
          <cell r="G345">
            <v>0</v>
          </cell>
          <cell r="I345">
            <v>0</v>
          </cell>
        </row>
        <row r="346">
          <cell r="A346" t="str">
            <v>CONTADOR TRIFASICO 20-80A</v>
          </cell>
          <cell r="B346" t="str">
            <v>UN</v>
          </cell>
          <cell r="C346">
            <v>335000</v>
          </cell>
          <cell r="E346">
            <v>0</v>
          </cell>
          <cell r="F346">
            <v>0</v>
          </cell>
          <cell r="G346">
            <v>0</v>
          </cell>
          <cell r="I346">
            <v>0</v>
          </cell>
        </row>
        <row r="347">
          <cell r="A347" t="str">
            <v>CONTROL PARA ALUMBRADO PÚBLICO 220 V, 2 X 40 A INCLUYE CONTACTOR</v>
          </cell>
          <cell r="B347" t="str">
            <v>UND</v>
          </cell>
          <cell r="C347">
            <v>295000</v>
          </cell>
          <cell r="E347">
            <v>0</v>
          </cell>
          <cell r="F347">
            <v>0</v>
          </cell>
          <cell r="G347">
            <v>0</v>
          </cell>
          <cell r="I347">
            <v>0</v>
          </cell>
        </row>
        <row r="348">
          <cell r="A348" t="str">
            <v>CORDON ELASTOMERICO 3/8"</v>
          </cell>
          <cell r="B348" t="str">
            <v>ML</v>
          </cell>
          <cell r="C348">
            <v>587</v>
          </cell>
          <cell r="E348">
            <v>0</v>
          </cell>
          <cell r="F348">
            <v>0</v>
          </cell>
          <cell r="G348">
            <v>0</v>
          </cell>
          <cell r="I348">
            <v>0</v>
          </cell>
        </row>
        <row r="349">
          <cell r="A349" t="str">
            <v>CORTACIRCUITO MONOPOLAR DE 15 KV</v>
          </cell>
          <cell r="B349" t="str">
            <v>UN</v>
          </cell>
          <cell r="C349">
            <v>104300</v>
          </cell>
          <cell r="E349">
            <v>0</v>
          </cell>
          <cell r="F349">
            <v>0</v>
          </cell>
          <cell r="G349">
            <v>0</v>
          </cell>
          <cell r="I349">
            <v>0</v>
          </cell>
        </row>
        <row r="350">
          <cell r="A350" t="str">
            <v>CRUCETA METÁLICA  (2 1/2  * 3/16)`` * 1,50 M</v>
          </cell>
          <cell r="B350" t="str">
            <v>und</v>
          </cell>
          <cell r="C350">
            <v>42000</v>
          </cell>
          <cell r="E350">
            <v>0</v>
          </cell>
          <cell r="F350">
            <v>0</v>
          </cell>
          <cell r="G350">
            <v>0</v>
          </cell>
          <cell r="I350">
            <v>0</v>
          </cell>
        </row>
        <row r="351">
          <cell r="A351" t="str">
            <v>CRUCETA METALICA (21/2*1/4) X 2M</v>
          </cell>
          <cell r="B351" t="str">
            <v>UN</v>
          </cell>
          <cell r="C351">
            <v>64725</v>
          </cell>
          <cell r="E351">
            <v>0</v>
          </cell>
          <cell r="F351">
            <v>0</v>
          </cell>
          <cell r="G351">
            <v>0</v>
          </cell>
          <cell r="I351">
            <v>0</v>
          </cell>
        </row>
        <row r="352">
          <cell r="A352" t="str">
            <v>CRUCETA METALICA (21/2``*3/16``) X 2M</v>
          </cell>
          <cell r="B352" t="str">
            <v>UN</v>
          </cell>
          <cell r="C352">
            <v>49065</v>
          </cell>
          <cell r="E352">
            <v>0</v>
          </cell>
          <cell r="F352">
            <v>0</v>
          </cell>
          <cell r="G352">
            <v>0</v>
          </cell>
          <cell r="I352">
            <v>0</v>
          </cell>
        </row>
        <row r="353">
          <cell r="A353" t="str">
            <v>CRUCETA METALICA (3*1/4) X 4M</v>
          </cell>
          <cell r="B353" t="str">
            <v>UN</v>
          </cell>
          <cell r="C353">
            <v>153700</v>
          </cell>
          <cell r="E353">
            <v>0</v>
          </cell>
          <cell r="F353">
            <v>0</v>
          </cell>
          <cell r="G353">
            <v>0</v>
          </cell>
          <cell r="I353">
            <v>0</v>
          </cell>
        </row>
        <row r="354">
          <cell r="A354" t="str">
            <v>CRUCETA METALICA 76X76X6 MM X 4 M</v>
          </cell>
          <cell r="B354" t="str">
            <v>UN</v>
          </cell>
          <cell r="C354">
            <v>153700</v>
          </cell>
          <cell r="E354">
            <v>0</v>
          </cell>
          <cell r="F354">
            <v>0</v>
          </cell>
          <cell r="G354">
            <v>0</v>
          </cell>
          <cell r="I354">
            <v>0</v>
          </cell>
        </row>
        <row r="355">
          <cell r="A355" t="str">
            <v>CRUCETA METALICA DE 2M ANGULO DE 2 1/2``X2 1/2``X1/4``</v>
          </cell>
          <cell r="B355" t="str">
            <v>un</v>
          </cell>
          <cell r="C355">
            <v>64725</v>
          </cell>
          <cell r="E355">
            <v>0</v>
          </cell>
          <cell r="F355">
            <v>0</v>
          </cell>
          <cell r="G355">
            <v>0</v>
          </cell>
          <cell r="I355">
            <v>0</v>
          </cell>
        </row>
        <row r="356">
          <cell r="A356" t="str">
            <v>CRUDO DE CASTILLA</v>
          </cell>
          <cell r="B356" t="str">
            <v>GLN</v>
          </cell>
          <cell r="C356">
            <v>4786</v>
          </cell>
          <cell r="E356">
            <v>0</v>
          </cell>
          <cell r="F356">
            <v>0</v>
          </cell>
          <cell r="G356">
            <v>0</v>
          </cell>
          <cell r="I356">
            <v>0</v>
          </cell>
        </row>
        <row r="357">
          <cell r="A357" t="str">
            <v>CUARTON ABARCO 50X100X300 MM</v>
          </cell>
          <cell r="B357" t="str">
            <v>UND</v>
          </cell>
          <cell r="C357">
            <v>18900</v>
          </cell>
          <cell r="E357">
            <v>0</v>
          </cell>
          <cell r="F357">
            <v>0</v>
          </cell>
          <cell r="G357">
            <v>0</v>
          </cell>
          <cell r="I357">
            <v>0</v>
          </cell>
        </row>
        <row r="358">
          <cell r="A358" t="str">
            <v>CUBIERTA ARQUITECTONICA 0.73 X 3.05 M REF: ACESCO</v>
          </cell>
          <cell r="B358" t="str">
            <v>UND</v>
          </cell>
          <cell r="C358">
            <v>23350</v>
          </cell>
          <cell r="E358">
            <v>0</v>
          </cell>
          <cell r="F358">
            <v>0</v>
          </cell>
          <cell r="G358">
            <v>0</v>
          </cell>
          <cell r="I358">
            <v>0</v>
          </cell>
        </row>
        <row r="359">
          <cell r="A359" t="str">
            <v>CUBIERTA TIPO HUNTER DOUGLAS 250C ALUZINC CAL. 26 INCLUYE ICOPOR O SIMILAR</v>
          </cell>
          <cell r="B359" t="str">
            <v>M2</v>
          </cell>
          <cell r="C359">
            <v>100149</v>
          </cell>
          <cell r="E359">
            <v>0</v>
          </cell>
          <cell r="F359">
            <v>0</v>
          </cell>
          <cell r="G359">
            <v>0</v>
          </cell>
          <cell r="I359">
            <v>0</v>
          </cell>
        </row>
        <row r="360">
          <cell r="A360" t="str">
            <v>CUBIERTA TIPO HUNTER DOUGLAS 250C ALUZINC CAL. 26 INCLUYE POLIURETANO O SIMILAR</v>
          </cell>
          <cell r="B360" t="str">
            <v>M2</v>
          </cell>
          <cell r="C360">
            <v>118419</v>
          </cell>
          <cell r="E360">
            <v>0</v>
          </cell>
          <cell r="F360">
            <v>0</v>
          </cell>
          <cell r="G360">
            <v>0</v>
          </cell>
          <cell r="I360">
            <v>0</v>
          </cell>
        </row>
        <row r="361">
          <cell r="A361" t="str">
            <v>CUBIERTA TIPO HUNTER DOUGLAS 333C ALUZINC CAL. 26 INCLUYE FIBRA VIDRIO O SIMILAR</v>
          </cell>
          <cell r="B361" t="str">
            <v>M2</v>
          </cell>
          <cell r="C361">
            <v>90405</v>
          </cell>
          <cell r="E361">
            <v>0</v>
          </cell>
          <cell r="F361">
            <v>0</v>
          </cell>
          <cell r="G361">
            <v>0</v>
          </cell>
          <cell r="I361">
            <v>0</v>
          </cell>
        </row>
        <row r="362">
          <cell r="A362" t="str">
            <v>CUBIERTA TIPO HUNTER DOUGLAS 333C ALUZINC CAL. 26 INCLUYE ICOPOR O SIMILAR</v>
          </cell>
          <cell r="B362" t="str">
            <v>M2</v>
          </cell>
          <cell r="C362">
            <v>94059</v>
          </cell>
          <cell r="E362">
            <v>0</v>
          </cell>
          <cell r="F362">
            <v>0</v>
          </cell>
          <cell r="G362">
            <v>0</v>
          </cell>
          <cell r="I362">
            <v>0</v>
          </cell>
        </row>
        <row r="363">
          <cell r="A363" t="str">
            <v>CUBIERTA TIPO HUNTER DOUGLAS 333C ALUZINC CAL. 26 INCLUYE POLIURETANO O SIMILAR</v>
          </cell>
          <cell r="B363" t="str">
            <v>M2</v>
          </cell>
          <cell r="C363">
            <v>107457</v>
          </cell>
          <cell r="E363">
            <v>0</v>
          </cell>
          <cell r="F363">
            <v>0</v>
          </cell>
          <cell r="G363">
            <v>0</v>
          </cell>
          <cell r="I363">
            <v>0</v>
          </cell>
        </row>
        <row r="364">
          <cell r="A364" t="str">
            <v>CUNETA REVESTIDA CONCRETO 3,000 PSI SECCION TRANSVERSAL 0.20 X 0.08 MTS. INCLUYE REFUERZO</v>
          </cell>
          <cell r="B364" t="str">
            <v>ML</v>
          </cell>
          <cell r="C364">
            <v>41939</v>
          </cell>
          <cell r="E364">
            <v>0</v>
          </cell>
          <cell r="F364">
            <v>0</v>
          </cell>
          <cell r="G364">
            <v>0</v>
          </cell>
          <cell r="I364">
            <v>0</v>
          </cell>
        </row>
        <row r="365">
          <cell r="A365" t="str">
            <v>CUÑA TIP FREYSSINET</v>
          </cell>
          <cell r="B365" t="str">
            <v>UND</v>
          </cell>
          <cell r="C365">
            <v>9975</v>
          </cell>
          <cell r="E365">
            <v>0</v>
          </cell>
          <cell r="F365">
            <v>0</v>
          </cell>
          <cell r="G365">
            <v>0</v>
          </cell>
          <cell r="I365">
            <v>0</v>
          </cell>
        </row>
        <row r="366">
          <cell r="A366" t="str">
            <v>CURADOR PARA CONCRETO Y MORTERO TIPO ANTISOL BLANCO</v>
          </cell>
          <cell r="B366" t="str">
            <v>KG</v>
          </cell>
          <cell r="C366">
            <v>3889</v>
          </cell>
          <cell r="E366">
            <v>0</v>
          </cell>
          <cell r="F366">
            <v>0</v>
          </cell>
          <cell r="G366">
            <v>0</v>
          </cell>
          <cell r="I366">
            <v>0</v>
          </cell>
        </row>
        <row r="367">
          <cell r="A367" t="str">
            <v>CURADOR PARA CONCRETOS Y MORTEROS</v>
          </cell>
          <cell r="B367" t="str">
            <v>KG</v>
          </cell>
          <cell r="C367">
            <v>4760</v>
          </cell>
          <cell r="E367">
            <v>0</v>
          </cell>
          <cell r="F367">
            <v>0</v>
          </cell>
          <cell r="G367">
            <v>0</v>
          </cell>
          <cell r="I367">
            <v>0</v>
          </cell>
        </row>
        <row r="368">
          <cell r="A368" t="str">
            <v>CURVA CONDUIT 90° PVC 1 1/2`` C X E</v>
          </cell>
          <cell r="B368" t="str">
            <v>UN</v>
          </cell>
          <cell r="C368">
            <v>1850</v>
          </cell>
          <cell r="E368">
            <v>0</v>
          </cell>
          <cell r="F368">
            <v>0</v>
          </cell>
          <cell r="G368">
            <v>0</v>
          </cell>
          <cell r="I368">
            <v>0</v>
          </cell>
        </row>
        <row r="369">
          <cell r="A369" t="str">
            <v>CURVA CONDUIT 90° PVC 1/2`` C X E</v>
          </cell>
          <cell r="B369" t="str">
            <v>UN</v>
          </cell>
          <cell r="C369">
            <v>280</v>
          </cell>
          <cell r="E369">
            <v>0</v>
          </cell>
          <cell r="F369">
            <v>0</v>
          </cell>
          <cell r="G369">
            <v>0</v>
          </cell>
          <cell r="I369">
            <v>0</v>
          </cell>
        </row>
        <row r="370">
          <cell r="A370" t="str">
            <v>CURVA PVC 3``</v>
          </cell>
          <cell r="B370" t="str">
            <v>UND</v>
          </cell>
          <cell r="C370">
            <v>7500</v>
          </cell>
          <cell r="E370">
            <v>0</v>
          </cell>
          <cell r="F370">
            <v>0</v>
          </cell>
          <cell r="G370">
            <v>0</v>
          </cell>
          <cell r="I370">
            <v>0</v>
          </cell>
        </row>
        <row r="371">
          <cell r="A371" t="str">
            <v>DEFENSA METALICA GALVANIZADA L 4,13 MTS REFERENCIA INVIAS</v>
          </cell>
          <cell r="B371" t="str">
            <v>UND</v>
          </cell>
          <cell r="C371">
            <v>252040</v>
          </cell>
          <cell r="E371">
            <v>0</v>
          </cell>
          <cell r="F371">
            <v>0</v>
          </cell>
          <cell r="G371">
            <v>0</v>
          </cell>
          <cell r="I371">
            <v>0</v>
          </cell>
        </row>
        <row r="372">
          <cell r="A372" t="str">
            <v>DELINEADOR DE LINEA CURVA HORIZONTAL 30 X 45 CMS.</v>
          </cell>
          <cell r="B372" t="str">
            <v>UND</v>
          </cell>
          <cell r="C372">
            <v>153250</v>
          </cell>
          <cell r="E372">
            <v>0</v>
          </cell>
          <cell r="F372">
            <v>0</v>
          </cell>
          <cell r="G372">
            <v>0</v>
          </cell>
          <cell r="I372">
            <v>0</v>
          </cell>
        </row>
        <row r="373">
          <cell r="A373" t="str">
            <v>DESAGUE AUTOMATICO PLASTICO LAVAMANOS</v>
          </cell>
          <cell r="B373" t="str">
            <v>UND</v>
          </cell>
          <cell r="C373">
            <v>14616</v>
          </cell>
          <cell r="E373">
            <v>0</v>
          </cell>
          <cell r="F373">
            <v>0</v>
          </cell>
          <cell r="G373">
            <v>0</v>
          </cell>
          <cell r="I373">
            <v>0</v>
          </cell>
        </row>
        <row r="374">
          <cell r="A374" t="str">
            <v>DESFORMALETEANTE DE CONCRETO</v>
          </cell>
          <cell r="B374" t="str">
            <v>KG</v>
          </cell>
          <cell r="C374">
            <v>8050</v>
          </cell>
          <cell r="E374">
            <v>0</v>
          </cell>
          <cell r="F374">
            <v>0</v>
          </cell>
          <cell r="G374">
            <v>0</v>
          </cell>
          <cell r="I374">
            <v>0</v>
          </cell>
        </row>
        <row r="375">
          <cell r="A375" t="str">
            <v>DETERGENTE EN POLVO (1000 GR)</v>
          </cell>
          <cell r="B375" t="str">
            <v>UN</v>
          </cell>
          <cell r="C375">
            <v>3675</v>
          </cell>
          <cell r="E375">
            <v>0</v>
          </cell>
          <cell r="F375">
            <v>0</v>
          </cell>
          <cell r="G375">
            <v>0</v>
          </cell>
          <cell r="I375">
            <v>0</v>
          </cell>
        </row>
        <row r="376">
          <cell r="A376" t="str">
            <v>DIAGONAL METALICA RECTA DE 0,68 MT EN ANGULO DE 1 1/2``X3/16``</v>
          </cell>
          <cell r="B376" t="str">
            <v>un</v>
          </cell>
          <cell r="C376">
            <v>10950</v>
          </cell>
          <cell r="E376">
            <v>0</v>
          </cell>
          <cell r="F376">
            <v>0</v>
          </cell>
          <cell r="G376">
            <v>0</v>
          </cell>
          <cell r="I376">
            <v>0</v>
          </cell>
        </row>
        <row r="377">
          <cell r="A377" t="str">
            <v>DIAGONAL RECTA METAL 11/2``X3/16`` X 68 CM</v>
          </cell>
          <cell r="B377" t="str">
            <v>UN</v>
          </cell>
          <cell r="C377">
            <v>10950</v>
          </cell>
          <cell r="E377">
            <v>0</v>
          </cell>
          <cell r="F377">
            <v>0</v>
          </cell>
          <cell r="G377">
            <v>0</v>
          </cell>
          <cell r="I377">
            <v>0</v>
          </cell>
        </row>
        <row r="378">
          <cell r="A378" t="str">
            <v>DIAGONAL RECTA METALICA 11/2``X3/16X68CM</v>
          </cell>
          <cell r="B378" t="str">
            <v>UN</v>
          </cell>
          <cell r="C378">
            <v>10950</v>
          </cell>
          <cell r="E378">
            <v>0</v>
          </cell>
          <cell r="F378">
            <v>0</v>
          </cell>
          <cell r="G378">
            <v>0</v>
          </cell>
          <cell r="I378">
            <v>0</v>
          </cell>
        </row>
        <row r="379">
          <cell r="A379" t="str">
            <v>DIAGONAL RECTA METALICA DE 110CM</v>
          </cell>
          <cell r="B379" t="str">
            <v>UN</v>
          </cell>
          <cell r="C379">
            <v>16980</v>
          </cell>
          <cell r="E379">
            <v>0</v>
          </cell>
          <cell r="F379">
            <v>0</v>
          </cell>
          <cell r="G379">
            <v>0</v>
          </cell>
          <cell r="I379">
            <v>0</v>
          </cell>
        </row>
        <row r="380">
          <cell r="A380" t="str">
            <v>DIAGONAL RECTA METALICA DE 110CM</v>
          </cell>
          <cell r="B380" t="str">
            <v>UN</v>
          </cell>
          <cell r="C380">
            <v>16980</v>
          </cell>
          <cell r="E380">
            <v>0</v>
          </cell>
          <cell r="F380">
            <v>0</v>
          </cell>
          <cell r="G380">
            <v>0</v>
          </cell>
          <cell r="I380">
            <v>0</v>
          </cell>
        </row>
        <row r="381">
          <cell r="A381" t="str">
            <v>DIAGONAL RECTA METÁLICA DE 68 CMS</v>
          </cell>
          <cell r="B381" t="str">
            <v>und</v>
          </cell>
          <cell r="C381">
            <v>10950</v>
          </cell>
          <cell r="E381">
            <v>0</v>
          </cell>
          <cell r="F381">
            <v>0</v>
          </cell>
          <cell r="G381">
            <v>0</v>
          </cell>
          <cell r="I381">
            <v>0</v>
          </cell>
        </row>
        <row r="382">
          <cell r="A382" t="str">
            <v>DILATACION ANCHA X 2 M</v>
          </cell>
          <cell r="B382" t="str">
            <v>ML</v>
          </cell>
          <cell r="C382">
            <v>1249.5</v>
          </cell>
          <cell r="E382">
            <v>0</v>
          </cell>
          <cell r="F382">
            <v>0</v>
          </cell>
          <cell r="G382">
            <v>0</v>
          </cell>
          <cell r="I382">
            <v>0</v>
          </cell>
        </row>
        <row r="383">
          <cell r="A383" t="str">
            <v>DILATACION BRONCE</v>
          </cell>
          <cell r="B383" t="str">
            <v>ML</v>
          </cell>
          <cell r="C383">
            <v>3801</v>
          </cell>
          <cell r="E383">
            <v>0</v>
          </cell>
          <cell r="F383">
            <v>0</v>
          </cell>
          <cell r="G383">
            <v>0</v>
          </cell>
          <cell r="I383">
            <v>0</v>
          </cell>
        </row>
        <row r="384">
          <cell r="A384" t="str">
            <v>DISCO CORTE METAL 7" X 1/8" DEWALT</v>
          </cell>
          <cell r="B384" t="str">
            <v>UND</v>
          </cell>
          <cell r="C384">
            <v>8404.2000000000007</v>
          </cell>
          <cell r="E384">
            <v>0</v>
          </cell>
          <cell r="F384">
            <v>0</v>
          </cell>
          <cell r="G384">
            <v>0</v>
          </cell>
          <cell r="I384">
            <v>0</v>
          </cell>
        </row>
        <row r="385">
          <cell r="A385" t="str">
            <v>DISCO DESBASTE METAL 7" 1/4" DEWALT</v>
          </cell>
          <cell r="B385" t="str">
            <v>UND</v>
          </cell>
          <cell r="C385">
            <v>9744</v>
          </cell>
          <cell r="E385">
            <v>0</v>
          </cell>
          <cell r="F385">
            <v>0</v>
          </cell>
          <cell r="G385">
            <v>0</v>
          </cell>
          <cell r="I385">
            <v>0</v>
          </cell>
        </row>
        <row r="386">
          <cell r="A386" t="str">
            <v>DISCO DIAMANTADO CORTADORA ASFALTO-CONCRETO 350MM</v>
          </cell>
          <cell r="B386" t="str">
            <v>UND</v>
          </cell>
          <cell r="C386">
            <v>188000</v>
          </cell>
          <cell r="E386">
            <v>0</v>
          </cell>
          <cell r="F386">
            <v>0</v>
          </cell>
          <cell r="G386">
            <v>0</v>
          </cell>
          <cell r="I386">
            <v>0</v>
          </cell>
        </row>
        <row r="387">
          <cell r="A387" t="str">
            <v>DISCO PARA PULIR CUCHILLA 6"</v>
          </cell>
          <cell r="B387" t="str">
            <v>UND</v>
          </cell>
          <cell r="C387">
            <v>14700</v>
          </cell>
          <cell r="E387">
            <v>0</v>
          </cell>
          <cell r="F387">
            <v>0</v>
          </cell>
          <cell r="G387">
            <v>0</v>
          </cell>
          <cell r="I387">
            <v>0</v>
          </cell>
        </row>
        <row r="388">
          <cell r="A388" t="str">
            <v>DISCO PARA PULIR PISO 5/8 GRANO 80</v>
          </cell>
          <cell r="B388" t="str">
            <v>UND</v>
          </cell>
          <cell r="C388">
            <v>46893</v>
          </cell>
          <cell r="E388">
            <v>0</v>
          </cell>
          <cell r="F388">
            <v>0</v>
          </cell>
          <cell r="G388">
            <v>0</v>
          </cell>
          <cell r="I388">
            <v>0</v>
          </cell>
        </row>
        <row r="389">
          <cell r="A389" t="str">
            <v>DISPENSADOR MD 2000 HILTI</v>
          </cell>
          <cell r="B389" t="str">
            <v>UND</v>
          </cell>
          <cell r="C389">
            <v>15750</v>
          </cell>
          <cell r="E389">
            <v>0</v>
          </cell>
          <cell r="F389">
            <v>0</v>
          </cell>
          <cell r="G389">
            <v>0</v>
          </cell>
          <cell r="I389">
            <v>0</v>
          </cell>
        </row>
        <row r="390">
          <cell r="A390" t="str">
            <v>DOBLAMIENTO CAMISA PERDIDA DIAMETRO 0.8-1.5M</v>
          </cell>
          <cell r="B390" t="str">
            <v>UND</v>
          </cell>
          <cell r="C390">
            <v>15750</v>
          </cell>
          <cell r="E390">
            <v>0</v>
          </cell>
          <cell r="F390">
            <v>0</v>
          </cell>
          <cell r="G390">
            <v>0</v>
          </cell>
          <cell r="I390">
            <v>0</v>
          </cell>
        </row>
        <row r="391">
          <cell r="A391" t="str">
            <v>DUCHA PRYSMA 8" GRIVAL</v>
          </cell>
          <cell r="B391" t="str">
            <v>UND</v>
          </cell>
          <cell r="C391">
            <v>72345</v>
          </cell>
          <cell r="E391">
            <v>0</v>
          </cell>
          <cell r="F391">
            <v>0</v>
          </cell>
          <cell r="G391">
            <v>0</v>
          </cell>
          <cell r="I391">
            <v>0</v>
          </cell>
        </row>
        <row r="392">
          <cell r="A392" t="str">
            <v>DUCTO PVC 2 ``</v>
          </cell>
          <cell r="B392" t="str">
            <v>ml</v>
          </cell>
          <cell r="C392">
            <v>5720</v>
          </cell>
          <cell r="E392">
            <v>0</v>
          </cell>
          <cell r="F392">
            <v>0</v>
          </cell>
          <cell r="G392">
            <v>0</v>
          </cell>
          <cell r="I392">
            <v>0</v>
          </cell>
        </row>
        <row r="393">
          <cell r="A393" t="str">
            <v>DUCTOS METALICOS FLEXIBLES</v>
          </cell>
          <cell r="B393" t="str">
            <v>ML</v>
          </cell>
          <cell r="C393">
            <v>6930</v>
          </cell>
          <cell r="E393">
            <v>0</v>
          </cell>
          <cell r="F393">
            <v>0</v>
          </cell>
          <cell r="G393">
            <v>0</v>
          </cell>
          <cell r="I393">
            <v>0</v>
          </cell>
        </row>
        <row r="394">
          <cell r="A394" t="str">
            <v>DURANTA H=0.3 MT</v>
          </cell>
          <cell r="B394" t="str">
            <v>UN</v>
          </cell>
          <cell r="C394">
            <v>1260</v>
          </cell>
          <cell r="E394">
            <v>0</v>
          </cell>
          <cell r="F394">
            <v>0</v>
          </cell>
          <cell r="G394">
            <v>0</v>
          </cell>
          <cell r="I394">
            <v>0</v>
          </cell>
        </row>
        <row r="395">
          <cell r="A395" t="str">
            <v>DURMIENTE (PINO) 0.04X0.04 M INMUNIZADO</v>
          </cell>
          <cell r="B395" t="str">
            <v>ML</v>
          </cell>
          <cell r="C395">
            <v>2730</v>
          </cell>
          <cell r="E395">
            <v>0</v>
          </cell>
          <cell r="F395">
            <v>0</v>
          </cell>
          <cell r="G395">
            <v>0</v>
          </cell>
          <cell r="I395">
            <v>0</v>
          </cell>
        </row>
        <row r="396">
          <cell r="A396" t="str">
            <v>DURMIENTE 4 X 4 CMS ORDINARIO 2.90 M</v>
          </cell>
          <cell r="B396" t="str">
            <v>ML</v>
          </cell>
          <cell r="C396">
            <v>4120</v>
          </cell>
          <cell r="E396">
            <v>0</v>
          </cell>
          <cell r="F396">
            <v>0</v>
          </cell>
          <cell r="G396">
            <v>0</v>
          </cell>
          <cell r="I396">
            <v>0</v>
          </cell>
        </row>
        <row r="397">
          <cell r="A397" t="str">
            <v>DURMIENTE EN ORDINARIO 0.05X0.05X3 M</v>
          </cell>
          <cell r="B397" t="str">
            <v>ML</v>
          </cell>
          <cell r="C397">
            <v>1023.75</v>
          </cell>
          <cell r="E397">
            <v>0</v>
          </cell>
          <cell r="F397">
            <v>0</v>
          </cell>
          <cell r="G397">
            <v>0</v>
          </cell>
          <cell r="I397">
            <v>0</v>
          </cell>
        </row>
        <row r="398">
          <cell r="A398" t="str">
            <v>DURMIENTE ORDINARIO  0.04 X 0.04 X 3 M</v>
          </cell>
          <cell r="B398" t="str">
            <v>ML</v>
          </cell>
          <cell r="C398">
            <v>1423</v>
          </cell>
          <cell r="E398">
            <v>0</v>
          </cell>
          <cell r="F398">
            <v>0</v>
          </cell>
          <cell r="G398">
            <v>0</v>
          </cell>
          <cell r="I398">
            <v>0</v>
          </cell>
        </row>
        <row r="399">
          <cell r="A399" t="str">
            <v>ELECTROBOMBA 1515HHE-5 HP BARNES</v>
          </cell>
          <cell r="B399" t="str">
            <v>UN</v>
          </cell>
          <cell r="C399">
            <v>2396586</v>
          </cell>
          <cell r="E399">
            <v>0</v>
          </cell>
          <cell r="F399">
            <v>0</v>
          </cell>
          <cell r="G399">
            <v>0</v>
          </cell>
          <cell r="I399">
            <v>0</v>
          </cell>
        </row>
        <row r="400">
          <cell r="A400" t="str">
            <v>ELEMENTOS DE ANCLAJE Y FIJACIÓN (TORNILLOS, CHAZOS, ABRAZADERAS, PERNOS)</v>
          </cell>
          <cell r="B400" t="str">
            <v>glb</v>
          </cell>
          <cell r="C400">
            <v>1000</v>
          </cell>
          <cell r="E400">
            <v>0</v>
          </cell>
          <cell r="F400">
            <v>0</v>
          </cell>
          <cell r="G400">
            <v>0</v>
          </cell>
          <cell r="I400">
            <v>0</v>
          </cell>
        </row>
        <row r="401">
          <cell r="A401" t="str">
            <v>EMPALME DE DERIVACIÓN EN GEL GHFC-1 RANGO DE APLICACIÓN PRINCIPAL DE CABLE 2 A 2/0 Y DERIVACIÓN  DE 14 A 6</v>
          </cell>
          <cell r="B401" t="str">
            <v>UND</v>
          </cell>
          <cell r="C401">
            <v>28500</v>
          </cell>
          <cell r="E401">
            <v>0</v>
          </cell>
          <cell r="F401">
            <v>0</v>
          </cell>
          <cell r="G401">
            <v>0</v>
          </cell>
          <cell r="I401">
            <v>0</v>
          </cell>
        </row>
        <row r="402">
          <cell r="A402" t="str">
            <v>EMULSION ASFALTICA</v>
          </cell>
          <cell r="B402" t="str">
            <v>KG</v>
          </cell>
          <cell r="C402">
            <v>3408</v>
          </cell>
          <cell r="E402">
            <v>0</v>
          </cell>
          <cell r="F402">
            <v>0</v>
          </cell>
          <cell r="G402">
            <v>0</v>
          </cell>
          <cell r="I402">
            <v>0</v>
          </cell>
        </row>
        <row r="403">
          <cell r="A403" t="str">
            <v>EMULSION ASFALTICA CRL-0 O CRL-1</v>
          </cell>
          <cell r="B403" t="str">
            <v>LT</v>
          </cell>
          <cell r="C403">
            <v>1740</v>
          </cell>
          <cell r="E403">
            <v>0</v>
          </cell>
          <cell r="F403">
            <v>0</v>
          </cell>
          <cell r="G403">
            <v>0</v>
          </cell>
          <cell r="I403">
            <v>0</v>
          </cell>
        </row>
        <row r="404">
          <cell r="A404" t="str">
            <v>EMULSIÓN ASFÁLTICA ED/9 CUÑETE 5 GL TEXSA</v>
          </cell>
          <cell r="B404" t="str">
            <v>gl</v>
          </cell>
          <cell r="C404">
            <v>10000.36</v>
          </cell>
          <cell r="E404">
            <v>0</v>
          </cell>
          <cell r="F404">
            <v>0</v>
          </cell>
          <cell r="G404">
            <v>0</v>
          </cell>
          <cell r="I404">
            <v>0</v>
          </cell>
        </row>
        <row r="405">
          <cell r="A405" t="str">
            <v>EMULSION CRR-1</v>
          </cell>
          <cell r="B405" t="str">
            <v>GLN</v>
          </cell>
          <cell r="C405">
            <v>1687</v>
          </cell>
        </row>
        <row r="406">
          <cell r="A406" t="str">
            <v>EMULSION CRR-2</v>
          </cell>
          <cell r="B406" t="str">
            <v>GLN</v>
          </cell>
          <cell r="C406">
            <v>2250</v>
          </cell>
        </row>
        <row r="407">
          <cell r="A407" t="str">
            <v>ENDURECEDOR SUPERFICIAL PARA PISOS BASE QUARZO Y CEMENTO SIKAFLOOR-3 QUARTZ TOP</v>
          </cell>
          <cell r="B407" t="str">
            <v>KG</v>
          </cell>
          <cell r="C407">
            <v>1050</v>
          </cell>
        </row>
        <row r="408">
          <cell r="A408" t="str">
            <v>ESFERAS REFLECTIVAS</v>
          </cell>
          <cell r="B408" t="str">
            <v>KG</v>
          </cell>
          <cell r="C408">
            <v>5126</v>
          </cell>
        </row>
        <row r="409">
          <cell r="A409" t="str">
            <v>ESMALTE DOMESTICO</v>
          </cell>
          <cell r="B409" t="str">
            <v>GLN</v>
          </cell>
          <cell r="C409">
            <v>53900</v>
          </cell>
        </row>
        <row r="410">
          <cell r="A410" t="str">
            <v>ESMALTE SINTETICO</v>
          </cell>
          <cell r="B410" t="str">
            <v>GLN</v>
          </cell>
          <cell r="C410">
            <v>51900</v>
          </cell>
        </row>
        <row r="411">
          <cell r="A411" t="str">
            <v>ESPACIADOR ANGULAR 15KV</v>
          </cell>
          <cell r="B411" t="str">
            <v>und</v>
          </cell>
          <cell r="C411">
            <v>82560</v>
          </cell>
        </row>
        <row r="412">
          <cell r="A412" t="str">
            <v>ESPARRAGO 5/8x20 ``</v>
          </cell>
          <cell r="B412" t="str">
            <v>UN</v>
          </cell>
          <cell r="C412">
            <v>5950</v>
          </cell>
        </row>
        <row r="413">
          <cell r="A413" t="str">
            <v>ESPÁRRAGO ROSCADO 4 TUERCAS 5/8``*10``</v>
          </cell>
          <cell r="B413" t="str">
            <v>UN</v>
          </cell>
          <cell r="C413">
            <v>4500</v>
          </cell>
        </row>
        <row r="414">
          <cell r="A414" t="str">
            <v>ESPARRAGO ROSCADO DE 4 TUERCAS 5/8x12 ``</v>
          </cell>
          <cell r="B414" t="str">
            <v>UN</v>
          </cell>
          <cell r="C414">
            <v>4980</v>
          </cell>
        </row>
        <row r="415">
          <cell r="A415" t="str">
            <v>ESPEJO CRISTAL INCOLORO 4 MM</v>
          </cell>
          <cell r="B415" t="str">
            <v>M2</v>
          </cell>
          <cell r="C415">
            <v>69300</v>
          </cell>
        </row>
        <row r="416">
          <cell r="A416" t="str">
            <v>ESPEJO PELDAR CLARO 3 MM</v>
          </cell>
          <cell r="B416" t="str">
            <v>M2</v>
          </cell>
          <cell r="C416">
            <v>48300</v>
          </cell>
        </row>
        <row r="417">
          <cell r="A417" t="str">
            <v>ESPIGO PIN CRUCETA METAL. 5/8`` X 8 13.2 KV</v>
          </cell>
          <cell r="B417" t="str">
            <v>UN</v>
          </cell>
          <cell r="C417">
            <v>5216</v>
          </cell>
        </row>
        <row r="418">
          <cell r="A418" t="str">
            <v>ESPIGO PIN CRUCETA METALICA PARA 15 KV</v>
          </cell>
          <cell r="B418" t="str">
            <v>un</v>
          </cell>
          <cell r="C418">
            <v>5920</v>
          </cell>
        </row>
        <row r="419">
          <cell r="A419" t="str">
            <v>ESTOPA X 1 KILO</v>
          </cell>
          <cell r="B419" t="str">
            <v>KG</v>
          </cell>
          <cell r="C419">
            <v>5270</v>
          </cell>
        </row>
        <row r="420">
          <cell r="A420" t="str">
            <v>ESTRIBO HORIZONTALAMPAC 2/0 - 2</v>
          </cell>
          <cell r="B420" t="str">
            <v>UN</v>
          </cell>
          <cell r="C420">
            <v>20620</v>
          </cell>
        </row>
        <row r="421">
          <cell r="A421" t="str">
            <v>ESTRIBO HORIZONTALAMPAC 2/0 - 2</v>
          </cell>
          <cell r="B421" t="str">
            <v>UN</v>
          </cell>
          <cell r="C421">
            <v>20620</v>
          </cell>
        </row>
        <row r="422">
          <cell r="A422" t="str">
            <v>ESTRIBO SOPORTE TANGENCIAL</v>
          </cell>
          <cell r="B422" t="str">
            <v>und</v>
          </cell>
          <cell r="C422">
            <v>45800</v>
          </cell>
        </row>
        <row r="423">
          <cell r="A423" t="str">
            <v>ESTUCO PLASTICO</v>
          </cell>
          <cell r="B423" t="str">
            <v>GLN</v>
          </cell>
          <cell r="C423">
            <v>17745</v>
          </cell>
        </row>
        <row r="424">
          <cell r="A424" t="str">
            <v>FIJACIONES PARA TEJA TECHOLINE</v>
          </cell>
          <cell r="B424" t="str">
            <v>un</v>
          </cell>
          <cell r="C424">
            <v>1170</v>
          </cell>
        </row>
        <row r="425">
          <cell r="A425" t="str">
            <v>FILODENDRO H=0.4 MT</v>
          </cell>
          <cell r="B425" t="str">
            <v>UN</v>
          </cell>
          <cell r="C425">
            <v>14700</v>
          </cell>
        </row>
        <row r="426">
          <cell r="A426" t="str">
            <v>FLEXOCRETO FORMALETA FLEXIBLE 2.92 X 1.00 MTS</v>
          </cell>
          <cell r="B426" t="str">
            <v>UND</v>
          </cell>
          <cell r="C426">
            <v>56789</v>
          </cell>
        </row>
        <row r="427">
          <cell r="A427" t="str">
            <v>FLORES CAMARON H=0.4 MT</v>
          </cell>
          <cell r="B427" t="str">
            <v>UN</v>
          </cell>
          <cell r="C427">
            <v>5775</v>
          </cell>
        </row>
        <row r="428">
          <cell r="A428" t="str">
            <v>FLORES IXORA ROJA H=0.3 MT</v>
          </cell>
          <cell r="B428" t="str">
            <v>UN</v>
          </cell>
          <cell r="C428">
            <v>3675</v>
          </cell>
        </row>
        <row r="429">
          <cell r="A429" t="str">
            <v>FLOTADOR 1" HELBERT COBRE</v>
          </cell>
          <cell r="B429" t="str">
            <v>UND</v>
          </cell>
          <cell r="C429">
            <v>54600</v>
          </cell>
        </row>
        <row r="430">
          <cell r="A430" t="str">
            <v>FLOTADOR 3/4" HELBERT COBRE</v>
          </cell>
          <cell r="B430" t="str">
            <v>UND</v>
          </cell>
          <cell r="C430">
            <v>73500</v>
          </cell>
        </row>
        <row r="431">
          <cell r="A431" t="str">
            <v>FLUXOMETRO ORINAL GRIVAL</v>
          </cell>
          <cell r="B431" t="str">
            <v>UND</v>
          </cell>
          <cell r="C431">
            <v>325500</v>
          </cell>
        </row>
        <row r="432">
          <cell r="A432" t="str">
            <v>FORMALETA ENTREPISO</v>
          </cell>
          <cell r="B432" t="str">
            <v>SM</v>
          </cell>
          <cell r="C432">
            <v>13152</v>
          </cell>
        </row>
        <row r="433">
          <cell r="A433" t="str">
            <v>FORMALETA METALICA VIGA PUENTE</v>
          </cell>
          <cell r="B433" t="str">
            <v>MES</v>
          </cell>
          <cell r="C433">
            <v>19971000</v>
          </cell>
        </row>
        <row r="434">
          <cell r="A434" t="str">
            <v>FOTOCELDA PARA LUMINARIA GRIS</v>
          </cell>
          <cell r="B434" t="str">
            <v>UN</v>
          </cell>
          <cell r="C434">
            <v>26300</v>
          </cell>
        </row>
        <row r="435">
          <cell r="A435" t="str">
            <v>FRESCASA CON FOIL 31/2" AC. 0.95 NRC</v>
          </cell>
          <cell r="B435" t="str">
            <v>RLL</v>
          </cell>
          <cell r="C435">
            <v>236145</v>
          </cell>
        </row>
        <row r="436">
          <cell r="A436" t="str">
            <v>GABINETE METALICO EN LAMINA GALVANIZADA CON CERRADURA DE 80X60X30</v>
          </cell>
          <cell r="B436" t="str">
            <v>unid</v>
          </cell>
          <cell r="C436">
            <v>850000</v>
          </cell>
        </row>
        <row r="437">
          <cell r="A437" t="str">
            <v>GANCHO FIJACIÓN TEJA 55 MM ETERNIT</v>
          </cell>
          <cell r="B437" t="str">
            <v>UND</v>
          </cell>
          <cell r="C437">
            <v>440</v>
          </cell>
        </row>
        <row r="438">
          <cell r="A438" t="str">
            <v>GANCHO GALVANIZADO PARA MADERA</v>
          </cell>
          <cell r="B438" t="str">
            <v>un</v>
          </cell>
          <cell r="C438">
            <v>240</v>
          </cell>
        </row>
        <row r="439">
          <cell r="A439" t="str">
            <v>GANCHO TEJA ETERNIT 55 MM</v>
          </cell>
          <cell r="B439" t="str">
            <v>un</v>
          </cell>
          <cell r="C439">
            <v>240</v>
          </cell>
        </row>
        <row r="440">
          <cell r="A440" t="str">
            <v>GANCHOS Y TORNILLOS DE FIJACION TEJA</v>
          </cell>
          <cell r="B440" t="str">
            <v>UND</v>
          </cell>
          <cell r="C440">
            <v>600</v>
          </cell>
        </row>
        <row r="441">
          <cell r="A441" t="str">
            <v>GASOLINA ROJA</v>
          </cell>
          <cell r="B441" t="str">
            <v>GLN</v>
          </cell>
          <cell r="C441">
            <v>9376.5</v>
          </cell>
        </row>
        <row r="442">
          <cell r="A442" t="str">
            <v>GEODREN CON TUBERIA CIRCULAR 100mm H=1.0</v>
          </cell>
          <cell r="B442" t="str">
            <v>ml</v>
          </cell>
          <cell r="C442">
            <v>38241.72</v>
          </cell>
        </row>
        <row r="443">
          <cell r="A443" t="str">
            <v>GEODREN CON TUBERIA CIRCULAR 160mm H= 1.0m</v>
          </cell>
          <cell r="B443" t="str">
            <v>ml</v>
          </cell>
          <cell r="C443">
            <v>60969.599999999999</v>
          </cell>
        </row>
        <row r="444">
          <cell r="A444" t="str">
            <v>GEODREN CON TUBERIA CIRCULAR 200mm  H= 1.0m</v>
          </cell>
          <cell r="B444" t="str">
            <v>ml</v>
          </cell>
          <cell r="C444">
            <v>71849.240000000005</v>
          </cell>
        </row>
        <row r="445">
          <cell r="A445" t="str">
            <v>GEODREN PLANAR H=1.0</v>
          </cell>
          <cell r="B445" t="str">
            <v>ml</v>
          </cell>
          <cell r="C445">
            <v>25021.200000000001</v>
          </cell>
        </row>
        <row r="446">
          <cell r="A446" t="str">
            <v>GEOMALLA FORTGRID BX-60</v>
          </cell>
          <cell r="B446" t="str">
            <v>M2</v>
          </cell>
          <cell r="C446">
            <v>6211</v>
          </cell>
        </row>
        <row r="447">
          <cell r="A447" t="str">
            <v>GEOMALLA TENSAR BX 1200</v>
          </cell>
          <cell r="B447" t="str">
            <v>M2</v>
          </cell>
          <cell r="C447">
            <v>9338</v>
          </cell>
        </row>
        <row r="448">
          <cell r="A448" t="str">
            <v>GEOMEMBRANA POLIETILENO 0,5MM (HDPE 20 MILS)</v>
          </cell>
          <cell r="B448" t="str">
            <v>M2</v>
          </cell>
          <cell r="C448">
            <v>6090</v>
          </cell>
        </row>
        <row r="449">
          <cell r="A449" t="str">
            <v>GEOTEXTIL NT 1600</v>
          </cell>
          <cell r="B449" t="str">
            <v>M2</v>
          </cell>
          <cell r="C449">
            <v>3193.48</v>
          </cell>
        </row>
        <row r="450">
          <cell r="A450" t="str">
            <v>GEOTEXTIL NT 1800</v>
          </cell>
          <cell r="B450" t="str">
            <v>M2</v>
          </cell>
          <cell r="C450">
            <v>4217.8500000000004</v>
          </cell>
        </row>
        <row r="451">
          <cell r="A451" t="str">
            <v>GEOTEXTIL NT 2000</v>
          </cell>
          <cell r="B451" t="str">
            <v>M2</v>
          </cell>
          <cell r="C451">
            <v>5000.1000000000004</v>
          </cell>
        </row>
        <row r="452">
          <cell r="A452" t="str">
            <v>GEOTEXTIL NT 2500</v>
          </cell>
          <cell r="B452" t="str">
            <v>M2</v>
          </cell>
          <cell r="C452">
            <v>4989.16</v>
          </cell>
        </row>
        <row r="453">
          <cell r="A453" t="str">
            <v>GEOTEXTIL NT 3000</v>
          </cell>
          <cell r="B453" t="str">
            <v>M2</v>
          </cell>
          <cell r="C453">
            <v>6582.45</v>
          </cell>
        </row>
        <row r="454">
          <cell r="A454" t="str">
            <v>GEOTEXTIL NT 4000</v>
          </cell>
          <cell r="B454" t="str">
            <v>M2</v>
          </cell>
          <cell r="C454">
            <v>8108.4</v>
          </cell>
        </row>
        <row r="455">
          <cell r="A455" t="str">
            <v>GEOTEXTIL NT 5000</v>
          </cell>
          <cell r="B455" t="str">
            <v>M2</v>
          </cell>
          <cell r="C455">
            <v>10064.16</v>
          </cell>
        </row>
        <row r="456">
          <cell r="A456" t="str">
            <v>GEOTEXTIL NT 6000</v>
          </cell>
          <cell r="B456" t="str">
            <v>M2</v>
          </cell>
          <cell r="C456">
            <v>11509.52</v>
          </cell>
        </row>
        <row r="457">
          <cell r="A457" t="str">
            <v>GEOTEXTIL NT 7000</v>
          </cell>
          <cell r="B457" t="str">
            <v>M2</v>
          </cell>
          <cell r="C457">
            <v>14373.56</v>
          </cell>
        </row>
        <row r="458">
          <cell r="A458" t="str">
            <v>GEOTEXTIL TEJIDO FORTEX BX-30</v>
          </cell>
          <cell r="B458" t="str">
            <v>M2</v>
          </cell>
          <cell r="C458">
            <v>3593.1</v>
          </cell>
        </row>
        <row r="459">
          <cell r="A459" t="str">
            <v>GEOTEXTIL TEJIDO FORTEX BX-40</v>
          </cell>
          <cell r="B459" t="str">
            <v>M2</v>
          </cell>
          <cell r="C459">
            <v>3836.7</v>
          </cell>
        </row>
        <row r="460">
          <cell r="A460" t="str">
            <v>GEOTEXTIL TEJIDO FORTEX BX-60</v>
          </cell>
          <cell r="B460" t="str">
            <v>M2</v>
          </cell>
          <cell r="C460">
            <v>6211.8</v>
          </cell>
        </row>
        <row r="461">
          <cell r="A461" t="str">
            <v>GEOTEXTIL TEJIDO FORTEX BX-90</v>
          </cell>
          <cell r="B461" t="str">
            <v>M2</v>
          </cell>
          <cell r="C461">
            <v>9256.8000000000011</v>
          </cell>
        </row>
        <row r="462">
          <cell r="A462" t="str">
            <v>GIMNASIO AIRE LIBRE: EL ASCENSOR O SIMIL (EL ELEVADOR)</v>
          </cell>
          <cell r="B462" t="str">
            <v>UN</v>
          </cell>
          <cell r="C462">
            <v>6933638.25</v>
          </cell>
        </row>
        <row r="463">
          <cell r="A463" t="str">
            <v>GIMNASIO AIRE LIBRE: EL PONY O SIMIL (EL CABALLITO)</v>
          </cell>
          <cell r="B463" t="str">
            <v>UN</v>
          </cell>
          <cell r="C463">
            <v>4410210</v>
          </cell>
        </row>
        <row r="464">
          <cell r="A464" t="str">
            <v>GIMNASIO AIRE LIBRE: ESQUI O SIMIL (LA ELIPTICA)</v>
          </cell>
          <cell r="B464" t="str">
            <v>UN</v>
          </cell>
          <cell r="C464">
            <v>4751311</v>
          </cell>
        </row>
        <row r="465">
          <cell r="A465" t="str">
            <v>GIMNASIO AIRE LIBRE: MASAJA MOVIMIENTO SIMIL (RODILLO)</v>
          </cell>
          <cell r="B465" t="str">
            <v>UN</v>
          </cell>
          <cell r="C465">
            <v>3863399</v>
          </cell>
        </row>
        <row r="466">
          <cell r="A466" t="str">
            <v>GIMNASIO AIRE LIBRE: PATINES O SIMILAR</v>
          </cell>
          <cell r="B466" t="str">
            <v>UN</v>
          </cell>
          <cell r="C466">
            <v>4483437</v>
          </cell>
        </row>
        <row r="467">
          <cell r="A467" t="str">
            <v>GIMNASIO AIRE LIBRE: SURF O SIMILAR (BALANCIN)</v>
          </cell>
          <cell r="B467" t="str">
            <v>UN</v>
          </cell>
          <cell r="C467">
            <v>4020786</v>
          </cell>
        </row>
        <row r="468">
          <cell r="A468" t="str">
            <v>GIMNASIO AIRE LIBRE: VOLANTE O SIMIL (EL TIMON)</v>
          </cell>
          <cell r="B468" t="str">
            <v>UN</v>
          </cell>
          <cell r="C468">
            <v>3255975.45</v>
          </cell>
        </row>
        <row r="469">
          <cell r="A469" t="str">
            <v>GIMNASIO AIRE LIBRE:BARRAS O SIMIL (LAS PARALELAS)</v>
          </cell>
          <cell r="B469" t="str">
            <v>UN</v>
          </cell>
          <cell r="C469">
            <v>2236668</v>
          </cell>
        </row>
        <row r="470">
          <cell r="A470" t="str">
            <v>GIMNASIO AIRE LIBRE:EL MUEVE CINTURA O SIMIL</v>
          </cell>
          <cell r="B470" t="str">
            <v>UN</v>
          </cell>
          <cell r="C470">
            <v>4390019.55</v>
          </cell>
        </row>
        <row r="471">
          <cell r="A471" t="str">
            <v>GIMNASIO AIRE LIBRE:TIMON O SIMIL (LA CABRILLA)</v>
          </cell>
          <cell r="B471" t="str">
            <v>UN</v>
          </cell>
          <cell r="C471">
            <v>2776693.5</v>
          </cell>
        </row>
        <row r="472">
          <cell r="A472" t="str">
            <v>GINGER ROJO H=0.5 MT</v>
          </cell>
          <cell r="B472" t="str">
            <v>UN</v>
          </cell>
          <cell r="C472">
            <v>3675</v>
          </cell>
        </row>
        <row r="473">
          <cell r="A473" t="str">
            <v>GRAMA</v>
          </cell>
          <cell r="B473" t="str">
            <v>M2</v>
          </cell>
          <cell r="C473">
            <v>3800</v>
          </cell>
        </row>
        <row r="474">
          <cell r="A474" t="str">
            <v>GRAMA TRENZA</v>
          </cell>
          <cell r="B474" t="str">
            <v>M2</v>
          </cell>
          <cell r="C474">
            <v>21000</v>
          </cell>
        </row>
        <row r="475">
          <cell r="A475" t="str">
            <v>GRANIPLAST</v>
          </cell>
          <cell r="B475" t="str">
            <v>KG</v>
          </cell>
          <cell r="C475">
            <v>2415</v>
          </cell>
        </row>
        <row r="476">
          <cell r="A476" t="str">
            <v>GRANITO 30 KG</v>
          </cell>
          <cell r="B476" t="str">
            <v>BLT</v>
          </cell>
          <cell r="C476">
            <v>8946</v>
          </cell>
        </row>
        <row r="477">
          <cell r="A477" t="str">
            <v>GRANITO NEGRO 40 KILO</v>
          </cell>
          <cell r="B477" t="str">
            <v>BLT</v>
          </cell>
          <cell r="C477">
            <v>19977.3</v>
          </cell>
        </row>
        <row r="478">
          <cell r="A478" t="str">
            <v>GRAPA CERCA ALAMBRE PUA 1-1/4" X 20 KG</v>
          </cell>
          <cell r="B478" t="str">
            <v>KG</v>
          </cell>
          <cell r="C478">
            <v>4116</v>
          </cell>
        </row>
        <row r="479">
          <cell r="A479" t="str">
            <v>GRAPA DE RETENCIÓN AISLADA PARA RED TRENZADA DE B.T.</v>
          </cell>
          <cell r="B479" t="str">
            <v>UN</v>
          </cell>
          <cell r="C479">
            <v>12960</v>
          </cell>
        </row>
        <row r="480">
          <cell r="A480" t="str">
            <v>GRAPA DE RETENCION PARA CABLE TENS DE B.T.</v>
          </cell>
          <cell r="B480" t="str">
            <v>UN</v>
          </cell>
          <cell r="C480">
            <v>15680</v>
          </cell>
        </row>
        <row r="481">
          <cell r="A481" t="str">
            <v>GRAPA DE SUSPENSIÓN PARA CABLE TRENZADO DE B.T.</v>
          </cell>
          <cell r="B481" t="str">
            <v>UN</v>
          </cell>
          <cell r="C481">
            <v>10950</v>
          </cell>
        </row>
        <row r="482">
          <cell r="A482" t="str">
            <v>GRAPA PARA OPERAR EN CALIENTE</v>
          </cell>
          <cell r="B482" t="str">
            <v>UN</v>
          </cell>
          <cell r="C482">
            <v>13680</v>
          </cell>
        </row>
        <row r="483">
          <cell r="A483" t="str">
            <v>GRAPA PRENSADA  ACERO FORJADO 3 PERNOS C. 1/4``</v>
          </cell>
          <cell r="B483" t="str">
            <v>UN</v>
          </cell>
          <cell r="C483">
            <v>5620</v>
          </cell>
        </row>
        <row r="484">
          <cell r="A484" t="str">
            <v>GRAPA RETEN ALUMINIO T. RECTO 6-2/0 AWG</v>
          </cell>
          <cell r="B484" t="str">
            <v>UN</v>
          </cell>
          <cell r="C484">
            <v>15200</v>
          </cell>
        </row>
        <row r="485">
          <cell r="A485" t="str">
            <v>GRAPA SUSPENSION RED TRENSADA BT (3)</v>
          </cell>
          <cell r="B485" t="str">
            <v>UN</v>
          </cell>
          <cell r="C485">
            <v>12065</v>
          </cell>
        </row>
        <row r="486">
          <cell r="A486" t="str">
            <v>GRAPA TERMINAL TIPO RECTA 25-63MM2</v>
          </cell>
          <cell r="B486" t="str">
            <v>und</v>
          </cell>
          <cell r="C486">
            <v>15200</v>
          </cell>
        </row>
        <row r="487">
          <cell r="A487" t="str">
            <v>GRAPA TERMINAL TIPO RECTO 63-125MM2</v>
          </cell>
          <cell r="B487" t="str">
            <v>und</v>
          </cell>
          <cell r="C487">
            <v>15200</v>
          </cell>
        </row>
        <row r="488">
          <cell r="A488" t="str">
            <v>GRAPA TERMINAL TIPO RECTO PARA CABLES ENTRE 6 AWG- 3/0 AWG</v>
          </cell>
          <cell r="B488" t="str">
            <v>UN</v>
          </cell>
          <cell r="C488">
            <v>15200</v>
          </cell>
        </row>
        <row r="489">
          <cell r="A489" t="str">
            <v>GRATA</v>
          </cell>
          <cell r="B489" t="str">
            <v>UN</v>
          </cell>
          <cell r="C489">
            <v>8400</v>
          </cell>
        </row>
        <row r="490">
          <cell r="A490" t="str">
            <v>GRAVA DE 1``</v>
          </cell>
          <cell r="B490" t="str">
            <v>M3</v>
          </cell>
          <cell r="C490">
            <v>50000</v>
          </cell>
        </row>
        <row r="491">
          <cell r="A491" t="str">
            <v>GRAVA TRITURADA 1/2"</v>
          </cell>
          <cell r="B491" t="str">
            <v>M3</v>
          </cell>
          <cell r="C491">
            <v>43500</v>
          </cell>
        </row>
        <row r="492">
          <cell r="A492" t="str">
            <v>GRAVA TRITURADA DE  1"</v>
          </cell>
          <cell r="B492" t="str">
            <v>M3</v>
          </cell>
          <cell r="C492">
            <v>51975</v>
          </cell>
        </row>
        <row r="493">
          <cell r="A493" t="str">
            <v>GRAVA TRITURADA DE 3/4"</v>
          </cell>
          <cell r="B493" t="str">
            <v>M3</v>
          </cell>
          <cell r="C493">
            <v>38850</v>
          </cell>
        </row>
        <row r="494">
          <cell r="A494" t="str">
            <v>GRAVA TRITURADA FILTRO</v>
          </cell>
          <cell r="B494" t="str">
            <v>M3</v>
          </cell>
          <cell r="C494">
            <v>55020</v>
          </cell>
        </row>
        <row r="495">
          <cell r="A495" t="str">
            <v>GRAVILLA MONA N. 2 X  20</v>
          </cell>
          <cell r="B495" t="str">
            <v>KG</v>
          </cell>
          <cell r="C495">
            <v>525</v>
          </cell>
        </row>
        <row r="496">
          <cell r="A496" t="str">
            <v>GRAVILLA TRITURADA DE 1-1/2"</v>
          </cell>
          <cell r="B496" t="str">
            <v>M3</v>
          </cell>
          <cell r="C496">
            <v>40635</v>
          </cell>
        </row>
        <row r="497">
          <cell r="A497" t="str">
            <v>GRIFERIA LAVAMANOS MEZCLADOR 8" FENIX GRIVAL</v>
          </cell>
          <cell r="B497" t="str">
            <v>UND</v>
          </cell>
          <cell r="C497">
            <v>130095</v>
          </cell>
        </row>
        <row r="498">
          <cell r="A498" t="str">
            <v>GRIFERIA LAVAPLATOS PISCIS 8" GRIVAL</v>
          </cell>
          <cell r="B498" t="str">
            <v>UND</v>
          </cell>
          <cell r="C498">
            <v>36645</v>
          </cell>
        </row>
        <row r="499">
          <cell r="A499" t="str">
            <v>GRIFERIA SANITARIO ANTIVANDALICA AC-0349 DOCOL</v>
          </cell>
          <cell r="B499" t="str">
            <v>UND</v>
          </cell>
          <cell r="C499">
            <v>178500</v>
          </cell>
        </row>
        <row r="500">
          <cell r="A500" t="str">
            <v>GROUTING 2000 PSI (140 Kg/cm2)</v>
          </cell>
          <cell r="B500" t="str">
            <v>M3</v>
          </cell>
          <cell r="C500">
            <v>380480</v>
          </cell>
        </row>
        <row r="501">
          <cell r="A501" t="str">
            <v>GUARDACABO EN ACERO GALVANIZADO P/CABLE 1/2``</v>
          </cell>
          <cell r="B501" t="str">
            <v>UN</v>
          </cell>
          <cell r="C501">
            <v>1310</v>
          </cell>
        </row>
        <row r="502">
          <cell r="A502" t="str">
            <v>GUARDAESCOBA 10 CMS GUMARO ZAPAN</v>
          </cell>
          <cell r="B502" t="str">
            <v>ML</v>
          </cell>
          <cell r="C502">
            <v>4620</v>
          </cell>
        </row>
        <row r="503">
          <cell r="A503" t="str">
            <v>GUARDAESCOBA EN PINO H= 0.05 m</v>
          </cell>
          <cell r="B503" t="str">
            <v>ML</v>
          </cell>
          <cell r="C503">
            <v>4357.5</v>
          </cell>
        </row>
        <row r="504">
          <cell r="A504" t="str">
            <v>GUARDAESCOBA PORCELANATO 50 X 10 MM</v>
          </cell>
          <cell r="B504" t="str">
            <v>UND</v>
          </cell>
          <cell r="C504">
            <v>4095</v>
          </cell>
        </row>
        <row r="505">
          <cell r="A505" t="str">
            <v>GUARDAESCOBA TABLETA DE GRESS 10 X 20</v>
          </cell>
          <cell r="B505" t="str">
            <v>ML</v>
          </cell>
          <cell r="C505">
            <v>1260</v>
          </cell>
        </row>
        <row r="506">
          <cell r="A506" t="str">
            <v>HEBILLA CINTA BAND-IT 5/8``</v>
          </cell>
          <cell r="B506" t="str">
            <v>UND</v>
          </cell>
          <cell r="C506">
            <v>550</v>
          </cell>
        </row>
        <row r="507">
          <cell r="A507" t="str">
            <v>HERRAMIENTA ELECTRICA</v>
          </cell>
          <cell r="B507" t="str">
            <v xml:space="preserve"> % </v>
          </cell>
          <cell r="C507">
            <v>130560</v>
          </cell>
        </row>
        <row r="508">
          <cell r="A508" t="str">
            <v>HERRAMIENTA Y EQUIPO MENOR  (% M.O.)</v>
          </cell>
          <cell r="B508" t="str">
            <v xml:space="preserve"> % </v>
          </cell>
          <cell r="C508">
            <v>0.03</v>
          </cell>
        </row>
        <row r="509">
          <cell r="A509" t="str">
            <v>HIDROJET 1700 PSI (BOQUILLA ROTATIVA)</v>
          </cell>
          <cell r="B509" t="str">
            <v>D</v>
          </cell>
          <cell r="C509">
            <v>54227.6</v>
          </cell>
        </row>
        <row r="510">
          <cell r="A510" t="str">
            <v>HIERRO CORRUGADO / FIGURADO (411 MPA 4200 KG / CM2, G80)</v>
          </cell>
          <cell r="B510" t="str">
            <v>KG</v>
          </cell>
          <cell r="C510">
            <v>3728</v>
          </cell>
        </row>
        <row r="511">
          <cell r="A511" t="str">
            <v>HILO FUSIBLE TIPO H 13.2 KV 5 AMP</v>
          </cell>
          <cell r="B511" t="str">
            <v>UN</v>
          </cell>
          <cell r="C511">
            <v>4800</v>
          </cell>
        </row>
        <row r="512">
          <cell r="A512" t="str">
            <v>HILO POLIPROPELINO - ROLLO X 50 MTS</v>
          </cell>
          <cell r="B512" t="str">
            <v>RLL</v>
          </cell>
          <cell r="C512">
            <v>4050</v>
          </cell>
        </row>
        <row r="513">
          <cell r="A513" t="str">
            <v>HOJA DE SEGUETA</v>
          </cell>
          <cell r="B513" t="str">
            <v>UND</v>
          </cell>
          <cell r="C513">
            <v>3664.5</v>
          </cell>
        </row>
        <row r="514">
          <cell r="A514" t="str">
            <v>HORA/CUADRILLA 1 OFICIAL+3 AYUDANTES (M)</v>
          </cell>
          <cell r="B514" t="str">
            <v>HC</v>
          </cell>
          <cell r="C514">
            <v>42218.25</v>
          </cell>
        </row>
        <row r="515">
          <cell r="A515" t="str">
            <v>IMPERMEABILIZANTE INTEGRAL PARA MORTEROS Y CONCRETOS</v>
          </cell>
          <cell r="B515" t="str">
            <v>KG</v>
          </cell>
          <cell r="C515">
            <v>6230</v>
          </cell>
        </row>
        <row r="516">
          <cell r="A516" t="str">
            <v>IMPERMEABILIZANTE PARAGUAS 1 GL (CORONA)</v>
          </cell>
          <cell r="B516" t="str">
            <v>GLN</v>
          </cell>
          <cell r="C516">
            <v>51345</v>
          </cell>
        </row>
        <row r="517">
          <cell r="A517" t="str">
            <v>IMPRANOL HOLZSCHUTZGRUND 2.5 LTS</v>
          </cell>
          <cell r="B517" t="str">
            <v>UND</v>
          </cell>
          <cell r="C517">
            <v>67935</v>
          </cell>
        </row>
        <row r="518">
          <cell r="A518" t="str">
            <v>IMPRESIÓN DE PLANOS</v>
          </cell>
          <cell r="B518" t="str">
            <v>GLB</v>
          </cell>
          <cell r="C518">
            <v>1050</v>
          </cell>
        </row>
        <row r="519">
          <cell r="A519" t="str">
            <v>INETRRUPTOR TERMOMAGNÉTICO TIPO INDUSTRIAL B.T. 3 X 100 A</v>
          </cell>
          <cell r="B519" t="str">
            <v>UND</v>
          </cell>
          <cell r="C519">
            <v>350800</v>
          </cell>
        </row>
        <row r="520">
          <cell r="A520" t="str">
            <v>INTERRUPTOR  3 X 60 A, 600V; CAJA MOLDEADA, TIPO INDUSTRIAL</v>
          </cell>
          <cell r="B520" t="str">
            <v>UND</v>
          </cell>
          <cell r="C520">
            <v>135850</v>
          </cell>
        </row>
        <row r="521">
          <cell r="A521" t="str">
            <v>INTERRUPTOR AUTOMATICO 1 X 30 AMP. 2230E1</v>
          </cell>
          <cell r="B521" t="str">
            <v>UN</v>
          </cell>
          <cell r="C521">
            <v>10240</v>
          </cell>
        </row>
        <row r="522">
          <cell r="A522" t="str">
            <v>INTERRUPTOR EN CAJA MOLDEADA DPX-125 TIPO LEGRAND DE 3X100 AMP INCLUYE DOS JUEGOS DE TERMINALES</v>
          </cell>
          <cell r="B522" t="str">
            <v>unid</v>
          </cell>
          <cell r="C522">
            <v>350800</v>
          </cell>
        </row>
        <row r="523">
          <cell r="A523" t="str">
            <v>INTERRUPTOR EN CAJA MOLDEADA DPX-50 TIPO LEGRAND DE 3X50 AMP INCLUYE DOS JUEGOS DE TERMINALES</v>
          </cell>
          <cell r="B523" t="str">
            <v>unid</v>
          </cell>
          <cell r="C523">
            <v>135850</v>
          </cell>
        </row>
        <row r="524">
          <cell r="A524" t="str">
            <v>INTERRUPTOR SENC ABITARE AVE</v>
          </cell>
          <cell r="B524" t="str">
            <v>UN</v>
          </cell>
          <cell r="C524">
            <v>5610</v>
          </cell>
        </row>
        <row r="525">
          <cell r="A525" t="str">
            <v>INTERRUPTOR TERMOMAGNETICO  30 AMP</v>
          </cell>
          <cell r="B525" t="str">
            <v>UND</v>
          </cell>
          <cell r="C525">
            <v>17200</v>
          </cell>
        </row>
        <row r="526">
          <cell r="A526" t="str">
            <v>INTERRUPTOR TIPO LEGRAND DE 2X30 AMP INCLUYE DOS JUEGOS DE TERMINALES</v>
          </cell>
          <cell r="B526" t="str">
            <v>unid</v>
          </cell>
          <cell r="C526">
            <v>26500</v>
          </cell>
        </row>
        <row r="527">
          <cell r="A527" t="str">
            <v>JUEGO ATLANTIS, INCLUYE TRANSPORTE  VILLAVICENCIO</v>
          </cell>
          <cell r="B527" t="str">
            <v>JGO</v>
          </cell>
          <cell r="C527">
            <v>7168350</v>
          </cell>
        </row>
        <row r="528">
          <cell r="A528" t="str">
            <v>JUEGO CASTOR, INCLUYE TRANSPORTE  VILLAVICENCIO</v>
          </cell>
          <cell r="B528" t="str">
            <v>JGO</v>
          </cell>
          <cell r="C528">
            <v>9604350</v>
          </cell>
        </row>
        <row r="529">
          <cell r="A529" t="str">
            <v>JUEGO CYGNUS, INCLUYE TRANSPORTE VILLAVICENCIO</v>
          </cell>
          <cell r="B529" t="str">
            <v>JGO</v>
          </cell>
          <cell r="C529">
            <v>12040350</v>
          </cell>
        </row>
        <row r="530">
          <cell r="A530" t="str">
            <v>JUEGO DE INCRUSTACIONES COMPLETO</v>
          </cell>
          <cell r="B530" t="str">
            <v>UND</v>
          </cell>
          <cell r="C530">
            <v>31500</v>
          </cell>
        </row>
        <row r="531">
          <cell r="A531" t="str">
            <v>JUEGO SPECTRA, INCLUYE TRANSPORTE BOGOTA VILLAVICENCIO</v>
          </cell>
          <cell r="B531" t="str">
            <v>JGO</v>
          </cell>
          <cell r="C531">
            <v>7448700</v>
          </cell>
        </row>
        <row r="532">
          <cell r="A532" t="str">
            <v>JUEGO TERMINALES PREMOLDEADOS 15 KV  TIPO EXTERIOR</v>
          </cell>
          <cell r="B532" t="str">
            <v>UND</v>
          </cell>
          <cell r="C532">
            <v>323450</v>
          </cell>
        </row>
        <row r="533">
          <cell r="A533" t="str">
            <v>KIT DE PUESTA TIERRA MEDIA TENSION</v>
          </cell>
          <cell r="B533" t="str">
            <v>UN</v>
          </cell>
          <cell r="C533">
            <v>182670</v>
          </cell>
        </row>
        <row r="534">
          <cell r="A534" t="str">
            <v>KIT L/P GRIVAL INCLUYE CANASTILLA, SIFON Y 2 ACOPLES</v>
          </cell>
          <cell r="B534" t="str">
            <v>UND</v>
          </cell>
          <cell r="C534">
            <v>14595</v>
          </cell>
        </row>
        <row r="535">
          <cell r="A535" t="str">
            <v>LADRILLO  PRENSADO STA/ FE 24.5 X 12 X 5.5 FAB</v>
          </cell>
          <cell r="B535" t="str">
            <v>UND</v>
          </cell>
          <cell r="C535">
            <v>816.9</v>
          </cell>
        </row>
        <row r="536">
          <cell r="A536" t="str">
            <v>LADRILLO PRENSADO LIVIANO ESTRUCTURAL 20.60</v>
          </cell>
          <cell r="B536" t="str">
            <v>UN</v>
          </cell>
          <cell r="C536">
            <v>1081.5</v>
          </cell>
        </row>
        <row r="537">
          <cell r="A537" t="str">
            <v>LADRILLO REJILLA (5 HUECOS)</v>
          </cell>
          <cell r="B537" t="str">
            <v>UND</v>
          </cell>
          <cell r="C537">
            <v>619.5</v>
          </cell>
        </row>
        <row r="538">
          <cell r="A538" t="str">
            <v>LADRILLO REJILLA GRESS 0.25X0.12X0.06</v>
          </cell>
          <cell r="B538" t="str">
            <v>UND</v>
          </cell>
          <cell r="C538">
            <v>892.5</v>
          </cell>
        </row>
        <row r="539">
          <cell r="A539" t="str">
            <v>LADRILLO TOLETE  RECOCIDO</v>
          </cell>
          <cell r="B539" t="str">
            <v>UND</v>
          </cell>
          <cell r="C539">
            <v>350</v>
          </cell>
        </row>
        <row r="540">
          <cell r="A540" t="str">
            <v>LADRILLO TOLETE RECOCIDO (6X10X20)</v>
          </cell>
          <cell r="B540" t="str">
            <v>UND</v>
          </cell>
          <cell r="C540">
            <v>400</v>
          </cell>
        </row>
        <row r="541">
          <cell r="A541" t="str">
            <v>LADRILLO TOLETE RECOCIDO 0.20X0.10X0.06</v>
          </cell>
          <cell r="B541" t="str">
            <v>UND</v>
          </cell>
          <cell r="C541">
            <v>372.75</v>
          </cell>
        </row>
        <row r="542">
          <cell r="A542" t="str">
            <v>LAMINA AC  3/8"</v>
          </cell>
          <cell r="B542" t="str">
            <v>M2</v>
          </cell>
          <cell r="C542">
            <v>302000</v>
          </cell>
        </row>
        <row r="543">
          <cell r="A543" t="str">
            <v>LAMINA ALVEOLAR 4 MM (0,8 KG/M2) FIBRA DE CARBONO</v>
          </cell>
          <cell r="B543" t="str">
            <v>M2</v>
          </cell>
          <cell r="C543">
            <v>37800</v>
          </cell>
        </row>
        <row r="544">
          <cell r="A544" t="str">
            <v>LAMINA C.R. CAL 20 1x2 M (0.91 MM) CORPACERO</v>
          </cell>
          <cell r="B544" t="str">
            <v>UND</v>
          </cell>
          <cell r="C544">
            <v>47550.3</v>
          </cell>
        </row>
        <row r="545">
          <cell r="A545" t="str">
            <v>LAMINA C.R. CAL. 16 X 2 M (1.52 MM)  CORPACERO</v>
          </cell>
          <cell r="B545" t="str">
            <v>M2</v>
          </cell>
          <cell r="C545">
            <v>2681.7</v>
          </cell>
        </row>
        <row r="546">
          <cell r="A546" t="str">
            <v>LAMINA COLD ROLLED CAL 18 (1.20 MM) 1X2 M</v>
          </cell>
          <cell r="B546" t="str">
            <v>UND</v>
          </cell>
          <cell r="C546">
            <v>56088.9</v>
          </cell>
        </row>
        <row r="547">
          <cell r="A547" t="str">
            <v>LAMINA COLD ROLLED CAL. 14 (1.90 MM) 1 X 2 M</v>
          </cell>
          <cell r="B547" t="str">
            <v>UND</v>
          </cell>
          <cell r="C547">
            <v>80329.2</v>
          </cell>
        </row>
        <row r="548">
          <cell r="A548" t="str">
            <v>LAMINA CR CAL 12 1x2 M (2.66 MM) CORPACERO</v>
          </cell>
          <cell r="B548" t="str">
            <v>UND</v>
          </cell>
          <cell r="C548">
            <v>143149.65</v>
          </cell>
        </row>
        <row r="549">
          <cell r="A549" t="str">
            <v>LAMINA DE ICOPOR LLUVIA 0.61 X 1.22 MTS 18 MM</v>
          </cell>
          <cell r="B549" t="str">
            <v>M2</v>
          </cell>
          <cell r="C549">
            <v>3374.7</v>
          </cell>
        </row>
        <row r="550">
          <cell r="A550" t="str">
            <v>LAMINA GALVANIZADA CAL 16 1 X 2 m</v>
          </cell>
          <cell r="B550" t="str">
            <v>UND</v>
          </cell>
          <cell r="C550">
            <v>89641.65</v>
          </cell>
        </row>
        <row r="551">
          <cell r="A551" t="str">
            <v>LAMINA GALVANIZADA CAL 18 1 X 2 m</v>
          </cell>
          <cell r="B551" t="str">
            <v>UND</v>
          </cell>
          <cell r="C551">
            <v>72397.5</v>
          </cell>
        </row>
        <row r="552">
          <cell r="A552" t="str">
            <v>LAMINA GALVANIZADA CAL 28 1 X 2 M</v>
          </cell>
          <cell r="B552" t="str">
            <v>UND</v>
          </cell>
          <cell r="C552">
            <v>24626.7</v>
          </cell>
        </row>
        <row r="553">
          <cell r="A553" t="str">
            <v>LAMINA GALVANIZADA CAL. 20  1 X 2 M</v>
          </cell>
          <cell r="B553" t="str">
            <v>M2</v>
          </cell>
          <cell r="C553">
            <v>26827.5</v>
          </cell>
        </row>
        <row r="554">
          <cell r="A554" t="str">
            <v>LAMINA GALVANIZADA CAL. 22</v>
          </cell>
          <cell r="B554" t="str">
            <v>un</v>
          </cell>
          <cell r="C554">
            <v>32000</v>
          </cell>
        </row>
        <row r="555">
          <cell r="A555" t="str">
            <v>LAMINA GALVANIZADA CAL. 22  PARA FLANCHE</v>
          </cell>
          <cell r="B555" t="str">
            <v>ML</v>
          </cell>
          <cell r="C555">
            <v>14781</v>
          </cell>
        </row>
        <row r="556">
          <cell r="A556" t="str">
            <v>LAMINA GYPLAC 1.22 X 2.44 (3/8") PZ</v>
          </cell>
          <cell r="B556" t="str">
            <v>UND</v>
          </cell>
          <cell r="C556">
            <v>19215</v>
          </cell>
        </row>
        <row r="557">
          <cell r="A557" t="str">
            <v>LAMINA HR 1/2 1.20 X 2.40 12.7 MM</v>
          </cell>
          <cell r="B557" t="str">
            <v>UND</v>
          </cell>
          <cell r="C557">
            <v>876927.45</v>
          </cell>
        </row>
        <row r="558">
          <cell r="A558" t="str">
            <v>LAMINA HR 1/4 1.0 X  2.0  6.35 MM</v>
          </cell>
          <cell r="B558" t="str">
            <v>UND</v>
          </cell>
          <cell r="C558">
            <v>296197.65000000002</v>
          </cell>
        </row>
        <row r="559">
          <cell r="A559" t="str">
            <v>LAMINA HR 3/16" 1.0 X 2.0  4,76 MM</v>
          </cell>
          <cell r="B559" t="str">
            <v>UND</v>
          </cell>
          <cell r="C559">
            <v>222881.4</v>
          </cell>
        </row>
        <row r="560">
          <cell r="A560" t="str">
            <v>LAMINA HR 3/4 10 X 2.0 19.05 MM</v>
          </cell>
          <cell r="B560" t="str">
            <v>UND</v>
          </cell>
          <cell r="C560">
            <v>941031</v>
          </cell>
        </row>
        <row r="561">
          <cell r="A561" t="str">
            <v>LAMINA HR 3/8 1.20 X 240  9.0 MM</v>
          </cell>
          <cell r="B561" t="str">
            <v>UND</v>
          </cell>
          <cell r="C561">
            <v>634704</v>
          </cell>
        </row>
        <row r="562">
          <cell r="A562" t="str">
            <v>LAMINA HR 5/8 X 1.2 X 2.4 X 15.88 MM</v>
          </cell>
          <cell r="B562" t="str">
            <v>UND</v>
          </cell>
          <cell r="C562">
            <v>1071399</v>
          </cell>
        </row>
        <row r="563">
          <cell r="A563" t="str">
            <v>LAMINA HR A 36  2.5 MM X 1.0  X 2.0</v>
          </cell>
          <cell r="B563" t="str">
            <v>UND</v>
          </cell>
          <cell r="C563">
            <v>98007</v>
          </cell>
        </row>
        <row r="564">
          <cell r="A564" t="str">
            <v>LAMINA HR ALFAJOR 1.00 X3.00 X 3 MM (1/8")</v>
          </cell>
          <cell r="B564" t="str">
            <v>M2</v>
          </cell>
          <cell r="C564">
            <v>72034.2</v>
          </cell>
        </row>
        <row r="565">
          <cell r="A565" t="str">
            <v>LAMPARA LED SUMERGIBLE 30 LED 12 W IP68</v>
          </cell>
          <cell r="B565" t="str">
            <v>UN</v>
          </cell>
          <cell r="C565">
            <v>425690</v>
          </cell>
        </row>
        <row r="566">
          <cell r="A566" t="str">
            <v>LAMPARA T8 2*32</v>
          </cell>
          <cell r="B566" t="str">
            <v>UN</v>
          </cell>
          <cell r="C566">
            <v>48600</v>
          </cell>
        </row>
        <row r="567">
          <cell r="A567" t="str">
            <v>LAMPARA T8 4*32</v>
          </cell>
          <cell r="B567" t="str">
            <v>UN</v>
          </cell>
          <cell r="C567">
            <v>68900</v>
          </cell>
        </row>
        <row r="568">
          <cell r="A568" t="str">
            <v>LAVADO CON ACIDO FOSFORICO</v>
          </cell>
          <cell r="B568" t="str">
            <v>M2</v>
          </cell>
          <cell r="C568">
            <v>4699.8</v>
          </cell>
        </row>
        <row r="569">
          <cell r="A569" t="str">
            <v>LAVAMANOS EMPOTRAR MARSELLA CORONA  REF. 01301100</v>
          </cell>
          <cell r="B569" t="str">
            <v>UND</v>
          </cell>
          <cell r="C569">
            <v>100935.45</v>
          </cell>
        </row>
        <row r="570">
          <cell r="A570" t="str">
            <v>LAVAPLATOS 60X40 INC GRIFERIA SIFON Y CANASTILLA</v>
          </cell>
          <cell r="B570" t="str">
            <v>UND</v>
          </cell>
          <cell r="C570">
            <v>104403.6</v>
          </cell>
        </row>
        <row r="571">
          <cell r="A571" t="str">
            <v>LAVAPLATOS SOBREPONER ACERO 120 x 60 SOCODA</v>
          </cell>
          <cell r="B571" t="str">
            <v>UND</v>
          </cell>
          <cell r="C571">
            <v>215145</v>
          </cell>
        </row>
        <row r="572">
          <cell r="A572" t="str">
            <v>LECHADA PARA DUCTOS  (TENSIONAMIENTO)</v>
          </cell>
          <cell r="B572" t="str">
            <v>LT</v>
          </cell>
          <cell r="C572">
            <v>900</v>
          </cell>
        </row>
        <row r="573">
          <cell r="A573" t="str">
            <v>LIJA DE AGUA</v>
          </cell>
          <cell r="B573" t="str">
            <v>UND</v>
          </cell>
          <cell r="C573">
            <v>1260</v>
          </cell>
        </row>
        <row r="574">
          <cell r="A574" t="str">
            <v>LIJA PARA MADERA</v>
          </cell>
          <cell r="B574" t="str">
            <v>UND</v>
          </cell>
          <cell r="C574">
            <v>1260</v>
          </cell>
        </row>
        <row r="575">
          <cell r="A575" t="str">
            <v>LIMPIADOR</v>
          </cell>
          <cell r="B575" t="str">
            <v>GAL</v>
          </cell>
          <cell r="C575">
            <v>600</v>
          </cell>
        </row>
        <row r="576">
          <cell r="A576" t="str">
            <v>LIMPIADOR 1/4 SOLDATUBOS</v>
          </cell>
          <cell r="B576" t="str">
            <v>GLN</v>
          </cell>
          <cell r="C576">
            <v>27195</v>
          </cell>
        </row>
        <row r="577">
          <cell r="A577" t="str">
            <v>LIMPIADOR 70-70</v>
          </cell>
          <cell r="B577" t="str">
            <v>UND</v>
          </cell>
          <cell r="C577">
            <v>1575</v>
          </cell>
        </row>
        <row r="578">
          <cell r="A578" t="str">
            <v>LIMPIADOR REMOVEDOR 1/8 NOVAFORT PAVCO</v>
          </cell>
          <cell r="B578" t="str">
            <v>UND</v>
          </cell>
          <cell r="C578">
            <v>17500</v>
          </cell>
        </row>
        <row r="579">
          <cell r="A579" t="str">
            <v>LISTELLO SALPICON 10 * 30 BLANCO CORONA</v>
          </cell>
          <cell r="B579" t="str">
            <v>UND</v>
          </cell>
          <cell r="C579">
            <v>7891.8</v>
          </cell>
        </row>
        <row r="580">
          <cell r="A580" t="str">
            <v>LISTON 0.05 X 0.05 X 3.0 M ORDINARIO</v>
          </cell>
          <cell r="B580" t="str">
            <v>ML</v>
          </cell>
          <cell r="C580">
            <v>1661</v>
          </cell>
        </row>
        <row r="581">
          <cell r="A581" t="str">
            <v>LISTON 0.05X0.10  ZAPÁN</v>
          </cell>
          <cell r="B581" t="str">
            <v>ML</v>
          </cell>
          <cell r="C581">
            <v>9660</v>
          </cell>
        </row>
        <row r="582">
          <cell r="A582" t="str">
            <v>LISTON 5X5  ZAPÁN</v>
          </cell>
          <cell r="B582" t="str">
            <v>ML</v>
          </cell>
          <cell r="C582">
            <v>8925</v>
          </cell>
        </row>
        <row r="583">
          <cell r="A583" t="str">
            <v>LISTON MACHIHEMBRADO MADERA GUAIMARAMO E= 20 MM</v>
          </cell>
          <cell r="B583" t="str">
            <v>M2</v>
          </cell>
          <cell r="C583">
            <v>14805</v>
          </cell>
        </row>
        <row r="584">
          <cell r="A584" t="str">
            <v>LLAVE TERMINAL 1/2 TIPO T PESADA GRIVAL</v>
          </cell>
          <cell r="B584" t="str">
            <v>UND</v>
          </cell>
          <cell r="C584">
            <v>18931.5</v>
          </cell>
        </row>
        <row r="585">
          <cell r="A585" t="str">
            <v>LOSETA A - 40 600 X 200 X 600 MM</v>
          </cell>
          <cell r="B585" t="str">
            <v>UND</v>
          </cell>
          <cell r="C585">
            <v>5418</v>
          </cell>
        </row>
        <row r="586">
          <cell r="A586" t="str">
            <v>LOSETA A - 50  0.4.4 * 0.06 TIPO IDU</v>
          </cell>
          <cell r="B586" t="str">
            <v>UND</v>
          </cell>
          <cell r="C586">
            <v>7245</v>
          </cell>
        </row>
        <row r="587">
          <cell r="A587" t="str">
            <v>LUMINARIA ABIERTO INDULUX AA</v>
          </cell>
          <cell r="B587" t="str">
            <v>UN</v>
          </cell>
          <cell r="C587">
            <v>360870</v>
          </cell>
        </row>
        <row r="588">
          <cell r="A588" t="str">
            <v>LUMINARIA DECOR T. ISLA SCHREDER FV 70W 208/220V</v>
          </cell>
          <cell r="B588" t="str">
            <v>UN</v>
          </cell>
          <cell r="C588">
            <v>776820</v>
          </cell>
        </row>
        <row r="589">
          <cell r="A589" t="str">
            <v>LUMINARIA SODIO 150 W CALIMA CERRADA CON BASE</v>
          </cell>
          <cell r="B589" t="str">
            <v>UN</v>
          </cell>
          <cell r="C589">
            <v>242150</v>
          </cell>
        </row>
        <row r="590">
          <cell r="A590" t="str">
            <v>LUMINARIA SODIO 70 W CERRADA CON BASE FOTOCELDA</v>
          </cell>
          <cell r="B590" t="str">
            <v>UN</v>
          </cell>
          <cell r="C590">
            <v>180050</v>
          </cell>
        </row>
        <row r="591">
          <cell r="A591" t="str">
            <v>LUMINARIA TERRA 1404 N 70 208/20 S.P.</v>
          </cell>
          <cell r="B591" t="str">
            <v>UN</v>
          </cell>
          <cell r="C591">
            <v>970460</v>
          </cell>
        </row>
        <row r="592">
          <cell r="A592" t="str">
            <v>LUMINARIA TERRA DURA Z-1/MH 150 W 220V SCHREDER</v>
          </cell>
          <cell r="B592" t="str">
            <v>UN</v>
          </cell>
          <cell r="C592">
            <v>1050125</v>
          </cell>
        </row>
        <row r="593">
          <cell r="A593" t="str">
            <v>LUMINARIA TERRA-MIDI N 70 208/220 S.P. VIDRIO OPAL</v>
          </cell>
          <cell r="B593" t="str">
            <v>UN</v>
          </cell>
          <cell r="C593">
            <v>821250</v>
          </cell>
        </row>
        <row r="594">
          <cell r="A594" t="str">
            <v>LUMINARIA TIPO CALIMA II ROY ALPHA</v>
          </cell>
          <cell r="B594" t="str">
            <v>UN</v>
          </cell>
          <cell r="C594">
            <v>249230</v>
          </cell>
        </row>
        <row r="595">
          <cell r="A595" t="str">
            <v>LUMINARIA TIPO DJK</v>
          </cell>
          <cell r="B595" t="str">
            <v>UN</v>
          </cell>
          <cell r="C595">
            <v>309550</v>
          </cell>
        </row>
        <row r="596">
          <cell r="A596" t="str">
            <v>LUMINARIA TIPO RAP 150 WATT</v>
          </cell>
          <cell r="B596" t="str">
            <v>UN</v>
          </cell>
          <cell r="C596">
            <v>513980</v>
          </cell>
        </row>
        <row r="597">
          <cell r="A597" t="str">
            <v>LUMINARIA TIPO RAP 70 WATT</v>
          </cell>
          <cell r="B597" t="str">
            <v>UN</v>
          </cell>
          <cell r="C597">
            <v>474150</v>
          </cell>
        </row>
        <row r="598">
          <cell r="A598" t="str">
            <v>MADERA ROLLIZA DIAMETRO 0.12 M PINO</v>
          </cell>
          <cell r="B598" t="str">
            <v>ML</v>
          </cell>
          <cell r="C598">
            <v>8925</v>
          </cell>
        </row>
        <row r="599">
          <cell r="A599" t="str">
            <v>MALLA BASKET</v>
          </cell>
          <cell r="B599" t="str">
            <v>UN</v>
          </cell>
          <cell r="C599">
            <v>3150</v>
          </cell>
        </row>
        <row r="600">
          <cell r="A600" t="str">
            <v>MALLA CON VENA C.34 (0.5X2)</v>
          </cell>
          <cell r="B600" t="str">
            <v>M2</v>
          </cell>
          <cell r="C600">
            <v>4147.5</v>
          </cell>
        </row>
        <row r="601">
          <cell r="A601" t="str">
            <v>MALLA ELECTROSOLDADA 4 MM 0.15X0.15 (MO84/Q2) 6X 2.35 M</v>
          </cell>
          <cell r="B601" t="str">
            <v>M2</v>
          </cell>
          <cell r="C601">
            <v>2863.35</v>
          </cell>
        </row>
        <row r="602">
          <cell r="A602" t="str">
            <v>MALLA ELECTROSOLDADA 5MM 15 * 15  4 (M131/D - 205/Q3.1) 6 X 2.5 M</v>
          </cell>
          <cell r="B602" t="str">
            <v>M2</v>
          </cell>
          <cell r="C602">
            <v>6241.2</v>
          </cell>
        </row>
        <row r="603">
          <cell r="A603" t="str">
            <v>MALLA ELECTROSOLDADA 6 MM H=15 * 15  - 6 X 2.35 MTS - 14.10 M2 - 42.2 KG</v>
          </cell>
          <cell r="B603" t="str">
            <v>UND</v>
          </cell>
          <cell r="C603">
            <v>127890</v>
          </cell>
        </row>
        <row r="604">
          <cell r="A604" t="str">
            <v>MALLA ELECTROSOLDADA 7 MM 0.15X0.15 (M262/Q6.1)</v>
          </cell>
          <cell r="B604" t="str">
            <v>M2</v>
          </cell>
          <cell r="C604">
            <v>8652</v>
          </cell>
        </row>
        <row r="605">
          <cell r="A605" t="str">
            <v>MALLA ELECTROSOLDADA DIACO 203 0.15X0.15 4MM M-084</v>
          </cell>
          <cell r="B605" t="str">
            <v>UND</v>
          </cell>
          <cell r="C605">
            <v>46381.440000000002</v>
          </cell>
        </row>
        <row r="606">
          <cell r="A606" t="str">
            <v>MALLA ELECTROSOLDADA fy= 500 MPa (PROMEDIO)</v>
          </cell>
          <cell r="B606" t="str">
            <v>KG</v>
          </cell>
          <cell r="C606">
            <v>2730</v>
          </cell>
        </row>
        <row r="607">
          <cell r="A607" t="str">
            <v>MALLA ELECTROSOLDADA S=150x150mm, Ø=5x5mm</v>
          </cell>
          <cell r="B607" t="str">
            <v>KG</v>
          </cell>
          <cell r="C607">
            <v>2320</v>
          </cell>
        </row>
        <row r="608">
          <cell r="A608" t="str">
            <v>MALLA ELECTROSOLDADA S=250x250mm, Ø=4x4mm</v>
          </cell>
          <cell r="B608" t="str">
            <v>KG</v>
          </cell>
          <cell r="C608">
            <v>3187</v>
          </cell>
        </row>
        <row r="609">
          <cell r="A609" t="str">
            <v>MALLA ESLABONADA 2" X 2" NR 10, 3, 4 MM</v>
          </cell>
          <cell r="B609" t="str">
            <v>UND</v>
          </cell>
          <cell r="C609">
            <v>11614.05</v>
          </cell>
        </row>
        <row r="610">
          <cell r="A610" t="str">
            <v>MALLA GAVION 2 X 1 X 1 GALVANIZADA CON RECUBRIMIENTO EN PVC TRIPLE TORSIÓN</v>
          </cell>
          <cell r="B610" t="str">
            <v>M3</v>
          </cell>
          <cell r="C610">
            <v>90115</v>
          </cell>
        </row>
        <row r="611">
          <cell r="A611" t="str">
            <v>MALLA NYLON GRUESA MICRO FULTBOLL</v>
          </cell>
          <cell r="B611" t="str">
            <v>UN</v>
          </cell>
          <cell r="C611">
            <v>105000</v>
          </cell>
        </row>
        <row r="612">
          <cell r="A612" t="str">
            <v>MALLA PARA GAVION 2 X 1 X 0.3 / 10X10 / 2.7 MM CAL. 12 RECUBRIMIENTO Zn (260 Gr/M2 )</v>
          </cell>
          <cell r="B612" t="str">
            <v>UND</v>
          </cell>
          <cell r="C612">
            <v>68793</v>
          </cell>
        </row>
        <row r="613">
          <cell r="A613" t="str">
            <v>MALLA PARA GAVION 2 X 1 X 0.5 / 10X12 / 2.4 MM CAL. 13 RECUBRIMIENTO Zn (260 Gr/M2 )</v>
          </cell>
          <cell r="B613" t="str">
            <v>UND</v>
          </cell>
          <cell r="C613">
            <v>53890</v>
          </cell>
        </row>
        <row r="614">
          <cell r="A614" t="str">
            <v>MALLA PARA GAVION 2 X 1 X 1 / 10X12 / 2.4 MM CAL. 13 RECUBRIMIENTO Zn (260 Gr/M2 )</v>
          </cell>
          <cell r="B614" t="str">
            <v>UND</v>
          </cell>
          <cell r="C614">
            <v>93247</v>
          </cell>
        </row>
        <row r="615">
          <cell r="A615" t="str">
            <v>MALLA PARA GAVION 2 X 1 X 1 / 10X12 / 2.7 MM CAL. 12 RECUBRIMIENTO Zn (260 Gr/M2 )</v>
          </cell>
          <cell r="B615" t="str">
            <v>UND</v>
          </cell>
          <cell r="C615">
            <v>108097.5</v>
          </cell>
        </row>
        <row r="616">
          <cell r="A616" t="str">
            <v>MALLA PARA GAVION 4 X 2 X 0.3 / 6X8 / 2.2 MM CAL. 14.5 RECUBRIMIENTO Zn (260 Gr/M2 )</v>
          </cell>
          <cell r="B616" t="str">
            <v>UND</v>
          </cell>
          <cell r="C616">
            <v>205080.75</v>
          </cell>
        </row>
        <row r="617">
          <cell r="A617" t="str">
            <v>MALLA PARA GAVION 4 X 2 X 0.3 / 8X10 / 2.4 MM CAL. 13 RECUBRIMIENTO Zn (260 Gr/M2 )</v>
          </cell>
          <cell r="B617" t="str">
            <v>UND</v>
          </cell>
          <cell r="C617">
            <v>185415</v>
          </cell>
        </row>
        <row r="618">
          <cell r="A618" t="str">
            <v>MALLA POLISOMBRA AL  80% X 4 M DE ANCHO</v>
          </cell>
          <cell r="B618" t="str">
            <v>M2</v>
          </cell>
          <cell r="C618">
            <v>2088.4499999999998</v>
          </cell>
        </row>
        <row r="619">
          <cell r="A619" t="str">
            <v>MANIJA ALUMINIO VENTANA</v>
          </cell>
          <cell r="B619" t="str">
            <v>UND</v>
          </cell>
          <cell r="C619">
            <v>6759.9</v>
          </cell>
        </row>
        <row r="620">
          <cell r="A620" t="str">
            <v>MANILAS</v>
          </cell>
          <cell r="B620" t="str">
            <v>DIA</v>
          </cell>
          <cell r="C620">
            <v>5500</v>
          </cell>
        </row>
        <row r="621">
          <cell r="A621" t="str">
            <v>MANTO MORTERPLAS 3 MM AL - 300</v>
          </cell>
          <cell r="B621" t="str">
            <v>M2</v>
          </cell>
          <cell r="C621">
            <v>14910</v>
          </cell>
        </row>
        <row r="622">
          <cell r="A622" t="str">
            <v>MARCO DE PUERTA CAL 20</v>
          </cell>
          <cell r="B622" t="str">
            <v>ML</v>
          </cell>
          <cell r="C622">
            <v>3692.85</v>
          </cell>
        </row>
        <row r="623">
          <cell r="A623" t="str">
            <v>MARCO E - 7 REJILLA PERSIANA EN ALUMINIO</v>
          </cell>
          <cell r="B623" t="str">
            <v>M2</v>
          </cell>
          <cell r="C623">
            <v>115500</v>
          </cell>
        </row>
        <row r="624">
          <cell r="A624" t="str">
            <v>MARCO PUERTA MADERA CEDRO BLANCO 2.1 X 0.9 E - 0.1 M</v>
          </cell>
          <cell r="B624" t="str">
            <v>UND</v>
          </cell>
          <cell r="C624">
            <v>88095</v>
          </cell>
        </row>
        <row r="625">
          <cell r="A625" t="str">
            <v>MARCO VENTANA CORREDERA CAL 20</v>
          </cell>
          <cell r="B625" t="str">
            <v>ML</v>
          </cell>
          <cell r="C625">
            <v>6686.4</v>
          </cell>
        </row>
        <row r="626">
          <cell r="A626" t="str">
            <v>MARCO Y TAPA CAJA DE INSPECCIÓN CS 274</v>
          </cell>
          <cell r="B626" t="str">
            <v>UND</v>
          </cell>
          <cell r="C626">
            <v>189471</v>
          </cell>
        </row>
        <row r="627">
          <cell r="A627" t="str">
            <v>MARCO Y TAPA CAMARA CS 275</v>
          </cell>
          <cell r="B627" t="str">
            <v>UND</v>
          </cell>
          <cell r="C627">
            <v>326850</v>
          </cell>
        </row>
        <row r="628">
          <cell r="A628" t="str">
            <v>MARCO Y TAPA CAMARA CS 276</v>
          </cell>
          <cell r="B628" t="str">
            <v>UND</v>
          </cell>
          <cell r="C628">
            <v>594800</v>
          </cell>
        </row>
        <row r="629">
          <cell r="A629" t="str">
            <v>MARMOLINA ( 50 KILOS)</v>
          </cell>
          <cell r="B629" t="str">
            <v>KG</v>
          </cell>
          <cell r="C629">
            <v>262.5</v>
          </cell>
        </row>
        <row r="630">
          <cell r="A630" t="str">
            <v>MARMOLINA BULTO (40 KG)</v>
          </cell>
          <cell r="B630" t="str">
            <v>BLT</v>
          </cell>
          <cell r="C630">
            <v>8400</v>
          </cell>
        </row>
        <row r="631">
          <cell r="A631" t="str">
            <v>MASILLA</v>
          </cell>
          <cell r="B631" t="str">
            <v>GLN</v>
          </cell>
          <cell r="C631">
            <v>61238</v>
          </cell>
        </row>
        <row r="632">
          <cell r="A632" t="str">
            <v>MASILLA PARA GYPLAC SUPERMASTICO (5GL)</v>
          </cell>
          <cell r="B632" t="str">
            <v>GLN</v>
          </cell>
          <cell r="C632">
            <v>8757</v>
          </cell>
        </row>
        <row r="633">
          <cell r="A633" t="str">
            <v>MASTERSAL 485 * 20KG</v>
          </cell>
          <cell r="B633" t="str">
            <v>UND</v>
          </cell>
          <cell r="C633">
            <v>195300</v>
          </cell>
        </row>
        <row r="634">
          <cell r="A634" t="str">
            <v>MASTIL MET DE 12 M GAL CON BRAZO RETORNEADO Y REF</v>
          </cell>
          <cell r="B634" t="str">
            <v>UN</v>
          </cell>
          <cell r="C634">
            <v>1870000</v>
          </cell>
        </row>
        <row r="635">
          <cell r="A635" t="str">
            <v>MASTIL MET DE 9 M GAL CON BRAZO RETORNEADO Y REF</v>
          </cell>
          <cell r="B635" t="str">
            <v>UN</v>
          </cell>
          <cell r="C635">
            <v>1372500</v>
          </cell>
        </row>
        <row r="636">
          <cell r="A636" t="str">
            <v>MATERIAL CRUDO DE RIO 5"</v>
          </cell>
          <cell r="B636" t="str">
            <v>M3</v>
          </cell>
          <cell r="C636">
            <v>23789</v>
          </cell>
        </row>
        <row r="637">
          <cell r="A637" t="str">
            <v>MATERIAL DE ARRASTRE CRUDO</v>
          </cell>
          <cell r="B637" t="str">
            <v>M3</v>
          </cell>
          <cell r="C637">
            <v>20111</v>
          </cell>
        </row>
        <row r="638">
          <cell r="A638" t="str">
            <v>MATERIAL DE PRESTAMO Y/O ARRECIFE SELECCIONADO 3"</v>
          </cell>
          <cell r="B638" t="str">
            <v>M3</v>
          </cell>
          <cell r="C638">
            <v>7233</v>
          </cell>
        </row>
        <row r="639">
          <cell r="A639" t="str">
            <v>MATERIAL DE PRESTAMOS LATERALES</v>
          </cell>
          <cell r="B639" t="str">
            <v>M3</v>
          </cell>
          <cell r="C639">
            <v>5150</v>
          </cell>
        </row>
        <row r="640">
          <cell r="A640" t="str">
            <v>MATERIAL DE RIO MIXTO SIN PROCESAR HASTA 3"</v>
          </cell>
          <cell r="B640" t="str">
            <v>M3</v>
          </cell>
          <cell r="C640">
            <v>8800</v>
          </cell>
        </row>
        <row r="641">
          <cell r="A641" t="str">
            <v>MATERIAL SELECCIONADO DE RIO HASTA 2"</v>
          </cell>
          <cell r="B641" t="str">
            <v>M3</v>
          </cell>
          <cell r="C641">
            <v>27300</v>
          </cell>
        </row>
        <row r="642">
          <cell r="A642" t="str">
            <v>MEMBRANA POLIESTER SIKAFELT</v>
          </cell>
          <cell r="B642" t="str">
            <v>M2</v>
          </cell>
          <cell r="C642">
            <v>1858.5</v>
          </cell>
        </row>
        <row r="643">
          <cell r="A643" t="str">
            <v>MERULEX I.F.S. TRANSPARENTE 3 KG</v>
          </cell>
          <cell r="B643" t="str">
            <v>KG</v>
          </cell>
          <cell r="C643">
            <v>45276</v>
          </cell>
        </row>
        <row r="644">
          <cell r="A644" t="str">
            <v>METALDECK - 2 - CALIBRE 18 (0.94) ACESCO</v>
          </cell>
          <cell r="B644" t="str">
            <v>M2</v>
          </cell>
          <cell r="C644">
            <v>45928.05</v>
          </cell>
        </row>
        <row r="645">
          <cell r="A645" t="str">
            <v>METALDECK - 2 - CALIBRE 20 (0.94) ACESCO</v>
          </cell>
          <cell r="B645" t="str">
            <v>M2</v>
          </cell>
          <cell r="C645">
            <v>32865</v>
          </cell>
        </row>
        <row r="646">
          <cell r="A646" t="str">
            <v>METALDECK 2" CAL. 22</v>
          </cell>
          <cell r="B646" t="str">
            <v>M2</v>
          </cell>
          <cell r="C646">
            <v>45822</v>
          </cell>
        </row>
        <row r="647">
          <cell r="A647" t="str">
            <v>MEZCLA DENSA EN CALIENTE MDC-1 DE PLANTA.</v>
          </cell>
          <cell r="B647" t="str">
            <v>M3</v>
          </cell>
          <cell r="C647">
            <v>346780</v>
          </cell>
        </row>
        <row r="648">
          <cell r="A648" t="str">
            <v>MEZCLA DENSA EN CALIENTE MDC-2 DE PLANTA.</v>
          </cell>
          <cell r="B648" t="str">
            <v>M3</v>
          </cell>
          <cell r="C648">
            <v>368990</v>
          </cell>
        </row>
        <row r="649">
          <cell r="A649" t="str">
            <v>MEZCLA DENSA EN CALIENTE MDC-3 DE PLANTA.</v>
          </cell>
          <cell r="B649" t="str">
            <v>M3</v>
          </cell>
          <cell r="C649">
            <v>380125</v>
          </cell>
        </row>
        <row r="650">
          <cell r="A650" t="str">
            <v>MICROESFERAS</v>
          </cell>
          <cell r="B650" t="str">
            <v>KG</v>
          </cell>
          <cell r="C650">
            <v>40792.5</v>
          </cell>
        </row>
        <row r="651">
          <cell r="A651" t="str">
            <v>MINERAL ALEMAN</v>
          </cell>
          <cell r="B651" t="str">
            <v>KG</v>
          </cell>
          <cell r="C651">
            <v>8421</v>
          </cell>
        </row>
        <row r="652">
          <cell r="A652" t="str">
            <v>MINERAL AMERICANO</v>
          </cell>
          <cell r="B652" t="str">
            <v>KG</v>
          </cell>
          <cell r="C652">
            <v>8946</v>
          </cell>
        </row>
        <row r="653">
          <cell r="A653" t="str">
            <v>MORTERO 1:3  MEZCLA EN OBRA</v>
          </cell>
          <cell r="B653" t="str">
            <v>M3</v>
          </cell>
          <cell r="C653">
            <v>350470</v>
          </cell>
        </row>
        <row r="654">
          <cell r="A654" t="str">
            <v>MORTERO 1:4  MEZCLA EN OBRA</v>
          </cell>
          <cell r="B654" t="str">
            <v>M3</v>
          </cell>
          <cell r="C654">
            <v>324658</v>
          </cell>
        </row>
        <row r="655">
          <cell r="A655" t="str">
            <v>MORTERO 1:4 IMPERMEABILIZADO MEZCLA EN OBRA</v>
          </cell>
          <cell r="B655" t="str">
            <v>M3</v>
          </cell>
          <cell r="C655">
            <v>402891</v>
          </cell>
        </row>
        <row r="656">
          <cell r="A656" t="str">
            <v>MORTERO 1:5  MEZCLA EN OBRA</v>
          </cell>
          <cell r="B656" t="str">
            <v>M3</v>
          </cell>
          <cell r="C656">
            <v>268753</v>
          </cell>
        </row>
        <row r="657">
          <cell r="A657" t="str">
            <v>MORTERO 2000 PSI (140 Kg/cm2)</v>
          </cell>
          <cell r="B657" t="str">
            <v>M3</v>
          </cell>
          <cell r="C657">
            <v>327120</v>
          </cell>
        </row>
        <row r="658">
          <cell r="A658" t="str">
            <v>MORTERO LISTO IMPERMEABLE PARA NIVELACIÓN DE PISOS SIKALISTO PISO</v>
          </cell>
          <cell r="B658" t="str">
            <v>KG</v>
          </cell>
          <cell r="C658">
            <v>1270</v>
          </cell>
        </row>
        <row r="659">
          <cell r="A659" t="str">
            <v>MOTOBOMBA BARNES MOD 2020HCE 7,5 HP TRIFASICA</v>
          </cell>
          <cell r="B659" t="str">
            <v>UN</v>
          </cell>
          <cell r="C659">
            <v>2312484</v>
          </cell>
        </row>
        <row r="660">
          <cell r="A660" t="str">
            <v>NEOPRENO DUREZA 60 E IGUAL 1" (M2)</v>
          </cell>
          <cell r="B660" t="str">
            <v>M2</v>
          </cell>
          <cell r="C660">
            <v>747852</v>
          </cell>
        </row>
        <row r="661">
          <cell r="A661" t="str">
            <v>NEOPRENO DUREZA 60, 50 X 40 X 2.5 CMS</v>
          </cell>
          <cell r="B661" t="str">
            <v>UND</v>
          </cell>
          <cell r="C661">
            <v>129150</v>
          </cell>
        </row>
        <row r="662">
          <cell r="A662" t="str">
            <v>NEOPRENO DUREZA 60, 50 X 40 X 5 CMS</v>
          </cell>
          <cell r="B662" t="str">
            <v>UND</v>
          </cell>
          <cell r="C662">
            <v>291880</v>
          </cell>
        </row>
        <row r="663">
          <cell r="A663" t="str">
            <v>NEOPRENO DUREZA 60, 65 X 45 X 6 CMS  4 LAMINAS METALICAS 1/8"</v>
          </cell>
          <cell r="B663" t="str">
            <v>UND</v>
          </cell>
          <cell r="C663">
            <v>764904</v>
          </cell>
        </row>
        <row r="664">
          <cell r="A664" t="str">
            <v>NEOPRENO DUREZA 60, 70 X 70 X 10 CMS  5 LAMINAS METALICAS 1/8"</v>
          </cell>
          <cell r="B664" t="str">
            <v>UND</v>
          </cell>
          <cell r="C664">
            <v>1969506</v>
          </cell>
        </row>
        <row r="665">
          <cell r="A665" t="str">
            <v>NEOPRENO DUREZA 60, 70 X 70 X 20 CMS  8 LAMINAS METALICAS 1/8"</v>
          </cell>
          <cell r="B665" t="str">
            <v>UND</v>
          </cell>
          <cell r="C665">
            <v>3410400</v>
          </cell>
        </row>
        <row r="666">
          <cell r="A666" t="str">
            <v>NIPLE GALVANIZADO 1/2" X 5 CMS</v>
          </cell>
          <cell r="B666" t="str">
            <v>UND</v>
          </cell>
          <cell r="C666">
            <v>1050</v>
          </cell>
        </row>
        <row r="667">
          <cell r="A667" t="str">
            <v>ORINAL GOTTA BLANCO INCLUYE GRIFERIA ANTIVANDALICA PUHS CORONA</v>
          </cell>
          <cell r="B667" t="str">
            <v>UND</v>
          </cell>
          <cell r="C667">
            <v>480876.9</v>
          </cell>
        </row>
        <row r="668">
          <cell r="A668" t="str">
            <v>ORINAL MEDIANO PARA FLUXOMETRO BLANCO REF 08862100</v>
          </cell>
          <cell r="B668" t="str">
            <v>UND</v>
          </cell>
          <cell r="C668">
            <v>191100</v>
          </cell>
        </row>
        <row r="669">
          <cell r="A669" t="str">
            <v>PARARRAYOS 12 KV - 10 KA</v>
          </cell>
          <cell r="B669" t="str">
            <v>UN</v>
          </cell>
          <cell r="C669">
            <v>88740</v>
          </cell>
        </row>
        <row r="670">
          <cell r="A670" t="str">
            <v>PARED VALENCIA BEIGE/BLANCO 20.5X30.5 CORONA</v>
          </cell>
          <cell r="B670" t="str">
            <v>M2</v>
          </cell>
          <cell r="C670">
            <v>20895</v>
          </cell>
        </row>
        <row r="671">
          <cell r="A671" t="str">
            <v>PATERNIT 1/8 GALON PROVICOL</v>
          </cell>
          <cell r="B671" t="str">
            <v>GLN</v>
          </cell>
          <cell r="C671">
            <v>14700</v>
          </cell>
        </row>
        <row r="672">
          <cell r="A672" t="str">
            <v>PEGACOR 1 - 10 BLANCO CORONA</v>
          </cell>
          <cell r="B672" t="str">
            <v>KG</v>
          </cell>
          <cell r="C672">
            <v>1050</v>
          </cell>
        </row>
        <row r="673">
          <cell r="A673" t="str">
            <v>PEGACOR GRIS CORONA O ADHEBAL BA BASF</v>
          </cell>
          <cell r="B673" t="str">
            <v>KG</v>
          </cell>
          <cell r="C673">
            <v>1822.8</v>
          </cell>
        </row>
        <row r="674">
          <cell r="A674" t="str">
            <v>PEGACOR MAX 25 KG CORONA</v>
          </cell>
          <cell r="B674" t="str">
            <v>KG</v>
          </cell>
          <cell r="C674">
            <v>1995</v>
          </cell>
        </row>
        <row r="675">
          <cell r="A675" t="str">
            <v>PEGANTE COLBON MADERA</v>
          </cell>
          <cell r="B675" t="str">
            <v>GLN</v>
          </cell>
          <cell r="C675">
            <v>39900</v>
          </cell>
        </row>
        <row r="676">
          <cell r="A676" t="str">
            <v>PEGANTE DENSO FIBRATEX</v>
          </cell>
          <cell r="B676" t="str">
            <v>GLN</v>
          </cell>
          <cell r="C676">
            <v>15015</v>
          </cell>
        </row>
        <row r="677">
          <cell r="A677" t="str">
            <v>PEGANTE EPOXICO</v>
          </cell>
          <cell r="B677" t="str">
            <v>KG</v>
          </cell>
          <cell r="C677">
            <v>49500</v>
          </cell>
        </row>
        <row r="678">
          <cell r="A678" t="str">
            <v>PEGANTE SELLANTE FUERZA MEDIA</v>
          </cell>
          <cell r="B678" t="str">
            <v>M2</v>
          </cell>
          <cell r="C678">
            <v>34965</v>
          </cell>
        </row>
        <row r="679">
          <cell r="A679" t="str">
            <v>PERCHA DE CUATRO PUESTOS PESADA</v>
          </cell>
          <cell r="B679" t="str">
            <v>UN</v>
          </cell>
          <cell r="C679">
            <v>28600</v>
          </cell>
        </row>
        <row r="680">
          <cell r="A680" t="str">
            <v>PERCHA DE TRES PUESTOS LIVIANA</v>
          </cell>
          <cell r="B680" t="str">
            <v>UN</v>
          </cell>
          <cell r="C680">
            <v>5300</v>
          </cell>
        </row>
        <row r="681">
          <cell r="A681" t="str">
            <v>PERCHA PORTA AISLADOR DE UN PUESTO</v>
          </cell>
          <cell r="B681" t="str">
            <v>UN</v>
          </cell>
          <cell r="C681">
            <v>5642</v>
          </cell>
        </row>
        <row r="682">
          <cell r="A682" t="str">
            <v>PERFIL  RECTANGULAR PHR NEGRO  120 X 60 X 3 MM CALIBRE 11</v>
          </cell>
          <cell r="B682" t="str">
            <v>ML</v>
          </cell>
          <cell r="C682">
            <v>26788.65</v>
          </cell>
        </row>
        <row r="683">
          <cell r="A683" t="str">
            <v>PERFIL ASTM  A - 500 GRADO C (PESOS PROMEDIO RECTANGULO</v>
          </cell>
          <cell r="B683" t="str">
            <v>KG</v>
          </cell>
          <cell r="C683">
            <v>3643.5</v>
          </cell>
        </row>
        <row r="684">
          <cell r="A684" t="str">
            <v>PERFIL C PHR NEGRO 100x50x1.2 MM CAL. 18</v>
          </cell>
          <cell r="B684" t="str">
            <v>ML</v>
          </cell>
          <cell r="C684">
            <v>5924.1</v>
          </cell>
        </row>
        <row r="685">
          <cell r="A685" t="str">
            <v>PERFIL C PHR NEGRO 120 X 60 X 30 MM C1 G50</v>
          </cell>
          <cell r="B685" t="str">
            <v>ML</v>
          </cell>
          <cell r="C685">
            <v>21840</v>
          </cell>
        </row>
        <row r="686">
          <cell r="A686" t="str">
            <v>PERFIL C PHR NEGRO 160x60x2.5 MM CAL 12</v>
          </cell>
          <cell r="B686" t="str">
            <v>ML</v>
          </cell>
          <cell r="C686">
            <v>18379.87</v>
          </cell>
        </row>
        <row r="687">
          <cell r="A687" t="str">
            <v>PERFIL C PHR NEGRO 305 X 80 X 2 MM (COLMENA)</v>
          </cell>
          <cell r="B687" t="str">
            <v>ML</v>
          </cell>
          <cell r="C687">
            <v>23643.9</v>
          </cell>
        </row>
        <row r="688">
          <cell r="A688" t="str">
            <v>PERFIL CAJON PHR  NEGRO 305 X 80 X 2.5 MM C 12</v>
          </cell>
          <cell r="B688" t="str">
            <v>ML</v>
          </cell>
          <cell r="C688">
            <v>69825</v>
          </cell>
        </row>
        <row r="689">
          <cell r="A689" t="str">
            <v>PERFIL CANAL 90MM*2.44 MT CAL. 26 (PARED)</v>
          </cell>
          <cell r="B689" t="str">
            <v>UND</v>
          </cell>
          <cell r="C689">
            <v>9074.1</v>
          </cell>
        </row>
        <row r="690">
          <cell r="A690" t="str">
            <v>PERFIL CERRADO  150 X 100 6 MM</v>
          </cell>
          <cell r="B690" t="str">
            <v>ML</v>
          </cell>
          <cell r="C690">
            <v>81874.8</v>
          </cell>
        </row>
        <row r="691">
          <cell r="A691" t="str">
            <v>PERFIL CERRADO 120 X 60 X 3 MM</v>
          </cell>
          <cell r="B691" t="str">
            <v>ML</v>
          </cell>
          <cell r="C691">
            <v>3055.5</v>
          </cell>
        </row>
        <row r="692">
          <cell r="A692" t="str">
            <v>PERFIL CIRCULAR NEGRO 4" (E= 4MM) FY3220 KG/CM2</v>
          </cell>
          <cell r="B692" t="str">
            <v>ML</v>
          </cell>
          <cell r="C692">
            <v>6550.95</v>
          </cell>
        </row>
        <row r="693">
          <cell r="A693" t="str">
            <v>PERFIL CUADRADO NEGRO 10 X 10 E= 4 MM ASTM A -500</v>
          </cell>
          <cell r="B693" t="str">
            <v>ML</v>
          </cell>
          <cell r="C693">
            <v>43415.4</v>
          </cell>
        </row>
        <row r="694">
          <cell r="A694" t="str">
            <v>PERFIL CUADRADO NEGRO 155 X 155 X 4.5 MM ASTM -A500</v>
          </cell>
          <cell r="B694" t="str">
            <v>ML</v>
          </cell>
          <cell r="C694">
            <v>81571.350000000006</v>
          </cell>
        </row>
        <row r="695">
          <cell r="A695" t="str">
            <v>PERFIL CUADRADO NEGRO 50 X 50 X 3 MM AST A- S00</v>
          </cell>
          <cell r="B695" t="str">
            <v>ML</v>
          </cell>
          <cell r="C695">
            <v>15981</v>
          </cell>
        </row>
        <row r="696">
          <cell r="A696" t="str">
            <v>PERFIL ESTRUC. PHR Negro 160x60x3 mm C11 ACESCO</v>
          </cell>
          <cell r="B696" t="str">
            <v>ML</v>
          </cell>
          <cell r="C696">
            <v>22349.25</v>
          </cell>
        </row>
        <row r="697">
          <cell r="A697" t="str">
            <v>PERFIL ESTRUCTURAL REDONDO NEGRO 3" X 4.0 MM</v>
          </cell>
          <cell r="B697" t="str">
            <v>ML</v>
          </cell>
          <cell r="C697">
            <v>29382.15</v>
          </cell>
        </row>
        <row r="698">
          <cell r="A698" t="str">
            <v>PERFIL H 2.90 M, 4 Y 6 MM TEJA POLICARBONATO ALVEOLAR CRISTAL</v>
          </cell>
          <cell r="B698" t="str">
            <v>UND</v>
          </cell>
          <cell r="C698">
            <v>28900</v>
          </cell>
        </row>
        <row r="699">
          <cell r="A699" t="str">
            <v>PERFIL PARAL 89MM*2.44 MTS CAL. 26 (PARED)</v>
          </cell>
          <cell r="B699" t="str">
            <v>UND</v>
          </cell>
          <cell r="C699">
            <v>8526</v>
          </cell>
        </row>
        <row r="700">
          <cell r="A700" t="str">
            <v>PERFIL RECT PHR NEGRO 100x38x1.2 MM CAL 18</v>
          </cell>
          <cell r="B700" t="str">
            <v>ML</v>
          </cell>
          <cell r="C700">
            <v>7914.9</v>
          </cell>
        </row>
        <row r="701">
          <cell r="A701" t="str">
            <v>PERFIL RECT PHR NEGRO 150x50x3 MM CALIBRE 11</v>
          </cell>
          <cell r="B701" t="str">
            <v>ML</v>
          </cell>
          <cell r="C701">
            <v>32628.75</v>
          </cell>
        </row>
        <row r="702">
          <cell r="A702" t="str">
            <v>PERFIL RECTANGULAR  PHR NEGRO  220 X 80 X 2.5 MM C 12</v>
          </cell>
          <cell r="B702" t="str">
            <v>ML</v>
          </cell>
          <cell r="C702">
            <v>23979.9</v>
          </cell>
        </row>
        <row r="703">
          <cell r="A703" t="str">
            <v>PERFIL RECTANGULAR NEGRO  150 X 50 X 5 MM ASTM A -500</v>
          </cell>
          <cell r="B703" t="str">
            <v>ML</v>
          </cell>
          <cell r="C703">
            <v>53760</v>
          </cell>
        </row>
        <row r="704">
          <cell r="A704" t="str">
            <v>PERFIL RECTANGULAR NEGRO 120 X 60 X 2.5 MM C 12 AST A -500</v>
          </cell>
          <cell r="B704" t="str">
            <v>ML</v>
          </cell>
          <cell r="C704">
            <v>25642.05</v>
          </cell>
        </row>
        <row r="705">
          <cell r="A705" t="str">
            <v>PERFIL RECTANGULAR NEGRO 150 X 100 X 6 MM C.4 ASTM A - 500</v>
          </cell>
          <cell r="B705" t="str">
            <v>ML</v>
          </cell>
          <cell r="C705">
            <v>85833.3</v>
          </cell>
        </row>
        <row r="706">
          <cell r="A706" t="str">
            <v>PERFIL RECTANGULAR PHR NEGRO  80 X 40 X 2 MM C. 14</v>
          </cell>
          <cell r="B706" t="str">
            <v>ML</v>
          </cell>
          <cell r="C706">
            <v>12833.1</v>
          </cell>
        </row>
        <row r="707">
          <cell r="A707" t="str">
            <v>PERFIL U 2.15 M 4 Y MM TEJA POLICARBONATO ALVEOLAR CRISTAL</v>
          </cell>
          <cell r="B707" t="str">
            <v>UND</v>
          </cell>
          <cell r="C707">
            <v>6900</v>
          </cell>
        </row>
        <row r="708">
          <cell r="A708" t="str">
            <v>PERNO 5/8" X 240</v>
          </cell>
          <cell r="B708" t="str">
            <v>UND</v>
          </cell>
          <cell r="C708">
            <v>2971.5</v>
          </cell>
        </row>
        <row r="709">
          <cell r="A709" t="str">
            <v>PERNO DE MAQUINA 1/2 X 1 1/2"</v>
          </cell>
          <cell r="B709" t="str">
            <v>UND</v>
          </cell>
          <cell r="C709">
            <v>760</v>
          </cell>
        </row>
        <row r="710">
          <cell r="A710" t="str">
            <v>PERNO DE MÁQUINA 5/8  X 10"</v>
          </cell>
          <cell r="B710" t="str">
            <v>UND</v>
          </cell>
          <cell r="C710">
            <v>3979</v>
          </cell>
        </row>
        <row r="711">
          <cell r="A711" t="str">
            <v>PERNO DE MÁQUINA 5/8  X 12"</v>
          </cell>
          <cell r="B711" t="str">
            <v>UND</v>
          </cell>
          <cell r="C711">
            <v>4750</v>
          </cell>
        </row>
        <row r="712">
          <cell r="A712" t="str">
            <v>PERNO DE OJO ABIERTO 5/8" x 10"</v>
          </cell>
          <cell r="B712" t="str">
            <v>UND</v>
          </cell>
          <cell r="C712">
            <v>5200</v>
          </cell>
        </row>
        <row r="713">
          <cell r="A713" t="str">
            <v>PERNO DE OJO ABIERTO 5/8" X 254 MM</v>
          </cell>
          <cell r="B713" t="str">
            <v>UND</v>
          </cell>
          <cell r="C713">
            <v>5200</v>
          </cell>
        </row>
        <row r="714">
          <cell r="A714" t="str">
            <v>PERNO DE OJO CERRADO 5/8``X4`` DOS TUERCAS</v>
          </cell>
          <cell r="B714" t="str">
            <v>UND</v>
          </cell>
          <cell r="C714">
            <v>4320</v>
          </cell>
        </row>
        <row r="715">
          <cell r="A715" t="str">
            <v>PERNO DE OJO CERRADO 5/8``X8`` DOS TUERCAS</v>
          </cell>
          <cell r="B715" t="str">
            <v>UND</v>
          </cell>
          <cell r="C715">
            <v>5350</v>
          </cell>
        </row>
        <row r="716">
          <cell r="A716" t="str">
            <v>PERNO DE OJO TIPO 4 (5/8``X16``)</v>
          </cell>
          <cell r="B716" t="str">
            <v>UND</v>
          </cell>
          <cell r="C716">
            <v>5180</v>
          </cell>
        </row>
        <row r="717">
          <cell r="A717" t="str">
            <v>PERNO ROSCADO 2`` ALT.VEL.</v>
          </cell>
          <cell r="B717" t="str">
            <v>UND</v>
          </cell>
          <cell r="C717">
            <v>385</v>
          </cell>
        </row>
        <row r="718">
          <cell r="A718" t="str">
            <v>PERNOS DE ANCLAJE</v>
          </cell>
          <cell r="B718" t="str">
            <v>UND</v>
          </cell>
          <cell r="C718">
            <v>630</v>
          </cell>
        </row>
        <row r="719">
          <cell r="A719" t="str">
            <v>PIEDRA BOLA DE OCOA</v>
          </cell>
          <cell r="B719" t="str">
            <v>M3</v>
          </cell>
          <cell r="C719">
            <v>47250</v>
          </cell>
        </row>
        <row r="720">
          <cell r="A720" t="str">
            <v>PIEDRA DE RIO</v>
          </cell>
          <cell r="B720" t="str">
            <v>M3</v>
          </cell>
          <cell r="C720">
            <v>42000</v>
          </cell>
        </row>
        <row r="721">
          <cell r="A721" t="str">
            <v>PIEDRA DE RIO PARA GAVION</v>
          </cell>
          <cell r="B721" t="str">
            <v>M3</v>
          </cell>
          <cell r="C721">
            <v>23720</v>
          </cell>
        </row>
        <row r="722">
          <cell r="A722" t="str">
            <v>PIEDRA MEDIA ZONGA</v>
          </cell>
          <cell r="B722" t="str">
            <v>M3</v>
          </cell>
          <cell r="C722">
            <v>46500</v>
          </cell>
        </row>
        <row r="723">
          <cell r="A723" t="str">
            <v>PIEDRA RAJON</v>
          </cell>
          <cell r="B723" t="str">
            <v>M3</v>
          </cell>
          <cell r="C723">
            <v>48125</v>
          </cell>
        </row>
        <row r="724">
          <cell r="A724" t="str">
            <v>PIEDRA ROYAL</v>
          </cell>
          <cell r="B724" t="str">
            <v>M3</v>
          </cell>
          <cell r="C724">
            <v>47250</v>
          </cell>
        </row>
        <row r="725">
          <cell r="A725" t="str">
            <v>PINTURA ACRILICA PURA PARA TRAFICO</v>
          </cell>
          <cell r="B725" t="str">
            <v>GLN</v>
          </cell>
          <cell r="C725">
            <v>65000</v>
          </cell>
        </row>
        <row r="726">
          <cell r="A726" t="str">
            <v>PINTURA BASE DE AGUA TIPO KORAZA</v>
          </cell>
          <cell r="B726" t="str">
            <v>GLN</v>
          </cell>
          <cell r="C726">
            <v>57015</v>
          </cell>
        </row>
        <row r="727">
          <cell r="A727" t="str">
            <v>PINTURA CANCHA  (ESMALT EPOXICO)</v>
          </cell>
          <cell r="B727" t="str">
            <v>GLN</v>
          </cell>
          <cell r="C727">
            <v>83895</v>
          </cell>
        </row>
        <row r="728">
          <cell r="A728" t="str">
            <v>PINTURA CROMATO DE ZINC AMARILLO</v>
          </cell>
          <cell r="B728" t="str">
            <v>GLN</v>
          </cell>
          <cell r="C728">
            <v>61544.7</v>
          </cell>
        </row>
        <row r="729">
          <cell r="A729" t="str">
            <v>PINTURA PARA DEMARCACION LINEA TRAFICO PESADO (VIA)</v>
          </cell>
          <cell r="B729" t="str">
            <v>GLN</v>
          </cell>
          <cell r="C729">
            <v>133140</v>
          </cell>
        </row>
        <row r="730">
          <cell r="A730" t="str">
            <v>PINTURA TERMOPLASTICA (INCLUYE SUMINISTRO Y APLICACIÓN CON EQUIPO. INCLUYE MICROESFERAS</v>
          </cell>
          <cell r="B730" t="str">
            <v>M2</v>
          </cell>
          <cell r="C730">
            <v>65879</v>
          </cell>
        </row>
        <row r="731">
          <cell r="A731" t="str">
            <v>PINTURA VINILO TIPO 1  LAVABLE</v>
          </cell>
          <cell r="B731" t="str">
            <v>GLN</v>
          </cell>
          <cell r="C731">
            <v>50100</v>
          </cell>
        </row>
        <row r="732">
          <cell r="A732" t="str">
            <v>PIRLAN ALUMINIO DORADO</v>
          </cell>
          <cell r="B732" t="str">
            <v>ML</v>
          </cell>
          <cell r="C732">
            <v>1225.3500000000001</v>
          </cell>
        </row>
        <row r="733">
          <cell r="A733" t="str">
            <v>PISO  TROPICAL (FRESA, LIMON, UVA, NEGRO) 20.3*030</v>
          </cell>
          <cell r="B733" t="str">
            <v>M2</v>
          </cell>
          <cell r="C733">
            <v>20895</v>
          </cell>
        </row>
        <row r="734">
          <cell r="A734" t="str">
            <v>PISO LINEA DUROTECH 20 X 20</v>
          </cell>
          <cell r="B734" t="str">
            <v>M2</v>
          </cell>
          <cell r="C734">
            <v>16002</v>
          </cell>
        </row>
        <row r="735">
          <cell r="A735" t="str">
            <v>PISO LINEA FORTALIZA 32 X 32</v>
          </cell>
          <cell r="B735" t="str">
            <v>M2</v>
          </cell>
          <cell r="C735">
            <v>18795</v>
          </cell>
        </row>
        <row r="736">
          <cell r="A736" t="str">
            <v>PISO MODERNA COLOR HAYA NATURAL 8 MM LAMINADO</v>
          </cell>
          <cell r="B736" t="str">
            <v>M2</v>
          </cell>
          <cell r="C736">
            <v>41895</v>
          </cell>
        </row>
        <row r="737">
          <cell r="A737" t="str">
            <v>PISO O PLACA EN PIEDRA PEGADA E=0.25 M. NO INCLUYE REFUERZO.</v>
          </cell>
          <cell r="B737" t="str">
            <v>M2</v>
          </cell>
          <cell r="C737">
            <v>78581</v>
          </cell>
        </row>
        <row r="738">
          <cell r="A738" t="str">
            <v>PISO PARED T. EGEO 20.5 X 20.5 X CORONA</v>
          </cell>
          <cell r="B738" t="str">
            <v>M2</v>
          </cell>
          <cell r="C738">
            <v>18879</v>
          </cell>
        </row>
        <row r="739">
          <cell r="A739" t="str">
            <v>PISO VINILO TERRAZO 30 X 30 E - 20 MM (ALTA CALIDAD)</v>
          </cell>
          <cell r="B739" t="str">
            <v>M2</v>
          </cell>
          <cell r="C739">
            <v>23205</v>
          </cell>
        </row>
        <row r="740">
          <cell r="A740" t="str">
            <v>PLACA SUPER BOARD FIBRO CEMENTO (1.22 X 2.44) 6MM</v>
          </cell>
          <cell r="B740" t="str">
            <v>UND</v>
          </cell>
          <cell r="C740">
            <v>37088.1</v>
          </cell>
        </row>
        <row r="741">
          <cell r="A741" t="str">
            <v>PLACA SUPERBOARD COLOMBIT (1.22X2.44) 8 MM</v>
          </cell>
          <cell r="B741" t="str">
            <v>UND</v>
          </cell>
          <cell r="C741">
            <v>40845</v>
          </cell>
        </row>
        <row r="742">
          <cell r="A742" t="str">
            <v>PLANCHON ABARCO 50X0.25X300 MM</v>
          </cell>
          <cell r="B742" t="str">
            <v>ML</v>
          </cell>
          <cell r="C742">
            <v>15870.75</v>
          </cell>
        </row>
        <row r="743">
          <cell r="A743" t="str">
            <v>PLASTICO POLIETILENO CALIBRE 6</v>
          </cell>
          <cell r="B743" t="str">
            <v>M2</v>
          </cell>
          <cell r="C743">
            <v>685.65</v>
          </cell>
        </row>
        <row r="744">
          <cell r="A744" t="str">
            <v>PLATINA  2 - 1/2"  X 3/16 " GEN</v>
          </cell>
          <cell r="B744" t="str">
            <v>ML</v>
          </cell>
          <cell r="C744">
            <v>6728.4</v>
          </cell>
        </row>
        <row r="745">
          <cell r="A745" t="str">
            <v>PLATINA 1" X 3/16" GENUINA</v>
          </cell>
          <cell r="B745" t="str">
            <v>ML</v>
          </cell>
          <cell r="C745">
            <v>2704.8</v>
          </cell>
        </row>
        <row r="746">
          <cell r="A746" t="str">
            <v>PLATINA 1/2" X 1/4" (6X12) GEN</v>
          </cell>
          <cell r="B746" t="str">
            <v>ML</v>
          </cell>
          <cell r="C746">
            <v>1482.6</v>
          </cell>
        </row>
        <row r="747">
          <cell r="A747" t="str">
            <v>PLATINA 1/2" X 1/8" (30X12) GENUINA</v>
          </cell>
          <cell r="B747" t="str">
            <v>ML</v>
          </cell>
          <cell r="C747">
            <v>987</v>
          </cell>
        </row>
        <row r="748">
          <cell r="A748" t="str">
            <v>PLATINA 1/4" X 1/2 " 0.20  X 0.20 MTS 4 ORIFICIOS DE 1/2"</v>
          </cell>
          <cell r="B748" t="str">
            <v>UND</v>
          </cell>
          <cell r="C748">
            <v>2100</v>
          </cell>
        </row>
        <row r="749">
          <cell r="A749" t="str">
            <v>PLATINA 1/4" X 2-1/2" GEN</v>
          </cell>
          <cell r="B749" t="str">
            <v>ML</v>
          </cell>
          <cell r="C749">
            <v>9735.3700000000008</v>
          </cell>
        </row>
        <row r="750">
          <cell r="A750" t="str">
            <v>PLATINA 1/8 x 1 x 6 M</v>
          </cell>
          <cell r="B750" t="str">
            <v>un</v>
          </cell>
          <cell r="C750">
            <v>8000</v>
          </cell>
        </row>
        <row r="751">
          <cell r="A751" t="str">
            <v>PLATINA 1/8" X 1" GEN</v>
          </cell>
          <cell r="B751" t="str">
            <v>ML</v>
          </cell>
          <cell r="C751">
            <v>1863.72</v>
          </cell>
        </row>
        <row r="752">
          <cell r="A752" t="str">
            <v>PLATINA 2" X 1/8"  GEN</v>
          </cell>
          <cell r="B752" t="str">
            <v>UND</v>
          </cell>
          <cell r="C752">
            <v>27749.4</v>
          </cell>
        </row>
        <row r="753">
          <cell r="A753" t="str">
            <v>PLATINA 2"X3/16" GEN</v>
          </cell>
          <cell r="B753" t="str">
            <v>ML</v>
          </cell>
          <cell r="C753">
            <v>4717.6500000000005</v>
          </cell>
        </row>
        <row r="754">
          <cell r="A754" t="str">
            <v>PLATINA EN U DE ANCLAJE 0.05X0.05 M 3/16"</v>
          </cell>
          <cell r="B754" t="str">
            <v>UND</v>
          </cell>
          <cell r="C754">
            <v>6300</v>
          </cell>
        </row>
        <row r="755">
          <cell r="A755" t="str">
            <v>PLATINA FIJACION EN ALUMINIO</v>
          </cell>
          <cell r="B755" t="str">
            <v>UND</v>
          </cell>
          <cell r="C755">
            <v>10500</v>
          </cell>
        </row>
        <row r="756">
          <cell r="A756" t="str">
            <v>PLEXIBOND PRIMER COATING</v>
          </cell>
          <cell r="B756" t="str">
            <v>M2</v>
          </cell>
          <cell r="C756">
            <v>7035</v>
          </cell>
        </row>
        <row r="757">
          <cell r="A757" t="str">
            <v>PLEXIPAVE</v>
          </cell>
          <cell r="B757" t="str">
            <v>M2</v>
          </cell>
          <cell r="C757">
            <v>5985</v>
          </cell>
        </row>
        <row r="758">
          <cell r="A758" t="str">
            <v>POLIETILENO 2 mm</v>
          </cell>
          <cell r="B758" t="str">
            <v>M2</v>
          </cell>
          <cell r="C758">
            <v>525</v>
          </cell>
        </row>
        <row r="759">
          <cell r="A759" t="str">
            <v>POLVO DE LADRILLO CANCHA DE TENIS INC TRANSPORTE</v>
          </cell>
          <cell r="B759" t="str">
            <v>M3</v>
          </cell>
          <cell r="C759">
            <v>126000</v>
          </cell>
        </row>
        <row r="760">
          <cell r="A760" t="str">
            <v>PORCELANA MEDITERRANEO 20 * 20 BLANCO (ALFA)</v>
          </cell>
          <cell r="B760" t="str">
            <v>M2</v>
          </cell>
          <cell r="C760">
            <v>13534.5</v>
          </cell>
        </row>
        <row r="761">
          <cell r="A761" t="str">
            <v>PORCELANATO  BEIGE 6 * 6</v>
          </cell>
          <cell r="B761" t="str">
            <v>M2</v>
          </cell>
          <cell r="C761">
            <v>34545</v>
          </cell>
        </row>
        <row r="762">
          <cell r="A762" t="str">
            <v>PORCELANATO  PROTOS LINEAS 44.5 X 72</v>
          </cell>
          <cell r="B762" t="str">
            <v>M2</v>
          </cell>
          <cell r="C762">
            <v>58800</v>
          </cell>
        </row>
        <row r="763">
          <cell r="A763" t="str">
            <v>PORCELANATO BEIGE</v>
          </cell>
          <cell r="B763" t="str">
            <v>M2</v>
          </cell>
          <cell r="C763">
            <v>60900</v>
          </cell>
        </row>
        <row r="764">
          <cell r="A764" t="str">
            <v>PORCELANATO CEDAR BLANCO 30 * 60 BRILLANTE</v>
          </cell>
          <cell r="B764" t="str">
            <v>M2</v>
          </cell>
          <cell r="C764">
            <v>42945</v>
          </cell>
        </row>
        <row r="765">
          <cell r="A765" t="str">
            <v>PORCELANATO ELITE CEMENTO 45 * 67.5</v>
          </cell>
          <cell r="B765" t="str">
            <v>M2</v>
          </cell>
          <cell r="C765">
            <v>58800</v>
          </cell>
        </row>
        <row r="766">
          <cell r="A766" t="str">
            <v>PORCELANATO IL TRAVERTINO  44.2 * 77.5</v>
          </cell>
          <cell r="B766" t="str">
            <v>M2</v>
          </cell>
          <cell r="C766">
            <v>58800</v>
          </cell>
        </row>
        <row r="767">
          <cell r="A767" t="str">
            <v>PORCELANATO LABREA BLACK 30 * 60</v>
          </cell>
          <cell r="B767" t="str">
            <v>M2</v>
          </cell>
          <cell r="C767">
            <v>47250</v>
          </cell>
        </row>
        <row r="768">
          <cell r="A768" t="str">
            <v>PORCELANATO TOSCANA IVORY</v>
          </cell>
          <cell r="B768" t="str">
            <v>M2</v>
          </cell>
          <cell r="C768">
            <v>60900</v>
          </cell>
        </row>
        <row r="769">
          <cell r="A769" t="str">
            <v>POSTE CILINDRICO 3`` 4 M C/ BYP (GALV) LUZ URBANA</v>
          </cell>
          <cell r="B769" t="str">
            <v>UN</v>
          </cell>
          <cell r="C769">
            <v>610370</v>
          </cell>
        </row>
        <row r="770">
          <cell r="A770" t="str">
            <v>POSTE DE CONCRETO 12 x 750 Kg reforzado</v>
          </cell>
          <cell r="B770" t="str">
            <v>UN</v>
          </cell>
          <cell r="C770">
            <v>685400</v>
          </cell>
        </row>
        <row r="771">
          <cell r="A771" t="str">
            <v>POSTE DE CONCRETO EXTRA REFORZADO (8MTS) 1050KG</v>
          </cell>
          <cell r="B771" t="str">
            <v>UN</v>
          </cell>
          <cell r="C771">
            <v>490650</v>
          </cell>
        </row>
        <row r="772">
          <cell r="A772" t="str">
            <v>POSTE DE CONCRETO LINEA 16 X 750 KG</v>
          </cell>
          <cell r="B772" t="str">
            <v>UN</v>
          </cell>
          <cell r="C772">
            <v>1820000</v>
          </cell>
        </row>
        <row r="773">
          <cell r="A773" t="str">
            <v>POSTE DE CONCRETO LINEA 8 x 510 KG</v>
          </cell>
          <cell r="B773" t="str">
            <v>UN</v>
          </cell>
          <cell r="C773">
            <v>300120</v>
          </cell>
        </row>
        <row r="774">
          <cell r="A774" t="str">
            <v>POSTE DE CONCRETO LINEA. (10MTS) 510KG</v>
          </cell>
          <cell r="B774" t="str">
            <v>UN</v>
          </cell>
          <cell r="C774">
            <v>461150</v>
          </cell>
        </row>
        <row r="775">
          <cell r="A775" t="str">
            <v>POSTE DE CONCRETO LINEA. (12mts) 510kg</v>
          </cell>
          <cell r="B775" t="str">
            <v>UN</v>
          </cell>
          <cell r="C775">
            <v>595000</v>
          </cell>
        </row>
        <row r="776">
          <cell r="A776" t="str">
            <v>POSTE DE CONCRETO PRETENS 12 X1050 KG EXTRAREFORZADO</v>
          </cell>
          <cell r="B776" t="str">
            <v>UN</v>
          </cell>
          <cell r="C776">
            <v>907550</v>
          </cell>
        </row>
        <row r="777">
          <cell r="A777" t="str">
            <v>POSTE DE CONCRETO REFORZADO (14MTS) 1050 KG</v>
          </cell>
          <cell r="B777" t="str">
            <v>UN</v>
          </cell>
          <cell r="C777">
            <v>1256000</v>
          </cell>
        </row>
        <row r="778">
          <cell r="A778" t="str">
            <v>POSTE DE CONCRETO REFORZADO 10x750KG</v>
          </cell>
          <cell r="B778" t="str">
            <v>UN</v>
          </cell>
          <cell r="C778">
            <v>550320</v>
          </cell>
        </row>
        <row r="779">
          <cell r="A779" t="str">
            <v>POSTE DE CONCRETO14 X 750KG LINEA</v>
          </cell>
          <cell r="B779" t="str">
            <v>UN</v>
          </cell>
          <cell r="C779">
            <v>1054000</v>
          </cell>
        </row>
        <row r="780">
          <cell r="A780" t="str">
            <v>POSTE EN ANGULO 2" X 2" X 1/4"  PARA SEÑAL H= 1,5 MTS</v>
          </cell>
          <cell r="B780" t="str">
            <v>UN</v>
          </cell>
          <cell r="C780">
            <v>37400</v>
          </cell>
        </row>
        <row r="781">
          <cell r="A781" t="str">
            <v>POSTE EN CONCRETO PARA CERCA H = 2..10 M</v>
          </cell>
          <cell r="B781" t="str">
            <v>UND</v>
          </cell>
          <cell r="C781">
            <v>18060</v>
          </cell>
        </row>
        <row r="782">
          <cell r="A782" t="str">
            <v>POSTE METALICO 3M x 1½  DIAMETRO BASE 20 X 20 CM</v>
          </cell>
          <cell r="B782" t="str">
            <v>UN</v>
          </cell>
          <cell r="C782">
            <v>156500</v>
          </cell>
        </row>
        <row r="783">
          <cell r="A783" t="str">
            <v>POSTE METALICO 6M x 1½  DIAMETRO BASE 20 X 20 CM</v>
          </cell>
          <cell r="B783" t="str">
            <v>UN</v>
          </cell>
          <cell r="C783">
            <v>192650</v>
          </cell>
        </row>
        <row r="784">
          <cell r="A784" t="str">
            <v>POSTE METALICO DE 12 M X 510 KG</v>
          </cell>
          <cell r="B784" t="str">
            <v>UN</v>
          </cell>
          <cell r="C784">
            <v>1550000</v>
          </cell>
        </row>
        <row r="785">
          <cell r="A785" t="str">
            <v>POSTE METALICO DE 8 M X 510 KG</v>
          </cell>
          <cell r="B785" t="str">
            <v>UN</v>
          </cell>
          <cell r="C785">
            <v>1058500</v>
          </cell>
        </row>
        <row r="786">
          <cell r="A786" t="str">
            <v>POSTE PARA CERCA 2.20 m MADERA INMUNIZADA</v>
          </cell>
          <cell r="B786" t="str">
            <v>UND</v>
          </cell>
          <cell r="C786">
            <v>18186</v>
          </cell>
        </row>
        <row r="787">
          <cell r="A787" t="str">
            <v>POSTE PARA DEFENSA METALICA. 1,80 MTS</v>
          </cell>
          <cell r="B787" t="str">
            <v>UND</v>
          </cell>
          <cell r="C787">
            <v>121340</v>
          </cell>
        </row>
        <row r="788">
          <cell r="A788" t="str">
            <v>POSTEDE CONCRETO 8 x 750 KG REFORZADO</v>
          </cell>
          <cell r="B788" t="str">
            <v>UN</v>
          </cell>
          <cell r="C788">
            <v>448200</v>
          </cell>
        </row>
        <row r="789">
          <cell r="A789" t="str">
            <v>POSTES METAL CUADRADO T. R.A 6MT (CON BASE)</v>
          </cell>
          <cell r="B789" t="str">
            <v>UN</v>
          </cell>
          <cell r="C789">
            <v>473680</v>
          </cell>
        </row>
        <row r="790">
          <cell r="A790" t="str">
            <v>POSTES METAL CUADRADO T. RAP 3MT (CON BASE)</v>
          </cell>
          <cell r="B790" t="str">
            <v>UN</v>
          </cell>
          <cell r="C790">
            <v>265200</v>
          </cell>
        </row>
        <row r="791">
          <cell r="A791" t="str">
            <v>POSTES PARA CANCHA DE TENIS (PAR)</v>
          </cell>
          <cell r="B791" t="str">
            <v>UN</v>
          </cell>
          <cell r="C791">
            <v>84000</v>
          </cell>
        </row>
        <row r="792">
          <cell r="A792" t="str">
            <v>POZO SEPTIC. COMPLETO 2000 LT INCLUYE FILTRO ANAEROBICO</v>
          </cell>
          <cell r="B792" t="str">
            <v>UND</v>
          </cell>
          <cell r="C792">
            <v>1202250</v>
          </cell>
        </row>
        <row r="793">
          <cell r="A793" t="str">
            <v>PROTECTOR DE ARBOL 2 TUBOS REF. M - 91</v>
          </cell>
          <cell r="B793" t="str">
            <v>UN</v>
          </cell>
          <cell r="C793">
            <v>188609.4</v>
          </cell>
        </row>
        <row r="794">
          <cell r="A794" t="str">
            <v>PROTECTOR DE ARBOL M-91 (2 TUBOS)</v>
          </cell>
          <cell r="B794" t="str">
            <v>UN</v>
          </cell>
          <cell r="C794">
            <v>172859.4</v>
          </cell>
        </row>
        <row r="795">
          <cell r="A795" t="str">
            <v>PUERTA 0.90 X 2.0 m PRESTIGE COLOR CEDRO, INCLUYE MARCO</v>
          </cell>
          <cell r="B795" t="str">
            <v>UND</v>
          </cell>
          <cell r="C795">
            <v>154350</v>
          </cell>
        </row>
        <row r="796">
          <cell r="A796" t="str">
            <v>PUERTA ALUMINIO BISAGRA ANAL OK, INCLUIDO VIDRIO</v>
          </cell>
          <cell r="B796" t="str">
            <v>M2</v>
          </cell>
          <cell r="C796">
            <v>210000</v>
          </cell>
        </row>
        <row r="797">
          <cell r="A797" t="str">
            <v>PUERTA ALUMINIO SISTEMA CORREDIZA ANALOCK INCLUYE VIDRIO 4 MM</v>
          </cell>
          <cell r="B797" t="str">
            <v>M2</v>
          </cell>
          <cell r="C797">
            <v>220500</v>
          </cell>
        </row>
        <row r="798">
          <cell r="A798" t="str">
            <v>PUERTA EN VIDRIO 10 MM INCLUYE TEMP 2 BARRAS 2" ACERO INOX</v>
          </cell>
          <cell r="B798" t="str">
            <v>M2</v>
          </cell>
          <cell r="C798">
            <v>672000</v>
          </cell>
        </row>
        <row r="799">
          <cell r="A799" t="str">
            <v>PUERTA EN VIDRIO TEMPLADO DE 10 MM, CERRADURA. MANIJA Y BISAGRA</v>
          </cell>
          <cell r="B799" t="str">
            <v>M2</v>
          </cell>
          <cell r="C799">
            <v>483000</v>
          </cell>
        </row>
        <row r="800">
          <cell r="A800" t="str">
            <v>PUERTA EN VIDRIO TEMPLADO DE 10 MM, CERRADURA. MANIJA Y PVO</v>
          </cell>
          <cell r="B800" t="str">
            <v>M2</v>
          </cell>
          <cell r="C800">
            <v>693000</v>
          </cell>
        </row>
        <row r="801">
          <cell r="A801" t="str">
            <v>PUERTA ENTAMBORADA 0.7 X 2.0 MTS TRIPLEX</v>
          </cell>
          <cell r="B801" t="str">
            <v>UND</v>
          </cell>
          <cell r="C801">
            <v>105000</v>
          </cell>
        </row>
        <row r="802">
          <cell r="A802" t="str">
            <v>PUERTA ENTAMBORADA 0.9 X 2.0 m TRIPLEX</v>
          </cell>
          <cell r="B802" t="str">
            <v>UND</v>
          </cell>
          <cell r="C802">
            <v>96495</v>
          </cell>
        </row>
        <row r="803">
          <cell r="A803" t="str">
            <v>PUERTA ENTAMBORADA 2.0 X 101/2 MTS TRIPLEX</v>
          </cell>
          <cell r="B803" t="str">
            <v>UND</v>
          </cell>
          <cell r="C803">
            <v>102900</v>
          </cell>
        </row>
        <row r="804">
          <cell r="A804" t="str">
            <v>PUERTA ENTAMBORADA T MILANO TERMINADA (2x1-0.95M)</v>
          </cell>
          <cell r="B804" t="str">
            <v>UND</v>
          </cell>
          <cell r="C804">
            <v>235095</v>
          </cell>
        </row>
        <row r="805">
          <cell r="A805" t="str">
            <v>PUERTA TAB CORRIDO, MARCO, PASADOR, LAMINA GALVANIZADA CAL 20, 1.50X0.75 M</v>
          </cell>
          <cell r="B805" t="str">
            <v>UND</v>
          </cell>
          <cell r="C805">
            <v>246750</v>
          </cell>
        </row>
        <row r="806">
          <cell r="A806" t="str">
            <v>PUESTA A TIERRA COMPLETA</v>
          </cell>
          <cell r="B806" t="str">
            <v>UND</v>
          </cell>
          <cell r="C806">
            <v>135000</v>
          </cell>
        </row>
        <row r="807">
          <cell r="A807" t="str">
            <v>PUNTILLA  1 1/2"  SIN CABEZA</v>
          </cell>
          <cell r="B807" t="str">
            <v>LB</v>
          </cell>
          <cell r="C807">
            <v>2152.5</v>
          </cell>
        </row>
        <row r="808">
          <cell r="A808" t="str">
            <v>PUNTILLA  1"  SIN  CABEZA</v>
          </cell>
          <cell r="B808" t="str">
            <v>LB</v>
          </cell>
          <cell r="C808">
            <v>2152.5</v>
          </cell>
        </row>
        <row r="809">
          <cell r="A809" t="str">
            <v>PUNTILLA  2" A 3" CON CABEZA</v>
          </cell>
          <cell r="B809" t="str">
            <v>LB</v>
          </cell>
          <cell r="C809">
            <v>2111.0300000000002</v>
          </cell>
        </row>
        <row r="810">
          <cell r="A810" t="str">
            <v>PUNTILLA 1 1/2" CON CABEZA ACERADA</v>
          </cell>
          <cell r="B810" t="str">
            <v>LB</v>
          </cell>
          <cell r="C810">
            <v>4734.45</v>
          </cell>
        </row>
        <row r="811">
          <cell r="A811" t="str">
            <v>PUNTILLA DE 2" CON CABEZA</v>
          </cell>
          <cell r="B811" t="str">
            <v>LB</v>
          </cell>
          <cell r="C811">
            <v>1995</v>
          </cell>
        </row>
        <row r="812">
          <cell r="A812" t="str">
            <v>PUNTILLA DE 2" SIN CABEZA</v>
          </cell>
          <cell r="B812" t="str">
            <v>LB</v>
          </cell>
          <cell r="C812">
            <v>2100</v>
          </cell>
        </row>
        <row r="813">
          <cell r="A813" t="str">
            <v>RECEBO</v>
          </cell>
          <cell r="B813" t="str">
            <v>M3</v>
          </cell>
          <cell r="C813">
            <v>8000</v>
          </cell>
        </row>
        <row r="814">
          <cell r="A814" t="str">
            <v>RECUBRIMIENTO SINTETICO PACK, LEVEL</v>
          </cell>
          <cell r="B814" t="str">
            <v>M2</v>
          </cell>
          <cell r="C814">
            <v>21945</v>
          </cell>
        </row>
        <row r="815">
          <cell r="A815" t="str">
            <v>REFLECTOR HALOGENO 500W 220V</v>
          </cell>
          <cell r="B815" t="str">
            <v>UN</v>
          </cell>
          <cell r="C815">
            <v>66810</v>
          </cell>
        </row>
        <row r="816">
          <cell r="A816" t="str">
            <v>REFLECTOR TIPO RCG (ROY ALPHA)</v>
          </cell>
          <cell r="B816" t="str">
            <v>UN</v>
          </cell>
          <cell r="C816">
            <v>625000</v>
          </cell>
        </row>
        <row r="817">
          <cell r="A817" t="str">
            <v>REGLETA 10 PARES STRIP</v>
          </cell>
          <cell r="B817" t="str">
            <v>UN</v>
          </cell>
          <cell r="C817">
            <v>13600</v>
          </cell>
        </row>
        <row r="818">
          <cell r="A818" t="str">
            <v>REGLETA 20 PARES STRIP</v>
          </cell>
          <cell r="B818" t="str">
            <v>UN</v>
          </cell>
          <cell r="C818">
            <v>26500</v>
          </cell>
        </row>
        <row r="819">
          <cell r="A819" t="str">
            <v>REGLETA 30 PARES STRIP</v>
          </cell>
          <cell r="B819" t="str">
            <v>UN</v>
          </cell>
          <cell r="C819">
            <v>36850</v>
          </cell>
        </row>
        <row r="820">
          <cell r="A820" t="str">
            <v>REJILLA 3" PLANA VENTILACION Y DESAGUES</v>
          </cell>
          <cell r="B820" t="str">
            <v>UND</v>
          </cell>
          <cell r="C820">
            <v>2835</v>
          </cell>
        </row>
        <row r="821">
          <cell r="A821" t="str">
            <v>REJILLA 3" X 2" SOSCO (ANTICUCARACHAS) ALUMINIO</v>
          </cell>
          <cell r="B821" t="str">
            <v>UND</v>
          </cell>
          <cell r="C821">
            <v>6195</v>
          </cell>
        </row>
        <row r="822">
          <cell r="A822" t="str">
            <v>REJILLA 4 X 3 SOSCO ANTICUCARACHAS HF</v>
          </cell>
          <cell r="B822" t="str">
            <v>UND</v>
          </cell>
          <cell r="C822">
            <v>9345</v>
          </cell>
        </row>
        <row r="823">
          <cell r="A823" t="str">
            <v>REJILLA 4" TRADICIONAL DE COBRA</v>
          </cell>
          <cell r="B823" t="str">
            <v>UND</v>
          </cell>
          <cell r="C823">
            <v>8263.5</v>
          </cell>
        </row>
        <row r="824">
          <cell r="A824" t="str">
            <v>REJILLA 5X4 SOSCO HF</v>
          </cell>
          <cell r="B824" t="str">
            <v>UND</v>
          </cell>
          <cell r="C824">
            <v>15645</v>
          </cell>
        </row>
        <row r="825">
          <cell r="A825" t="str">
            <v>REJILLA 6" PLANA REDONDA</v>
          </cell>
          <cell r="B825" t="str">
            <v>UND</v>
          </cell>
          <cell r="C825">
            <v>9450</v>
          </cell>
        </row>
        <row r="826">
          <cell r="A826" t="str">
            <v>REJILLA PERSIANA EN ALUMINIO</v>
          </cell>
          <cell r="B826" t="str">
            <v>M2</v>
          </cell>
          <cell r="C826">
            <v>168000</v>
          </cell>
        </row>
        <row r="827">
          <cell r="A827" t="str">
            <v>RELLENO EN MATERIAL SELECCIONADO PROVENIENTE DE LA EXCAVACIÓN</v>
          </cell>
          <cell r="B827" t="str">
            <v>M3</v>
          </cell>
          <cell r="C827">
            <v>21367.66</v>
          </cell>
        </row>
        <row r="828">
          <cell r="A828" t="str">
            <v>RELLENO EN RECEBO COMUN</v>
          </cell>
          <cell r="B828" t="str">
            <v>M3</v>
          </cell>
          <cell r="C828">
            <v>46741.16</v>
          </cell>
        </row>
        <row r="829">
          <cell r="A829" t="str">
            <v>REMACHE POP 1/4" X 1/8"</v>
          </cell>
          <cell r="B829" t="str">
            <v>UND</v>
          </cell>
          <cell r="C829">
            <v>31.5</v>
          </cell>
        </row>
        <row r="830">
          <cell r="A830" t="str">
            <v>REPISA  0.05 X 0.10 X 3.0 M ORDINARIO BLANCO</v>
          </cell>
          <cell r="B830" t="str">
            <v>UND</v>
          </cell>
          <cell r="C830">
            <v>8856.75</v>
          </cell>
        </row>
        <row r="831">
          <cell r="A831" t="str">
            <v>REPISA 3 X 08 X 04  ORDINARIO</v>
          </cell>
          <cell r="B831" t="str">
            <v>ML</v>
          </cell>
          <cell r="C831">
            <v>2889.21</v>
          </cell>
        </row>
        <row r="832">
          <cell r="A832" t="str">
            <v>REPISA 5X0.08X0.04 ORDINARIO</v>
          </cell>
          <cell r="B832" t="str">
            <v>ML</v>
          </cell>
          <cell r="C832">
            <v>7752.15</v>
          </cell>
        </row>
        <row r="833">
          <cell r="A833" t="str">
            <v>RESINA TERMOPLASTICA</v>
          </cell>
          <cell r="B833" t="str">
            <v>KG</v>
          </cell>
          <cell r="C833">
            <v>8715</v>
          </cell>
        </row>
        <row r="834">
          <cell r="A834" t="str">
            <v>RODACHIN SISTEMA 744</v>
          </cell>
          <cell r="B834" t="str">
            <v>UND</v>
          </cell>
          <cell r="C834">
            <v>3897.6</v>
          </cell>
        </row>
        <row r="835">
          <cell r="A835" t="str">
            <v>ROSETA 25 X 25 PESCADERO ( DECORATIVA)</v>
          </cell>
          <cell r="B835" t="str">
            <v>UND</v>
          </cell>
          <cell r="C835">
            <v>24045</v>
          </cell>
        </row>
        <row r="836">
          <cell r="A836" t="str">
            <v>ROSETA PORCELANA</v>
          </cell>
          <cell r="B836" t="str">
            <v>UN</v>
          </cell>
          <cell r="C836">
            <v>2500</v>
          </cell>
        </row>
        <row r="837">
          <cell r="A837" t="str">
            <v>SANITARIO ACERO INOXIDABLE AC-SA304 INCLUYE ACCESORIOS</v>
          </cell>
          <cell r="B837" t="str">
            <v>UND</v>
          </cell>
          <cell r="C837">
            <v>504000</v>
          </cell>
        </row>
        <row r="838">
          <cell r="A838" t="str">
            <v>SANITARIO ACUACER CORONA</v>
          </cell>
          <cell r="B838" t="str">
            <v>UND</v>
          </cell>
          <cell r="C838">
            <v>161091</v>
          </cell>
        </row>
        <row r="839">
          <cell r="A839" t="str">
            <v>SANITARIO ADRIATICA + FLUXOMETRO CORONA  O SIMILAR</v>
          </cell>
          <cell r="B839" t="str">
            <v>UND</v>
          </cell>
          <cell r="C839">
            <v>744450</v>
          </cell>
        </row>
        <row r="840">
          <cell r="A840" t="str">
            <v>SANITARIO BAJANTE T. ITALIA</v>
          </cell>
          <cell r="B840" t="str">
            <v>UND</v>
          </cell>
          <cell r="C840">
            <v>78750</v>
          </cell>
        </row>
        <row r="841">
          <cell r="A841" t="str">
            <v>SANITARIO CARLTON MINUSVALIDOS AC-7790</v>
          </cell>
          <cell r="B841" t="str">
            <v>UND</v>
          </cell>
          <cell r="C841">
            <v>262500</v>
          </cell>
        </row>
        <row r="842">
          <cell r="A842" t="str">
            <v>SANITARIO INFANTIL CORONA</v>
          </cell>
          <cell r="B842" t="str">
            <v>UND</v>
          </cell>
          <cell r="C842">
            <v>351414</v>
          </cell>
        </row>
        <row r="843">
          <cell r="A843" t="str">
            <v>SANITARIO QUANTON ESTANDAR AC-E151BL ACUAVIVA</v>
          </cell>
          <cell r="B843" t="str">
            <v>UND</v>
          </cell>
          <cell r="C843">
            <v>433860</v>
          </cell>
        </row>
        <row r="844">
          <cell r="A844" t="str">
            <v>SAPAN 03 X 10 X 3 MTS INM CCAC</v>
          </cell>
          <cell r="B844" t="str">
            <v>M2</v>
          </cell>
          <cell r="C844">
            <v>39795</v>
          </cell>
        </row>
        <row r="845">
          <cell r="A845" t="str">
            <v>SARDINEL PREFABRICADO BLOQUE CEMENTO A-10.INCL TRA</v>
          </cell>
          <cell r="B845" t="str">
            <v>UN</v>
          </cell>
          <cell r="C845">
            <v>26250</v>
          </cell>
        </row>
        <row r="846">
          <cell r="A846" t="str">
            <v>SECCIÓN FINAL PARA DEFENSA METALICA GALVANIZADA TIPO INVIAS</v>
          </cell>
          <cell r="B846" t="str">
            <v>UND</v>
          </cell>
          <cell r="C846">
            <v>60000</v>
          </cell>
        </row>
        <row r="847">
          <cell r="A847" t="str">
            <v>SELLADOR SIKA IGAS GRIS</v>
          </cell>
          <cell r="B847" t="str">
            <v>kg</v>
          </cell>
          <cell r="C847">
            <v>16750</v>
          </cell>
        </row>
        <row r="848">
          <cell r="A848" t="str">
            <v>SEPAROL SIKA 15 KG NEUTRO</v>
          </cell>
          <cell r="B848" t="str">
            <v>KG</v>
          </cell>
          <cell r="C848">
            <v>15599.27</v>
          </cell>
        </row>
        <row r="849">
          <cell r="A849" t="str">
            <v>SERVICIO DOBLADORA CANAL A. LL. (6 DOBLECES)</v>
          </cell>
          <cell r="B849" t="str">
            <v>GBL</v>
          </cell>
          <cell r="C849">
            <v>10500</v>
          </cell>
        </row>
        <row r="850">
          <cell r="A850" t="str">
            <v>SERVICIO DOBLADORA TUBO METALICO</v>
          </cell>
          <cell r="B850" t="str">
            <v>db</v>
          </cell>
          <cell r="C850">
            <v>10500</v>
          </cell>
        </row>
        <row r="851">
          <cell r="A851" t="str">
            <v>SIFON SANITARIO 2" PVC</v>
          </cell>
          <cell r="B851" t="str">
            <v>UND</v>
          </cell>
          <cell r="C851">
            <v>3360</v>
          </cell>
        </row>
        <row r="852">
          <cell r="A852" t="str">
            <v>SIFON SANITARIO 3" 135° PVC</v>
          </cell>
          <cell r="B852" t="str">
            <v>UND</v>
          </cell>
          <cell r="C852">
            <v>5460</v>
          </cell>
        </row>
        <row r="853">
          <cell r="A853" t="str">
            <v>SIFON SANITARIO 4" 135° PVC</v>
          </cell>
          <cell r="B853" t="str">
            <v>UND</v>
          </cell>
          <cell r="C853">
            <v>11445</v>
          </cell>
        </row>
        <row r="854">
          <cell r="A854" t="str">
            <v>SIKA TRANSPARENTE®10</v>
          </cell>
          <cell r="B854" t="str">
            <v>GAL</v>
          </cell>
          <cell r="C854">
            <v>42530</v>
          </cell>
        </row>
        <row r="855">
          <cell r="A855" t="str">
            <v>SIKAFLEX 15 LM (CARTUCHO 305 CC )</v>
          </cell>
          <cell r="B855" t="str">
            <v>UND</v>
          </cell>
          <cell r="C855">
            <v>20340.600000000002</v>
          </cell>
        </row>
        <row r="856">
          <cell r="A856" t="str">
            <v>SIKAMENT NS SUPERPLASTIFIC TARRO DE 25 KLS</v>
          </cell>
          <cell r="B856" t="str">
            <v>KG</v>
          </cell>
          <cell r="C856">
            <v>7132</v>
          </cell>
        </row>
        <row r="857">
          <cell r="A857" t="str">
            <v>SILICONA 250 MILILITROS</v>
          </cell>
          <cell r="B857" t="str">
            <v>UN</v>
          </cell>
          <cell r="C857">
            <v>15666</v>
          </cell>
        </row>
        <row r="858">
          <cell r="A858" t="str">
            <v>SILICONA MOLYSIL 5800 POLICARBONATO 300 ML</v>
          </cell>
          <cell r="B858" t="str">
            <v>UND</v>
          </cell>
          <cell r="C858">
            <v>14595</v>
          </cell>
        </row>
        <row r="859">
          <cell r="A859" t="str">
            <v>SILLA YEE ALCANT NOVAFORT 200X160 PAVCO</v>
          </cell>
          <cell r="B859" t="str">
            <v>UND</v>
          </cell>
          <cell r="C859">
            <v>80115</v>
          </cell>
        </row>
        <row r="860">
          <cell r="A860" t="str">
            <v>SISTEMA PLEXIFLOR</v>
          </cell>
          <cell r="B860" t="str">
            <v>M2</v>
          </cell>
          <cell r="C860">
            <v>31528.35</v>
          </cell>
        </row>
        <row r="861">
          <cell r="A861" t="str">
            <v>SOLDADURA  ASW E 6013 X 3/32</v>
          </cell>
          <cell r="B861" t="str">
            <v>KG</v>
          </cell>
          <cell r="C861">
            <v>8736</v>
          </cell>
        </row>
        <row r="862">
          <cell r="A862" t="str">
            <v>SOLDADURA  ELECTRICA 3/32 6013</v>
          </cell>
          <cell r="B862" t="str">
            <v>KG</v>
          </cell>
          <cell r="C862">
            <v>8006.25</v>
          </cell>
        </row>
        <row r="863">
          <cell r="A863" t="str">
            <v>SOLDADURA 95-95 PLATA</v>
          </cell>
          <cell r="B863" t="str">
            <v>LB</v>
          </cell>
          <cell r="C863">
            <v>34650</v>
          </cell>
        </row>
        <row r="864">
          <cell r="A864" t="str">
            <v>SOLDADURA ASW E 6011 X 1/8</v>
          </cell>
          <cell r="B864" t="str">
            <v>KG</v>
          </cell>
          <cell r="C864">
            <v>9261</v>
          </cell>
        </row>
        <row r="865">
          <cell r="A865" t="str">
            <v>SOLDADURA ASW E 7018 X 1/8 * WS 18</v>
          </cell>
          <cell r="B865" t="str">
            <v>KG</v>
          </cell>
          <cell r="C865">
            <v>6825</v>
          </cell>
        </row>
        <row r="866">
          <cell r="A866" t="str">
            <v>SOLDADURA ASW E6013 X 1/8</v>
          </cell>
          <cell r="B866" t="str">
            <v>KG</v>
          </cell>
          <cell r="C866">
            <v>7843.5</v>
          </cell>
        </row>
        <row r="867">
          <cell r="A867" t="str">
            <v>SOLDADURA CADWELLD</v>
          </cell>
          <cell r="B867" t="str">
            <v>UN</v>
          </cell>
          <cell r="C867">
            <v>19650</v>
          </cell>
        </row>
        <row r="868">
          <cell r="A868" t="str">
            <v>SOLDADURA DE ESTAÑO</v>
          </cell>
          <cell r="B868" t="str">
            <v>KG</v>
          </cell>
          <cell r="C868">
            <v>16380</v>
          </cell>
        </row>
        <row r="869">
          <cell r="A869" t="str">
            <v>SOLDADURA ELECTRICA 1/8 WEST ARCO E6011</v>
          </cell>
          <cell r="B869" t="str">
            <v>KG</v>
          </cell>
          <cell r="C869">
            <v>5460</v>
          </cell>
        </row>
        <row r="870">
          <cell r="A870" t="str">
            <v>SOLDADURA ELECTRICA DE 1/8</v>
          </cell>
          <cell r="B870" t="str">
            <v>KG</v>
          </cell>
          <cell r="C870">
            <v>7140</v>
          </cell>
        </row>
        <row r="871">
          <cell r="A871" t="str">
            <v>SOLDADURA PVC LIQUIDA ¼ GL</v>
          </cell>
          <cell r="B871" t="str">
            <v>UN</v>
          </cell>
          <cell r="C871">
            <v>65200</v>
          </cell>
        </row>
        <row r="872">
          <cell r="A872" t="str">
            <v>SOPORTE BAJANTE PAVCO</v>
          </cell>
          <cell r="B872" t="str">
            <v>UND</v>
          </cell>
          <cell r="C872">
            <v>1785</v>
          </cell>
        </row>
        <row r="873">
          <cell r="A873" t="str">
            <v>SOPORTE CANAL</v>
          </cell>
          <cell r="B873" t="str">
            <v>UND</v>
          </cell>
          <cell r="C873">
            <v>2500</v>
          </cell>
        </row>
        <row r="874">
          <cell r="A874" t="str">
            <v>SOPORTE DE BAJANTE</v>
          </cell>
          <cell r="B874" t="str">
            <v>UND</v>
          </cell>
          <cell r="C874">
            <v>1800</v>
          </cell>
        </row>
        <row r="875">
          <cell r="A875" t="str">
            <v>SOPORTE DE CANAL AMAZONA</v>
          </cell>
          <cell r="B875" t="str">
            <v>un</v>
          </cell>
          <cell r="C875">
            <v>2454</v>
          </cell>
        </row>
        <row r="876">
          <cell r="A876" t="str">
            <v>SOPORTE DE CANAL RAINGO</v>
          </cell>
          <cell r="B876" t="str">
            <v>un</v>
          </cell>
          <cell r="C876">
            <v>1795</v>
          </cell>
        </row>
        <row r="877">
          <cell r="A877" t="str">
            <v>SOPORTE TANGENCIAL TIPO 1-15KV</v>
          </cell>
          <cell r="B877" t="str">
            <v>und</v>
          </cell>
          <cell r="C877">
            <v>152890</v>
          </cell>
        </row>
        <row r="878">
          <cell r="A878" t="str">
            <v>SUB BASE GRANULAR SBG-1 INVIAS</v>
          </cell>
          <cell r="B878" t="str">
            <v>M3</v>
          </cell>
          <cell r="C878">
            <v>46781</v>
          </cell>
        </row>
        <row r="879">
          <cell r="A879" t="str">
            <v>SUB CONTRATO PUERTA ORNAM MARCO 0.08 M CON TUBO 3X1-1/2 CAL 18 INCLUYE ANTICORROSIVO</v>
          </cell>
          <cell r="B879" t="str">
            <v>M2</v>
          </cell>
          <cell r="C879">
            <v>388500</v>
          </cell>
        </row>
        <row r="880">
          <cell r="A880" t="str">
            <v>SUB CONTRATO PUERTA TAB CORRIDO SENCILLA LAMINA GALVANIZADA 1X1.60  INCLUYE ANTICORROSIVO</v>
          </cell>
          <cell r="B880" t="str">
            <v>UND</v>
          </cell>
          <cell r="C880">
            <v>199500</v>
          </cell>
        </row>
        <row r="881">
          <cell r="A881" t="str">
            <v>SUMINISTRO NARIZ FRONTAL TARIMA MADERA GUIMARO U ZAPAN</v>
          </cell>
          <cell r="B881" t="str">
            <v>ML</v>
          </cell>
          <cell r="C881">
            <v>9975</v>
          </cell>
        </row>
        <row r="882">
          <cell r="A882" t="str">
            <v>SUPER LONA</v>
          </cell>
          <cell r="B882" t="str">
            <v>M2</v>
          </cell>
          <cell r="C882">
            <v>10185</v>
          </cell>
        </row>
        <row r="883">
          <cell r="A883" t="str">
            <v>SUPER MANTO 500 XT 2.8 MM FIBERGLASS</v>
          </cell>
          <cell r="B883" t="str">
            <v>M2</v>
          </cell>
          <cell r="C883">
            <v>10185</v>
          </cell>
        </row>
        <row r="884">
          <cell r="A884" t="str">
            <v>SUPERLON 2 MM BLANCO REFORZ (PISO LAMIN.ESPUM. NIVE</v>
          </cell>
          <cell r="B884" t="str">
            <v>M2</v>
          </cell>
          <cell r="C884">
            <v>2520</v>
          </cell>
        </row>
        <row r="885">
          <cell r="A885" t="str">
            <v>TABLA BURRA  10 CMS X 2.90 MTS ORDINARIO</v>
          </cell>
          <cell r="B885" t="str">
            <v>ML</v>
          </cell>
          <cell r="C885">
            <v>1879</v>
          </cell>
        </row>
        <row r="886">
          <cell r="A886" t="str">
            <v>TABLA BURRA  15 CMS X 2.90 MTS ORDINARIO</v>
          </cell>
          <cell r="B886" t="str">
            <v>ML</v>
          </cell>
          <cell r="C886">
            <v>2266</v>
          </cell>
        </row>
        <row r="887">
          <cell r="A887" t="str">
            <v>TABLA BURRA  20 CMS X 2.90 MTS ORDINARIO</v>
          </cell>
          <cell r="B887" t="str">
            <v>ML</v>
          </cell>
          <cell r="C887">
            <v>5081</v>
          </cell>
        </row>
        <row r="888">
          <cell r="A888" t="str">
            <v>TABLA BURRA  25 CMS X 2.90 MTS ORDINARIO</v>
          </cell>
          <cell r="B888" t="str">
            <v>ML</v>
          </cell>
          <cell r="C888">
            <v>6775</v>
          </cell>
        </row>
        <row r="889">
          <cell r="A889" t="str">
            <v>TABLA BURRA  30 CMS X 2.90 MTS ORDINARIO</v>
          </cell>
          <cell r="B889" t="str">
            <v>ML</v>
          </cell>
          <cell r="C889">
            <v>7988</v>
          </cell>
        </row>
        <row r="890">
          <cell r="A890" t="str">
            <v>TABLA BURRA 0.25 X 0.025 X 3.0 M ORDINARIO</v>
          </cell>
          <cell r="B890" t="str">
            <v>m</v>
          </cell>
          <cell r="C890">
            <v>6588.75</v>
          </cell>
        </row>
        <row r="891">
          <cell r="A891" t="str">
            <v>TABLERO 12 CIRCUITOS TRIFASICA TWS</v>
          </cell>
          <cell r="B891" t="str">
            <v>UN</v>
          </cell>
          <cell r="C891">
            <v>125000</v>
          </cell>
        </row>
        <row r="892">
          <cell r="A892" t="str">
            <v>TABLERO 18 CIRCUITOS TRIFASICA TWS</v>
          </cell>
          <cell r="B892" t="str">
            <v>UN</v>
          </cell>
          <cell r="C892">
            <v>216500</v>
          </cell>
        </row>
        <row r="893">
          <cell r="A893" t="str">
            <v>TABLERO 4 CIRCUITOS TRIFASICA TWS</v>
          </cell>
          <cell r="B893" t="str">
            <v>UN</v>
          </cell>
          <cell r="C893">
            <v>125200</v>
          </cell>
        </row>
        <row r="894">
          <cell r="A894" t="str">
            <v>TABLERO 8 CIRCUITOS TRIFASICA TWS</v>
          </cell>
          <cell r="B894" t="str">
            <v>UN</v>
          </cell>
          <cell r="C894">
            <v>130500</v>
          </cell>
        </row>
        <row r="895">
          <cell r="A895" t="str">
            <v>TABLETA 25 X 25 PESCADERO</v>
          </cell>
          <cell r="B895" t="str">
            <v>M2</v>
          </cell>
          <cell r="C895">
            <v>17325</v>
          </cell>
        </row>
        <row r="896">
          <cell r="A896" t="str">
            <v>TABLETA HUELLA O ROMPEOLAS 25*12 GRES</v>
          </cell>
          <cell r="B896" t="str">
            <v>ML</v>
          </cell>
          <cell r="C896">
            <v>15435</v>
          </cell>
        </row>
        <row r="897">
          <cell r="A897" t="str">
            <v>TABLON GRAFILADO 25 X 25</v>
          </cell>
          <cell r="B897" t="str">
            <v>M2</v>
          </cell>
          <cell r="C897">
            <v>14647.5</v>
          </cell>
        </row>
        <row r="898">
          <cell r="A898" t="str">
            <v>TABLON GRAFILADO 30 X 30</v>
          </cell>
          <cell r="B898" t="str">
            <v>M2</v>
          </cell>
          <cell r="C898">
            <v>30912</v>
          </cell>
        </row>
        <row r="899">
          <cell r="A899" t="str">
            <v>TABLON LISO 25 X 25</v>
          </cell>
          <cell r="B899" t="str">
            <v>M2</v>
          </cell>
          <cell r="C899">
            <v>14647.5</v>
          </cell>
        </row>
        <row r="900">
          <cell r="A900" t="str">
            <v>TABLON LISO BISELADO 30 X 30</v>
          </cell>
          <cell r="B900" t="str">
            <v>M2</v>
          </cell>
          <cell r="C900">
            <v>15750</v>
          </cell>
        </row>
        <row r="901">
          <cell r="A901" t="str">
            <v>TACHA REFLECTIVA BIDIRECCIONAL</v>
          </cell>
          <cell r="B901" t="str">
            <v>UND</v>
          </cell>
          <cell r="C901">
            <v>4010</v>
          </cell>
        </row>
        <row r="902">
          <cell r="A902" t="str">
            <v>TANQUE LAVADERO PREFABRICADO 0.80X0.60X0.50</v>
          </cell>
          <cell r="B902" t="str">
            <v>UND</v>
          </cell>
          <cell r="C902">
            <v>220395</v>
          </cell>
        </row>
        <row r="903">
          <cell r="A903" t="str">
            <v>TANQUE PLASTICO 1000 LT AJOVER</v>
          </cell>
          <cell r="B903" t="str">
            <v>UND</v>
          </cell>
          <cell r="C903">
            <v>303345</v>
          </cell>
        </row>
        <row r="904">
          <cell r="A904" t="str">
            <v>TANQUE PLASTICO 500 LT AJOVER</v>
          </cell>
          <cell r="B904" t="str">
            <v>UND</v>
          </cell>
          <cell r="C904">
            <v>178395</v>
          </cell>
        </row>
        <row r="905">
          <cell r="A905" t="str">
            <v>TANQUE SEPTICO COLEMP. 4000 LT, HORIZONTAL ANAEROBICO</v>
          </cell>
          <cell r="B905" t="str">
            <v>UND</v>
          </cell>
          <cell r="C905">
            <v>7506497.25</v>
          </cell>
        </row>
        <row r="906">
          <cell r="A906" t="str">
            <v>TAPA EXTERNA</v>
          </cell>
          <cell r="B906" t="str">
            <v>UND</v>
          </cell>
          <cell r="C906">
            <v>4800</v>
          </cell>
        </row>
        <row r="907">
          <cell r="A907" t="str">
            <v>TAPA EXTERNA BLANCO</v>
          </cell>
          <cell r="B907" t="str">
            <v>un</v>
          </cell>
          <cell r="C907">
            <v>5208.4000000000005</v>
          </cell>
        </row>
        <row r="908">
          <cell r="A908" t="str">
            <v>TAPA EXTERNA CANAL RAINGO</v>
          </cell>
          <cell r="B908" t="str">
            <v>un</v>
          </cell>
          <cell r="C908">
            <v>6728</v>
          </cell>
        </row>
        <row r="909">
          <cell r="A909" t="str">
            <v>TAPON PVC-FILTRO 4"</v>
          </cell>
          <cell r="B909" t="str">
            <v>UND</v>
          </cell>
          <cell r="C909">
            <v>8218.35</v>
          </cell>
        </row>
        <row r="910">
          <cell r="A910" t="str">
            <v>TAPÓN SELLADOR DE CABLE</v>
          </cell>
          <cell r="B910" t="str">
            <v>UN</v>
          </cell>
          <cell r="C910">
            <v>2132</v>
          </cell>
        </row>
        <row r="911">
          <cell r="A911" t="str">
            <v>TAPON SELLADOR DE CABLE 25 MM</v>
          </cell>
          <cell r="B911" t="str">
            <v>UN</v>
          </cell>
          <cell r="C911">
            <v>2380</v>
          </cell>
        </row>
        <row r="912">
          <cell r="A912" t="str">
            <v>TAPON SELLADOR DE CABLE 4/0 AWG</v>
          </cell>
          <cell r="B912" t="str">
            <v>UN</v>
          </cell>
          <cell r="C912">
            <v>2315</v>
          </cell>
        </row>
        <row r="913">
          <cell r="A913" t="str">
            <v>TEE ALUMINIO 1" X 3/4" X 1/16" L = 6 MTS</v>
          </cell>
          <cell r="B913" t="str">
            <v>UND</v>
          </cell>
          <cell r="C913">
            <v>7942.2</v>
          </cell>
        </row>
        <row r="914">
          <cell r="A914" t="str">
            <v>TEE MARCO VENTANA CAL 20</v>
          </cell>
          <cell r="B914" t="str">
            <v>ML</v>
          </cell>
          <cell r="C914">
            <v>5344.5</v>
          </cell>
        </row>
        <row r="915">
          <cell r="A915" t="str">
            <v>TEE PRESION 1" T.PAVCO</v>
          </cell>
          <cell r="B915" t="str">
            <v>UND</v>
          </cell>
          <cell r="C915">
            <v>1680</v>
          </cell>
        </row>
        <row r="916">
          <cell r="A916" t="str">
            <v>TEE PRESION 1/2" T. PAVCO</v>
          </cell>
          <cell r="B916" t="str">
            <v>UND</v>
          </cell>
          <cell r="C916">
            <v>420</v>
          </cell>
        </row>
        <row r="917">
          <cell r="A917" t="str">
            <v>TEE PRESION 3/4" T. PAVCO</v>
          </cell>
          <cell r="B917" t="str">
            <v>UND</v>
          </cell>
          <cell r="C917">
            <v>1163.4000000000001</v>
          </cell>
        </row>
        <row r="918">
          <cell r="A918" t="str">
            <v>TEE SANITARIA 2" PAVCO</v>
          </cell>
          <cell r="B918" t="str">
            <v>UND</v>
          </cell>
          <cell r="C918">
            <v>4305</v>
          </cell>
        </row>
        <row r="919">
          <cell r="A919" t="str">
            <v>TEE SANITARIA 3" PAVCO</v>
          </cell>
          <cell r="B919" t="str">
            <v>UND</v>
          </cell>
          <cell r="C919">
            <v>4305</v>
          </cell>
        </row>
        <row r="920">
          <cell r="A920" t="str">
            <v>TEE SANITARIA 4" PAVCO</v>
          </cell>
          <cell r="B920" t="str">
            <v>UND</v>
          </cell>
          <cell r="C920">
            <v>9345</v>
          </cell>
        </row>
        <row r="921">
          <cell r="A921" t="str">
            <v>TEJA ACRILICA GRECA CRISTAL 0.97 X 2.95 M ARKOS</v>
          </cell>
          <cell r="B921" t="str">
            <v>UND</v>
          </cell>
          <cell r="C921">
            <v>59900</v>
          </cell>
        </row>
        <row r="922">
          <cell r="A922" t="str">
            <v>TEJA DE BARRO CARTABON  16 X 37 CMS (30 UND X M2)</v>
          </cell>
          <cell r="B922" t="str">
            <v>UND</v>
          </cell>
          <cell r="C922">
            <v>650</v>
          </cell>
        </row>
        <row r="923">
          <cell r="A923" t="str">
            <v>TEJA DE BARRO ESPAÑOLA  18/16 X 40 CMS (24 UND X M2)</v>
          </cell>
          <cell r="B923" t="str">
            <v>UND</v>
          </cell>
          <cell r="C923">
            <v>900</v>
          </cell>
        </row>
        <row r="924">
          <cell r="A924" t="str">
            <v>TEJA DE BARRO TIPO "S"  28.5/15 X 46 CMS (11 UND X M2)</v>
          </cell>
          <cell r="B924" t="str">
            <v>UND</v>
          </cell>
          <cell r="C924">
            <v>1620</v>
          </cell>
        </row>
        <row r="925">
          <cell r="A925" t="str">
            <v>TEJA DE POLICARBONATO AJOTA 0.83 X 2.40 M PERFIL TRAPEZOIDAL MARCA AJOVER</v>
          </cell>
          <cell r="B925" t="str">
            <v>UN</v>
          </cell>
          <cell r="C925">
            <v>79900</v>
          </cell>
        </row>
        <row r="926">
          <cell r="A926" t="str">
            <v>TEJA ESPAÑOLA EN FIBROCEMENTO ETERNIT 1.34 M</v>
          </cell>
          <cell r="B926" t="str">
            <v>UND</v>
          </cell>
          <cell r="C926">
            <v>46800</v>
          </cell>
        </row>
        <row r="927">
          <cell r="A927" t="str">
            <v>TEJA FIBROCEMENTO NO. 10  92 X 305 cms</v>
          </cell>
          <cell r="B927" t="str">
            <v>un</v>
          </cell>
          <cell r="C927">
            <v>32900</v>
          </cell>
        </row>
        <row r="928">
          <cell r="A928" t="str">
            <v>TEJA FIBROCEMENTO NO. 4   92 X 122 cms</v>
          </cell>
          <cell r="B928" t="str">
            <v>un</v>
          </cell>
          <cell r="C928">
            <v>14300</v>
          </cell>
        </row>
        <row r="929">
          <cell r="A929" t="str">
            <v>TEJA FIBROCEMENTO NO. 6   92 X 183 cms</v>
          </cell>
          <cell r="B929" t="str">
            <v>un</v>
          </cell>
          <cell r="C929">
            <v>17800</v>
          </cell>
        </row>
        <row r="930">
          <cell r="A930" t="str">
            <v>TEJA FIBROCEMENTO NO. 8   92 X 244 cms</v>
          </cell>
          <cell r="B930" t="str">
            <v>un</v>
          </cell>
          <cell r="C930">
            <v>23000</v>
          </cell>
        </row>
        <row r="931">
          <cell r="A931" t="str">
            <v>TEJA METALICA TERMOACUSTICA TIPO TECHOLINE 0.95 X 2.00 M REF. ONDULINE</v>
          </cell>
          <cell r="B931" t="str">
            <v>un</v>
          </cell>
          <cell r="C931">
            <v>28200</v>
          </cell>
        </row>
        <row r="932">
          <cell r="A932" t="str">
            <v>TEJA ONDULADA 1000 No. 6 ETERNIT</v>
          </cell>
          <cell r="B932" t="str">
            <v>un</v>
          </cell>
          <cell r="C932">
            <v>43500</v>
          </cell>
        </row>
        <row r="933">
          <cell r="A933" t="str">
            <v>TEJA ONDULADA DE ZINC  0.80 X 2.43 M CAL. 34</v>
          </cell>
          <cell r="B933" t="str">
            <v>UND</v>
          </cell>
          <cell r="C933">
            <v>16354</v>
          </cell>
        </row>
        <row r="934">
          <cell r="A934" t="str">
            <v>TEJA ONDULADA EN FIBROCEMENTO No. 6  0.92 X 1.83 M</v>
          </cell>
          <cell r="B934" t="str">
            <v>UND</v>
          </cell>
          <cell r="C934">
            <v>21650</v>
          </cell>
        </row>
        <row r="935">
          <cell r="A935" t="str">
            <v>TEJA PANEL METÁLICO DE ALUZINC - ALUZINC CAL 26 TIPO SANDUCHE</v>
          </cell>
          <cell r="B935" t="str">
            <v>M2</v>
          </cell>
          <cell r="C935">
            <v>125600</v>
          </cell>
        </row>
        <row r="936">
          <cell r="A936" t="str">
            <v>TEJA PLASTICA No.6 TIPO AJONIT AJOVER  0.92 X 1.83 M</v>
          </cell>
          <cell r="B936" t="str">
            <v>UND</v>
          </cell>
          <cell r="C936">
            <v>28800</v>
          </cell>
        </row>
        <row r="937">
          <cell r="A937" t="str">
            <v>TEJA POLICARBONATO ALVEOLAR 6 MM 1.05 X 2.95 M CRISTAL</v>
          </cell>
          <cell r="B937" t="str">
            <v>UND</v>
          </cell>
          <cell r="C937">
            <v>85900</v>
          </cell>
        </row>
        <row r="938">
          <cell r="A938" t="str">
            <v>TEJA SHINGLE COLOR</v>
          </cell>
          <cell r="B938" t="str">
            <v>M2</v>
          </cell>
          <cell r="C938">
            <v>49900</v>
          </cell>
        </row>
        <row r="939">
          <cell r="A939" t="str">
            <v>TEJA TERMOACUSTICA ONDULADA No. 8  0.80 X 2.44 M</v>
          </cell>
          <cell r="B939" t="str">
            <v>UND</v>
          </cell>
          <cell r="C939">
            <v>15900</v>
          </cell>
        </row>
        <row r="940">
          <cell r="A940" t="str">
            <v>TEJA TERMOACUSTICA PERFIL TRAPEZOIDAL 0.82 X 2.44 M COLOR VERDE O AZUL</v>
          </cell>
          <cell r="B940" t="str">
            <v>UND</v>
          </cell>
          <cell r="C940">
            <v>51200</v>
          </cell>
        </row>
        <row r="941">
          <cell r="A941" t="str">
            <v>TENSOR DE ACOMETIDA B.P x 21MM</v>
          </cell>
          <cell r="B941" t="str">
            <v>UN</v>
          </cell>
          <cell r="C941">
            <v>2530</v>
          </cell>
        </row>
        <row r="942">
          <cell r="A942" t="str">
            <v>TERMINALES</v>
          </cell>
          <cell r="B942" t="str">
            <v>GLB</v>
          </cell>
          <cell r="C942">
            <v>17400</v>
          </cell>
        </row>
        <row r="943">
          <cell r="A943" t="str">
            <v>THINER</v>
          </cell>
          <cell r="B943" t="str">
            <v>GLN</v>
          </cell>
          <cell r="C943">
            <v>14238</v>
          </cell>
        </row>
        <row r="944">
          <cell r="A944" t="str">
            <v>TIERRA NEGRA</v>
          </cell>
          <cell r="B944" t="str">
            <v>M3</v>
          </cell>
          <cell r="C944">
            <v>89250</v>
          </cell>
        </row>
        <row r="945">
          <cell r="A945" t="str">
            <v>TINTILLA PARA MADERA</v>
          </cell>
          <cell r="B945" t="str">
            <v>LT</v>
          </cell>
          <cell r="C945">
            <v>28245</v>
          </cell>
        </row>
        <row r="946">
          <cell r="A946" t="str">
            <v>TIRO PISTOLA NEUMATICA HITELL</v>
          </cell>
          <cell r="B946" t="str">
            <v>UND</v>
          </cell>
          <cell r="C946">
            <v>2100</v>
          </cell>
        </row>
        <row r="947">
          <cell r="A947" t="str">
            <v>TOMA CORRIENTE BIFASICA (2x20 A/250 V) L.ABITARE</v>
          </cell>
          <cell r="B947" t="str">
            <v>UN</v>
          </cell>
          <cell r="C947">
            <v>15600</v>
          </cell>
        </row>
        <row r="948">
          <cell r="A948" t="str">
            <v>TOMA DOBLE AMERICANA 600 POLO TIERRA AVE</v>
          </cell>
          <cell r="B948" t="str">
            <v>UN</v>
          </cell>
          <cell r="C948">
            <v>9600</v>
          </cell>
        </row>
        <row r="949">
          <cell r="A949" t="str">
            <v>TOMA GFCI FALLA A TIERRA 15 AMP</v>
          </cell>
          <cell r="B949" t="str">
            <v>UN</v>
          </cell>
          <cell r="C949">
            <v>45000</v>
          </cell>
        </row>
        <row r="950">
          <cell r="A950" t="str">
            <v>TOMA TELEFONICA</v>
          </cell>
          <cell r="B950" t="str">
            <v>UN</v>
          </cell>
          <cell r="C950">
            <v>6900</v>
          </cell>
        </row>
        <row r="951">
          <cell r="A951" t="str">
            <v>TOMA TRIFASICA 50 AMP</v>
          </cell>
          <cell r="B951" t="str">
            <v>UN</v>
          </cell>
          <cell r="C951">
            <v>17800</v>
          </cell>
        </row>
        <row r="952">
          <cell r="A952" t="str">
            <v>TOMA TV AMERICANA ABITARE COAXIAL AVE</v>
          </cell>
          <cell r="B952" t="str">
            <v>UN</v>
          </cell>
          <cell r="C952">
            <v>9500</v>
          </cell>
        </row>
        <row r="953">
          <cell r="A953" t="str">
            <v>TORNILLO  3/8 X 10 INCI TUERCA ARANDELA GRUESA</v>
          </cell>
          <cell r="B953" t="str">
            <v>UND</v>
          </cell>
          <cell r="C953">
            <v>4405.8</v>
          </cell>
        </row>
        <row r="954">
          <cell r="A954" t="str">
            <v>TORNILLO 1*6`` CANAL RAINGO</v>
          </cell>
          <cell r="B954" t="str">
            <v>UND</v>
          </cell>
          <cell r="C954">
            <v>35</v>
          </cell>
        </row>
        <row r="955">
          <cell r="A955" t="str">
            <v>TORNILLO 3 X 7/8 GRAD 8 COMPLETO</v>
          </cell>
          <cell r="B955" t="str">
            <v>UND</v>
          </cell>
          <cell r="C955">
            <v>4368</v>
          </cell>
        </row>
        <row r="956">
          <cell r="A956" t="str">
            <v>TORNILLO 3/4 X 1/4 IND. TUERCA, ARANDELA GRUESA</v>
          </cell>
          <cell r="B956" t="str">
            <v>UND</v>
          </cell>
          <cell r="C956">
            <v>26079.9</v>
          </cell>
        </row>
        <row r="957">
          <cell r="A957" t="str">
            <v>TORNILLO 3/8" X 10" INCLUYE TUERCA, ARANDELA Y GUASA</v>
          </cell>
          <cell r="B957" t="str">
            <v>UND</v>
          </cell>
          <cell r="C957">
            <v>4407.9000000000005</v>
          </cell>
        </row>
        <row r="958">
          <cell r="A958" t="str">
            <v>TORNILLO 3/8X2" G5</v>
          </cell>
          <cell r="B958" t="str">
            <v>UND</v>
          </cell>
          <cell r="C958">
            <v>730.8</v>
          </cell>
        </row>
        <row r="959">
          <cell r="A959" t="str">
            <v>TORNILLO 7 * 7/16  CORTO GYPLAC PZ</v>
          </cell>
          <cell r="B959" t="str">
            <v>UND</v>
          </cell>
          <cell r="C959">
            <v>17.850000000000001</v>
          </cell>
        </row>
        <row r="960">
          <cell r="A960" t="str">
            <v>TORNILLO ACERO 1/4" X 1/2"</v>
          </cell>
          <cell r="B960" t="str">
            <v>UND</v>
          </cell>
          <cell r="C960">
            <v>210</v>
          </cell>
        </row>
        <row r="961">
          <cell r="A961" t="str">
            <v>TORNILLO ACERO 5/8 X 10 GAL. 8</v>
          </cell>
          <cell r="B961" t="str">
            <v>UND</v>
          </cell>
          <cell r="C961">
            <v>3895.5</v>
          </cell>
        </row>
        <row r="962">
          <cell r="A962" t="str">
            <v>TORNILLO AUTOPE 7/16" X 3/16"</v>
          </cell>
          <cell r="B962" t="str">
            <v>UND</v>
          </cell>
          <cell r="C962">
            <v>105</v>
          </cell>
        </row>
        <row r="963">
          <cell r="A963" t="str">
            <v>TORNILLO AUTOPENETRANTE SELLO NEOPRENO 3/4"X3/16"</v>
          </cell>
          <cell r="B963" t="str">
            <v>UND</v>
          </cell>
          <cell r="C963">
            <v>126</v>
          </cell>
        </row>
        <row r="964">
          <cell r="A964" t="str">
            <v>TORNILLO AUTOPERFORANTE 14-14X1-1/2" ARANDELA EPDM</v>
          </cell>
          <cell r="B964" t="str">
            <v>UND</v>
          </cell>
          <cell r="C964">
            <v>52.5</v>
          </cell>
        </row>
        <row r="965">
          <cell r="A965" t="str">
            <v>TORNILLO AUTOPERFORANTE/SELLO DE NEOPRENO</v>
          </cell>
          <cell r="B965" t="str">
            <v>UND</v>
          </cell>
          <cell r="C965">
            <v>180</v>
          </cell>
        </row>
        <row r="966">
          <cell r="A966" t="str">
            <v>TORNILLO CARRUAJE 5/8"  X  1 1/2"</v>
          </cell>
          <cell r="B966" t="str">
            <v>UND</v>
          </cell>
          <cell r="C966">
            <v>1320</v>
          </cell>
        </row>
        <row r="967">
          <cell r="A967" t="str">
            <v>TORNILLO CON CHAZO COLAPSIBLE 1/4" 1-1/2"</v>
          </cell>
          <cell r="B967" t="str">
            <v>UND</v>
          </cell>
          <cell r="C967">
            <v>271.95</v>
          </cell>
        </row>
        <row r="968">
          <cell r="A968" t="str">
            <v>TORNILLO DE ACERO GALVANIZADO 5/8``X12``</v>
          </cell>
          <cell r="B968" t="str">
            <v>un</v>
          </cell>
          <cell r="C968">
            <v>4740</v>
          </cell>
        </row>
        <row r="969">
          <cell r="A969" t="str">
            <v>TORNILLO DE ACERO GALVANIZADO 5/8``X2``</v>
          </cell>
          <cell r="B969" t="str">
            <v>un</v>
          </cell>
          <cell r="C969">
            <v>1690</v>
          </cell>
        </row>
        <row r="970">
          <cell r="A970" t="str">
            <v>TORNILLO DE CABEZA EXTRAPLANO 8" X 1"</v>
          </cell>
          <cell r="B970" t="str">
            <v>UND</v>
          </cell>
          <cell r="C970">
            <v>91.35</v>
          </cell>
        </row>
        <row r="971">
          <cell r="A971" t="str">
            <v>TORNILLO DE CARRUAJE 5/8 X 1 1/2``</v>
          </cell>
          <cell r="B971" t="str">
            <v>und</v>
          </cell>
          <cell r="C971">
            <v>1320</v>
          </cell>
        </row>
        <row r="972">
          <cell r="A972" t="str">
            <v>TORNILLO FIJADOR ALA 7/8"</v>
          </cell>
          <cell r="B972" t="str">
            <v>UND</v>
          </cell>
          <cell r="C972">
            <v>210</v>
          </cell>
        </row>
        <row r="973">
          <cell r="A973" t="str">
            <v>TORNILLO GOLOSO 1 X 8</v>
          </cell>
          <cell r="B973" t="str">
            <v>UND</v>
          </cell>
          <cell r="C973">
            <v>30.45</v>
          </cell>
        </row>
        <row r="974">
          <cell r="A974" t="str">
            <v>TORNILLO GOLOSO 4 X 1/4</v>
          </cell>
          <cell r="B974" t="str">
            <v>UND</v>
          </cell>
          <cell r="C974">
            <v>210</v>
          </cell>
        </row>
        <row r="975">
          <cell r="A975" t="str">
            <v>TORNILLO P/CANALETA 43 MET</v>
          </cell>
          <cell r="B975" t="str">
            <v>un</v>
          </cell>
          <cell r="C975">
            <v>1020</v>
          </cell>
        </row>
        <row r="976">
          <cell r="A976" t="str">
            <v>TORNILLO P/CANALETA 90</v>
          </cell>
          <cell r="B976" t="str">
            <v>un</v>
          </cell>
          <cell r="C976">
            <v>1650</v>
          </cell>
        </row>
        <row r="977">
          <cell r="A977" t="str">
            <v>TORNILLO PARA AGLOMERADO AUTOPERFORANTE</v>
          </cell>
          <cell r="B977" t="str">
            <v>UND</v>
          </cell>
          <cell r="C977">
            <v>24.15</v>
          </cell>
        </row>
        <row r="978">
          <cell r="A978" t="str">
            <v>TORNILLO PARA MADERA  2 X 8</v>
          </cell>
          <cell r="B978" t="str">
            <v>UND</v>
          </cell>
          <cell r="C978">
            <v>8.4</v>
          </cell>
        </row>
        <row r="979">
          <cell r="A979" t="str">
            <v>TORNILLO STANDAR 6 * 1 LARGO GYPLAC</v>
          </cell>
          <cell r="B979" t="str">
            <v>UND</v>
          </cell>
          <cell r="C979">
            <v>31.67</v>
          </cell>
        </row>
        <row r="980">
          <cell r="A980" t="str">
            <v>TORNILLO TIRAFONDO 3/8 X 3</v>
          </cell>
          <cell r="B980" t="str">
            <v>UND</v>
          </cell>
          <cell r="C980">
            <v>262.5</v>
          </cell>
        </row>
        <row r="981">
          <cell r="A981" t="str">
            <v>TORNILLOS 1/2  X 10 INCLUYE TUERCA, ARANDELA GRUESA</v>
          </cell>
          <cell r="B981" t="str">
            <v>UND</v>
          </cell>
          <cell r="C981">
            <v>3383.1</v>
          </cell>
        </row>
        <row r="982">
          <cell r="A982" t="str">
            <v>TORON DE TENSIONAMIENTO 1/2" - 5/8" GRADO 270 K BAJA RELAJACION</v>
          </cell>
          <cell r="B982" t="str">
            <v>KG</v>
          </cell>
          <cell r="C982">
            <v>4600</v>
          </cell>
        </row>
        <row r="983">
          <cell r="A983" t="str">
            <v>TRAMPA DE GRASAS 250 LT PVC</v>
          </cell>
          <cell r="B983" t="str">
            <v>UND</v>
          </cell>
          <cell r="C983">
            <v>102565.05</v>
          </cell>
        </row>
        <row r="984">
          <cell r="A984" t="str">
            <v>TRANSFORMADOR DE PEDESTAL 30 KVA. INCLUYE JUEGO TERMINALES PREMOLDEADOS TIPO BUJE Y TIPO CODO.DISPOSITIVOS PARQUEO, PROTECCIONES</v>
          </cell>
          <cell r="B984" t="str">
            <v>UND</v>
          </cell>
          <cell r="C984">
            <v>14565400</v>
          </cell>
        </row>
        <row r="985">
          <cell r="A985" t="str">
            <v>TRANSFORMADOR MONOFASICO 10KVA</v>
          </cell>
          <cell r="B985" t="str">
            <v>UND</v>
          </cell>
          <cell r="C985">
            <v>2050171</v>
          </cell>
        </row>
        <row r="986">
          <cell r="A986" t="str">
            <v>TRANSFORMADOR MONOFASICO 15 KVA</v>
          </cell>
          <cell r="B986" t="str">
            <v>UND</v>
          </cell>
          <cell r="C986">
            <v>2345885</v>
          </cell>
        </row>
        <row r="987">
          <cell r="A987" t="str">
            <v>TRANSFORMADOR MONOFASICO 25 KVA</v>
          </cell>
          <cell r="B987" t="str">
            <v>UND</v>
          </cell>
          <cell r="C987">
            <v>3099096</v>
          </cell>
        </row>
        <row r="988">
          <cell r="A988" t="str">
            <v>TRANSFORMADOR MONOFASICO 5 KVA</v>
          </cell>
          <cell r="B988" t="str">
            <v>UND</v>
          </cell>
          <cell r="C988">
            <v>1865000</v>
          </cell>
        </row>
        <row r="989">
          <cell r="A989" t="str">
            <v>TRANSFORMADOR TRIFASICO 112.5 KVA</v>
          </cell>
          <cell r="B989" t="str">
            <v>UND</v>
          </cell>
          <cell r="C989">
            <v>7950000</v>
          </cell>
        </row>
        <row r="990">
          <cell r="A990" t="str">
            <v>TRANSFORMADOR TRIFASICO 30 KVA</v>
          </cell>
          <cell r="B990" t="str">
            <v>UND</v>
          </cell>
          <cell r="C990">
            <v>3850000</v>
          </cell>
        </row>
        <row r="991">
          <cell r="A991" t="str">
            <v>TRANSFORMADOR TRIFASICO 45 KVA</v>
          </cell>
          <cell r="B991" t="str">
            <v>UND</v>
          </cell>
          <cell r="C991">
            <v>5162700</v>
          </cell>
        </row>
        <row r="992">
          <cell r="A992" t="str">
            <v>TRANSFORMADOR TRIFASICO 75 KVA</v>
          </cell>
          <cell r="B992" t="str">
            <v>UND</v>
          </cell>
          <cell r="C992">
            <v>6250000</v>
          </cell>
        </row>
        <row r="993">
          <cell r="A993" t="str">
            <v>TRANSFORMADORES DE CORRIENTE MEDIDA 200/ 5 A</v>
          </cell>
          <cell r="B993" t="str">
            <v>UND</v>
          </cell>
          <cell r="C993">
            <v>65200</v>
          </cell>
        </row>
        <row r="994">
          <cell r="A994" t="str">
            <v>TRANSPORTE CRUDO DE CASTILLA</v>
          </cell>
          <cell r="B994" t="str">
            <v>GL/KM</v>
          </cell>
          <cell r="C994">
            <v>5.7</v>
          </cell>
        </row>
        <row r="995">
          <cell r="A995" t="str">
            <v>TRANSPORTE DE BASES ASFALTICAS</v>
          </cell>
          <cell r="B995" t="str">
            <v>M3/KM</v>
          </cell>
          <cell r="C995">
            <v>1500</v>
          </cell>
        </row>
        <row r="996">
          <cell r="A996" t="str">
            <v>TRANSPORTE DE MATERIAL (VOLQUETA ACARREO)</v>
          </cell>
          <cell r="B996" t="str">
            <v>M3/KM</v>
          </cell>
          <cell r="C996">
            <v>1300</v>
          </cell>
        </row>
        <row r="997">
          <cell r="A997" t="str">
            <v>TRANSPORTE DE MATERIALES</v>
          </cell>
          <cell r="B997" t="str">
            <v xml:space="preserve"> % </v>
          </cell>
          <cell r="C997">
            <v>328144</v>
          </cell>
        </row>
        <row r="998">
          <cell r="A998" t="str">
            <v>TRANSPORTE DE MATERIAL BOGOTÁ-VILLAVICENCIO EQUIPO ELÉCTRICO ESPECIAL</v>
          </cell>
          <cell r="B998" t="str">
            <v>GLD</v>
          </cell>
          <cell r="C998">
            <v>290000</v>
          </cell>
        </row>
        <row r="999">
          <cell r="A999" t="str">
            <v>TRANSPORTE DE MATERIALES</v>
          </cell>
          <cell r="B999" t="str">
            <v xml:space="preserve"> % </v>
          </cell>
          <cell r="C999">
            <v>15522533</v>
          </cell>
        </row>
        <row r="1000">
          <cell r="A1000" t="str">
            <v>TRANSPORTE DE MATERIALES</v>
          </cell>
          <cell r="B1000" t="str">
            <v xml:space="preserve"> % </v>
          </cell>
          <cell r="C1000">
            <v>6027290</v>
          </cell>
        </row>
        <row r="1001">
          <cell r="A1001" t="str">
            <v>TRITURADO DE RIO</v>
          </cell>
          <cell r="B1001" t="str">
            <v>M3</v>
          </cell>
          <cell r="C1001">
            <v>56175</v>
          </cell>
        </row>
        <row r="1002">
          <cell r="A1002" t="str">
            <v>TROMPETAS DE DOCE TORONES  (TENSIONAMIENTO)</v>
          </cell>
          <cell r="B1002" t="str">
            <v>KG</v>
          </cell>
          <cell r="C1002">
            <v>58126</v>
          </cell>
        </row>
        <row r="1003">
          <cell r="A1003" t="str">
            <v>TUBERIA  A. N. 2 (0.128 X 3.25 MM)  PESADO</v>
          </cell>
          <cell r="B1003" t="str">
            <v>ML</v>
          </cell>
          <cell r="C1003">
            <v>15232.35</v>
          </cell>
        </row>
        <row r="1004">
          <cell r="A1004" t="str">
            <v>TUBERIA A. N. 1 LIVIANO 2.3 MM (0.090)</v>
          </cell>
          <cell r="B1004" t="str">
            <v>ML</v>
          </cell>
          <cell r="C1004">
            <v>6107.85</v>
          </cell>
        </row>
        <row r="1005">
          <cell r="A1005" t="str">
            <v>TUBERIA A.N 2`` (0,128``,3.25MM) PESADO</v>
          </cell>
          <cell r="B1005" t="str">
            <v>ML</v>
          </cell>
          <cell r="C1005">
            <v>15232.35</v>
          </cell>
        </row>
        <row r="1006">
          <cell r="A1006" t="str">
            <v>TUBERIA DE 10" PARA VACIADO TREMI DE 4"</v>
          </cell>
          <cell r="B1006" t="str">
            <v>UND</v>
          </cell>
          <cell r="C1006">
            <v>68790</v>
          </cell>
        </row>
        <row r="1007">
          <cell r="A1007" t="str">
            <v>TUBERIA PVC DRENAJE D=100MM (EN ROLLO CON FILTRO)</v>
          </cell>
          <cell r="B1007" t="str">
            <v>ML</v>
          </cell>
          <cell r="C1007">
            <v>28536</v>
          </cell>
        </row>
        <row r="1008">
          <cell r="A1008" t="str">
            <v>TUBO  A.N. 3 (0.128 , 3.25 MM ) PESADO</v>
          </cell>
          <cell r="B1008" t="str">
            <v>ML</v>
          </cell>
          <cell r="C1008">
            <v>22392.3</v>
          </cell>
        </row>
        <row r="1009">
          <cell r="A1009" t="str">
            <v>TUBO  GALVANIZADO SHC-40  2 1/2"</v>
          </cell>
          <cell r="B1009" t="str">
            <v>ML</v>
          </cell>
          <cell r="C1009">
            <v>50800</v>
          </cell>
        </row>
        <row r="1010">
          <cell r="A1010" t="str">
            <v>TUBO  GALVANIZADO SHC-40  4"</v>
          </cell>
          <cell r="B1010" t="str">
            <v>ML</v>
          </cell>
          <cell r="C1010">
            <v>100132</v>
          </cell>
        </row>
        <row r="1011">
          <cell r="A1011" t="str">
            <v>TUBO A.N 11/2`` (0,075``, 1,90MM) INTERMEDIO</v>
          </cell>
          <cell r="B1011" t="str">
            <v>ML</v>
          </cell>
          <cell r="C1011">
            <v>7245</v>
          </cell>
        </row>
        <row r="1012">
          <cell r="A1012" t="str">
            <v>TUBO A.N. 1-1/4" (0.059", 1.50 MM) LIVIANO</v>
          </cell>
          <cell r="B1012" t="str">
            <v>ML</v>
          </cell>
          <cell r="C1012">
            <v>5197.5</v>
          </cell>
        </row>
        <row r="1013">
          <cell r="A1013" t="str">
            <v>TUBO A.N. 4" (0.128", 3.25 MM) PESADO</v>
          </cell>
          <cell r="B1013" t="str">
            <v>ML</v>
          </cell>
          <cell r="C1013">
            <v>29088.15</v>
          </cell>
        </row>
        <row r="1014">
          <cell r="A1014" t="str">
            <v>TUBO COBRE 1/2" TIO L ASTM B-88</v>
          </cell>
          <cell r="B1014" t="str">
            <v>ML</v>
          </cell>
          <cell r="C1014">
            <v>11445</v>
          </cell>
        </row>
        <row r="1015">
          <cell r="A1015" t="str">
            <v>TUBO CONCRETO REFORZADO 24" CLASE II  L= 2.5 MT ÚTIL - NTC 401</v>
          </cell>
          <cell r="B1015" t="str">
            <v>ML</v>
          </cell>
          <cell r="C1015">
            <v>190184</v>
          </cell>
        </row>
        <row r="1016">
          <cell r="A1016" t="str">
            <v>TUBO CONCRETO REFORZADO 36" CLASE III  L= 2.5 MT ÚTIL - NTC 401</v>
          </cell>
          <cell r="B1016" t="str">
            <v>ML</v>
          </cell>
          <cell r="C1016">
            <v>382700</v>
          </cell>
        </row>
        <row r="1017">
          <cell r="A1017" t="str">
            <v>TUBO CONDUIT DUCTO PVC 3``</v>
          </cell>
          <cell r="B1017" t="str">
            <v>ML</v>
          </cell>
          <cell r="C1017">
            <v>9200</v>
          </cell>
        </row>
        <row r="1018">
          <cell r="A1018" t="str">
            <v>TUBO CONDUIT EMT 3/4``</v>
          </cell>
          <cell r="B1018" t="str">
            <v>ML</v>
          </cell>
          <cell r="C1018">
            <v>3706.5</v>
          </cell>
        </row>
        <row r="1019">
          <cell r="A1019" t="str">
            <v>TUBO CONDUIT METALICO 1 `` e= 3.2 MM</v>
          </cell>
          <cell r="B1019" t="str">
            <v>ML</v>
          </cell>
          <cell r="C1019">
            <v>5120</v>
          </cell>
        </row>
        <row r="1020">
          <cell r="A1020" t="str">
            <v>TUBO CONDUIT METALICO 1/2``</v>
          </cell>
          <cell r="B1020" t="str">
            <v>ML</v>
          </cell>
          <cell r="C1020">
            <v>7314</v>
          </cell>
        </row>
        <row r="1021">
          <cell r="A1021" t="str">
            <v>TUBO CONDUIT METALICO 3``</v>
          </cell>
          <cell r="B1021" t="str">
            <v>ML</v>
          </cell>
          <cell r="C1021">
            <v>65000</v>
          </cell>
        </row>
        <row r="1022">
          <cell r="A1022" t="str">
            <v>TUBO CONDUIT METÁLICO 3`` X 3 METROS TIPO IMC</v>
          </cell>
          <cell r="B1022" t="str">
            <v>UND</v>
          </cell>
          <cell r="C1022">
            <v>195000</v>
          </cell>
        </row>
        <row r="1023">
          <cell r="A1023" t="str">
            <v>TUBO CONDUIT PVC ½ ``</v>
          </cell>
          <cell r="B1023" t="str">
            <v>ML</v>
          </cell>
          <cell r="C1023">
            <v>1150</v>
          </cell>
        </row>
        <row r="1024">
          <cell r="A1024" t="str">
            <v>TUBO CONDUIT PVC 1 ``</v>
          </cell>
          <cell r="B1024" t="str">
            <v>ML</v>
          </cell>
          <cell r="C1024">
            <v>2980</v>
          </cell>
        </row>
        <row r="1025">
          <cell r="A1025" t="str">
            <v>TUBO CONDUIT PVC 1 ¼``</v>
          </cell>
          <cell r="B1025" t="str">
            <v>ML</v>
          </cell>
          <cell r="C1025">
            <v>3120</v>
          </cell>
        </row>
        <row r="1026">
          <cell r="A1026" t="str">
            <v>TUBO CONDUIT PVC 1 1/2`` TIPO PESADO COLMENA</v>
          </cell>
          <cell r="B1026" t="str">
            <v>ML</v>
          </cell>
          <cell r="C1026">
            <v>3650</v>
          </cell>
        </row>
        <row r="1027">
          <cell r="A1027" t="str">
            <v>TUBO CONDUIT PVC 1½``</v>
          </cell>
          <cell r="B1027" t="str">
            <v>ML</v>
          </cell>
          <cell r="C1027">
            <v>3480</v>
          </cell>
        </row>
        <row r="1028">
          <cell r="A1028" t="str">
            <v>TUBO CONDUIT PVC 2``</v>
          </cell>
          <cell r="B1028" t="str">
            <v>ML</v>
          </cell>
          <cell r="C1028">
            <v>4350</v>
          </cell>
        </row>
        <row r="1029">
          <cell r="A1029" t="str">
            <v>TUBO CONDUIT PVC 3/4``</v>
          </cell>
          <cell r="B1029" t="str">
            <v>ML</v>
          </cell>
          <cell r="C1029">
            <v>1750</v>
          </cell>
        </row>
        <row r="1030">
          <cell r="A1030" t="str">
            <v>TUBO CUADRADO 1 CALIBRE 18 (1.20MM)</v>
          </cell>
          <cell r="B1030" t="str">
            <v>ML</v>
          </cell>
          <cell r="C1030">
            <v>3355.8</v>
          </cell>
        </row>
        <row r="1031">
          <cell r="A1031" t="str">
            <v>TUBO CUADRADO 1-1/2" CAL 20 (0.90 MM)</v>
          </cell>
          <cell r="B1031" t="str">
            <v>ML</v>
          </cell>
          <cell r="C1031">
            <v>4322.8500000000004</v>
          </cell>
        </row>
        <row r="1032">
          <cell r="A1032" t="str">
            <v>TUBO DRENAJE PVC 100 MM PAVCO</v>
          </cell>
          <cell r="B1032" t="str">
            <v>ML</v>
          </cell>
          <cell r="C1032">
            <v>21619.5</v>
          </cell>
        </row>
        <row r="1033">
          <cell r="A1033" t="str">
            <v>TUBO DRENAJE PVC 65 MM PAVCO</v>
          </cell>
          <cell r="B1033" t="str">
            <v>ML</v>
          </cell>
          <cell r="C1033">
            <v>12551.7</v>
          </cell>
        </row>
        <row r="1034">
          <cell r="A1034" t="str">
            <v>TUBO GALVANIZADO 1-1/2", E=0.075" (1.90 MM)</v>
          </cell>
          <cell r="B1034" t="str">
            <v>ML</v>
          </cell>
          <cell r="C1034">
            <v>8169</v>
          </cell>
        </row>
        <row r="1035">
          <cell r="A1035" t="str">
            <v>TUBO GALVANIZADO 2"  (LIVIANO) E= 0.075 (1.90MM)</v>
          </cell>
          <cell r="B1035" t="str">
            <v>M</v>
          </cell>
          <cell r="C1035">
            <v>11934.3</v>
          </cell>
        </row>
        <row r="1036">
          <cell r="A1036" t="str">
            <v>TUBO NOVAFORT 6" ALCANTARILLADO</v>
          </cell>
          <cell r="B1036" t="str">
            <v>ML</v>
          </cell>
          <cell r="C1036">
            <v>38034.15</v>
          </cell>
        </row>
        <row r="1037">
          <cell r="A1037" t="str">
            <v>TUBO PRESIÓN 1" (21-200 PSI) PAVCO</v>
          </cell>
          <cell r="B1037" t="str">
            <v>ML</v>
          </cell>
          <cell r="C1037">
            <v>2782.5</v>
          </cell>
        </row>
        <row r="1038">
          <cell r="A1038" t="str">
            <v>TUBO PRESION 1/2" 13.5-315 PSI PAVCO</v>
          </cell>
          <cell r="B1038" t="str">
            <v>ML</v>
          </cell>
          <cell r="C1038">
            <v>1808.1</v>
          </cell>
        </row>
        <row r="1039">
          <cell r="A1039" t="str">
            <v>TUBO PRESION 1-1/2" 21-200 PSI PAVCO</v>
          </cell>
          <cell r="B1039" t="str">
            <v>ML</v>
          </cell>
          <cell r="C1039">
            <v>6282.15</v>
          </cell>
        </row>
        <row r="1040">
          <cell r="A1040" t="str">
            <v>TUBO PRESION 2" 21-200 PSI PAVCO</v>
          </cell>
          <cell r="B1040" t="str">
            <v>ML</v>
          </cell>
          <cell r="C1040">
            <v>8207.5400000000009</v>
          </cell>
        </row>
        <row r="1041">
          <cell r="A1041" t="str">
            <v>TUBO PRESION 3/4" 21-200 PSI PAVCO</v>
          </cell>
          <cell r="B1041" t="str">
            <v>ML</v>
          </cell>
          <cell r="C1041">
            <v>1907.85</v>
          </cell>
        </row>
        <row r="1042">
          <cell r="A1042" t="str">
            <v>TUBO PVC 20" TIPO RIBLOC</v>
          </cell>
          <cell r="B1042" t="str">
            <v>ML</v>
          </cell>
          <cell r="C1042">
            <v>175757.4</v>
          </cell>
        </row>
        <row r="1043">
          <cell r="A1043" t="str">
            <v>TUBO PVC 23" TIPO RIBLOC</v>
          </cell>
          <cell r="B1043" t="str">
            <v>ML</v>
          </cell>
          <cell r="C1043">
            <v>224519.4</v>
          </cell>
        </row>
        <row r="1044">
          <cell r="A1044" t="str">
            <v>TUBO PVC 3``</v>
          </cell>
          <cell r="B1044" t="str">
            <v>ML</v>
          </cell>
          <cell r="C1044">
            <v>9200</v>
          </cell>
        </row>
        <row r="1045">
          <cell r="A1045" t="str">
            <v>TUBO PVC DRENAJE 160 MM (6") SIN FILTRO</v>
          </cell>
          <cell r="B1045" t="str">
            <v>ML</v>
          </cell>
          <cell r="C1045">
            <v>53253.9</v>
          </cell>
        </row>
        <row r="1046">
          <cell r="A1046" t="str">
            <v>TUBO REDONDO 1-1/4" CAL 18</v>
          </cell>
          <cell r="B1046" t="str">
            <v>ML</v>
          </cell>
          <cell r="C1046">
            <v>6638.1</v>
          </cell>
        </row>
        <row r="1047">
          <cell r="A1047" t="str">
            <v>TUBO SANITARIO 2" PVC PAVCO</v>
          </cell>
          <cell r="B1047" t="str">
            <v>ML</v>
          </cell>
          <cell r="C1047">
            <v>5932.5</v>
          </cell>
        </row>
        <row r="1048">
          <cell r="A1048" t="str">
            <v>TUBO SANITARIO 3" PVC PAVCO</v>
          </cell>
          <cell r="B1048" t="str">
            <v>ML</v>
          </cell>
          <cell r="C1048">
            <v>12205.2</v>
          </cell>
        </row>
        <row r="1049">
          <cell r="A1049" t="str">
            <v>TUBO SANITARIO 4" PVC PAVCO</v>
          </cell>
          <cell r="B1049" t="str">
            <v>ML</v>
          </cell>
          <cell r="C1049">
            <v>13632.15</v>
          </cell>
        </row>
        <row r="1050">
          <cell r="A1050" t="str">
            <v>TUBO SANITARIO 6" PVC PAVCO</v>
          </cell>
          <cell r="B1050" t="str">
            <v>ML</v>
          </cell>
          <cell r="C1050">
            <v>36010.800000000003</v>
          </cell>
        </row>
        <row r="1051">
          <cell r="A1051" t="str">
            <v>TUERCA 1/2" G2</v>
          </cell>
          <cell r="B1051" t="str">
            <v>UND</v>
          </cell>
          <cell r="C1051">
            <v>315</v>
          </cell>
        </row>
        <row r="1052">
          <cell r="A1052" t="str">
            <v>TUERCA 5/8 G5</v>
          </cell>
          <cell r="B1052" t="str">
            <v>UND</v>
          </cell>
          <cell r="C1052">
            <v>367.5</v>
          </cell>
        </row>
        <row r="1053">
          <cell r="A1053" t="str">
            <v>TUERCA DE OJO ALARGADO 5/8``</v>
          </cell>
          <cell r="B1053" t="str">
            <v>UN</v>
          </cell>
          <cell r="C1053">
            <v>6750</v>
          </cell>
        </row>
        <row r="1054">
          <cell r="A1054" t="str">
            <v>UNIÓN DE CANAL</v>
          </cell>
          <cell r="B1054" t="str">
            <v>UND</v>
          </cell>
          <cell r="C1054">
            <v>9800</v>
          </cell>
        </row>
        <row r="1055">
          <cell r="A1055" t="str">
            <v>UNIÓN DE CANAL AMAZONA</v>
          </cell>
          <cell r="B1055" t="str">
            <v>un</v>
          </cell>
          <cell r="C1055">
            <v>13829.52</v>
          </cell>
        </row>
        <row r="1056">
          <cell r="A1056" t="str">
            <v>UNION EXOTERMICA</v>
          </cell>
          <cell r="B1056" t="str">
            <v>UND</v>
          </cell>
          <cell r="C1056">
            <v>19650</v>
          </cell>
        </row>
        <row r="1057">
          <cell r="A1057" t="str">
            <v>UNION SANITARIA 2" PVC</v>
          </cell>
          <cell r="B1057" t="str">
            <v>UND</v>
          </cell>
          <cell r="C1057">
            <v>1470</v>
          </cell>
        </row>
        <row r="1058">
          <cell r="A1058" t="str">
            <v>UNION SANITARIA 3" PVC</v>
          </cell>
          <cell r="B1058" t="str">
            <v>UND</v>
          </cell>
          <cell r="C1058">
            <v>2506.35</v>
          </cell>
        </row>
        <row r="1059">
          <cell r="A1059" t="str">
            <v>UNION SANITARIA 4" PVC</v>
          </cell>
          <cell r="B1059" t="str">
            <v>UND</v>
          </cell>
          <cell r="C1059">
            <v>5662.65</v>
          </cell>
        </row>
        <row r="1060">
          <cell r="A1060" t="str">
            <v>UNION SANITARIA 6" PAVCO</v>
          </cell>
          <cell r="B1060" t="str">
            <v>UND</v>
          </cell>
          <cell r="C1060">
            <v>18877.95</v>
          </cell>
        </row>
        <row r="1061">
          <cell r="A1061" t="str">
            <v>UNION TUBO DRENAJE 100 MM (4") PAVCO</v>
          </cell>
          <cell r="B1061" t="str">
            <v>UND</v>
          </cell>
          <cell r="C1061">
            <v>9905.11</v>
          </cell>
        </row>
        <row r="1062">
          <cell r="A1062" t="str">
            <v>UNION TUBO DRENAJE 160 MM (6") PAVCO</v>
          </cell>
          <cell r="B1062" t="str">
            <v>UND</v>
          </cell>
          <cell r="C1062">
            <v>23738.400000000001</v>
          </cell>
        </row>
        <row r="1063">
          <cell r="A1063" t="str">
            <v>UNION TUBO DRENAJE 65 MM (2-1/2") PAVCO</v>
          </cell>
          <cell r="B1063" t="str">
            <v>UND</v>
          </cell>
          <cell r="C1063">
            <v>8925</v>
          </cell>
        </row>
        <row r="1064">
          <cell r="A1064" t="str">
            <v>UNION UNIVERSAL PRESIÓN 1" PAVCO</v>
          </cell>
          <cell r="B1064" t="str">
            <v>UND</v>
          </cell>
          <cell r="C1064">
            <v>4515</v>
          </cell>
        </row>
        <row r="1065">
          <cell r="A1065" t="str">
            <v>UNION UNIVERSAL PRESION 1/2" PAVCO</v>
          </cell>
          <cell r="B1065" t="str">
            <v>UND</v>
          </cell>
          <cell r="C1065">
            <v>2100</v>
          </cell>
        </row>
        <row r="1066">
          <cell r="A1066" t="str">
            <v>VALVULA BOLA 600 PSI 1"</v>
          </cell>
          <cell r="B1066" t="str">
            <v>UND</v>
          </cell>
          <cell r="C1066">
            <v>19845</v>
          </cell>
        </row>
        <row r="1067">
          <cell r="A1067" t="str">
            <v>VALVULA BOLA 600 PSI 1/2"</v>
          </cell>
          <cell r="B1067" t="str">
            <v>UND</v>
          </cell>
          <cell r="C1067">
            <v>8295</v>
          </cell>
        </row>
        <row r="1068">
          <cell r="A1068" t="str">
            <v>VALVULA BOLA 600 PSI 3/4"</v>
          </cell>
          <cell r="B1068" t="str">
            <v>UND</v>
          </cell>
          <cell r="C1068">
            <v>11445</v>
          </cell>
        </row>
        <row r="1069">
          <cell r="A1069" t="str">
            <v>VALVULA CORTINA 1" RED-WHITE  8250 PSI)</v>
          </cell>
          <cell r="B1069" t="str">
            <v>UND</v>
          </cell>
          <cell r="C1069">
            <v>58695</v>
          </cell>
        </row>
        <row r="1070">
          <cell r="A1070" t="str">
            <v>VALVULA DE CORTINA 1/2" RED-WHITE (250 PSI)</v>
          </cell>
          <cell r="B1070" t="str">
            <v>UND</v>
          </cell>
          <cell r="C1070">
            <v>34545</v>
          </cell>
        </row>
        <row r="1071">
          <cell r="A1071" t="str">
            <v>VALVULA DE CORTINA 3/4" RED-WHITE (250 PSI)</v>
          </cell>
          <cell r="B1071" t="str">
            <v>UND</v>
          </cell>
          <cell r="C1071">
            <v>10353</v>
          </cell>
        </row>
        <row r="1072">
          <cell r="A1072" t="str">
            <v>VARA DE CLAVO 6 METROS</v>
          </cell>
          <cell r="B1072" t="str">
            <v>ML</v>
          </cell>
          <cell r="C1072">
            <v>3160.5</v>
          </cell>
        </row>
        <row r="1073">
          <cell r="A1073" t="str">
            <v>VARILLA 1/2`` SOSTEN FORMALETA L= 0,4 MTS (5 USO)</v>
          </cell>
          <cell r="B1073" t="str">
            <v>UN</v>
          </cell>
          <cell r="C1073">
            <v>749</v>
          </cell>
        </row>
        <row r="1074">
          <cell r="A1074" t="str">
            <v>VARILLA 10 MM CUADRADA</v>
          </cell>
          <cell r="B1074" t="str">
            <v>ML</v>
          </cell>
          <cell r="C1074">
            <v>1984.5</v>
          </cell>
        </row>
        <row r="1075">
          <cell r="A1075" t="str">
            <v>VARILLA ANCLAJE 5/8" X 1.8M</v>
          </cell>
          <cell r="B1075" t="str">
            <v>UN</v>
          </cell>
          <cell r="C1075">
            <v>17938</v>
          </cell>
        </row>
        <row r="1076">
          <cell r="A1076" t="str">
            <v>VARILLA COPER WELLDE 5/8`` X 2.40 COBRE MACIZO</v>
          </cell>
          <cell r="B1076" t="str">
            <v>UN</v>
          </cell>
          <cell r="C1076">
            <v>115130</v>
          </cell>
        </row>
        <row r="1077">
          <cell r="A1077" t="str">
            <v>VARILLA CW 5/8`` X 2.40</v>
          </cell>
          <cell r="B1077" t="str">
            <v>UN</v>
          </cell>
          <cell r="C1077">
            <v>152250</v>
          </cell>
        </row>
        <row r="1078">
          <cell r="A1078" t="str">
            <v>VARILLA ROSCADA 1/2"</v>
          </cell>
          <cell r="B1078" t="str">
            <v>ML</v>
          </cell>
          <cell r="C1078">
            <v>4813.2</v>
          </cell>
        </row>
        <row r="1079">
          <cell r="A1079" t="str">
            <v>VENTANA ALUMINIO COLOR ANOLO</v>
          </cell>
          <cell r="B1079" t="str">
            <v>M2</v>
          </cell>
          <cell r="C1079">
            <v>108150</v>
          </cell>
        </row>
        <row r="1080">
          <cell r="A1080" t="str">
            <v>VENTANA ALUMINIO COLOR ANOLO</v>
          </cell>
          <cell r="B1080" t="str">
            <v>M2</v>
          </cell>
          <cell r="C1080">
            <v>108150</v>
          </cell>
        </row>
        <row r="1081">
          <cell r="A1081" t="str">
            <v>VENTANA ALUMINIO CORREDIZA TRAFICO  PESADO ANOLOK INCLUYE VIDRIO</v>
          </cell>
          <cell r="B1081" t="str">
            <v>M2</v>
          </cell>
          <cell r="C1081">
            <v>152250</v>
          </cell>
        </row>
        <row r="1082">
          <cell r="A1082" t="str">
            <v>VENTANA ALUMINIO EN SISTEMA 744, INCLUYE VIDRIO</v>
          </cell>
          <cell r="B1082" t="str">
            <v>M2</v>
          </cell>
          <cell r="C1082">
            <v>152250</v>
          </cell>
        </row>
        <row r="1083">
          <cell r="A1083" t="str">
            <v>VENTANA ALUMINIO SISTEMA PERSIANA FIJA ALUMINIO</v>
          </cell>
          <cell r="B1083" t="str">
            <v>M2</v>
          </cell>
          <cell r="C1083">
            <v>168000</v>
          </cell>
        </row>
        <row r="1084">
          <cell r="A1084" t="str">
            <v>VENTANA ALUMINIO SISTEMA PROYECT,PISAVID PRESION</v>
          </cell>
          <cell r="B1084" t="str">
            <v>M2</v>
          </cell>
          <cell r="C1084">
            <v>178500</v>
          </cell>
        </row>
        <row r="1085">
          <cell r="A1085" t="str">
            <v>VENTANA ALUMINIO T.2 X 1 SISTE CELOSIA, INCLUYE VIDRIO</v>
          </cell>
          <cell r="B1085" t="str">
            <v>M2</v>
          </cell>
          <cell r="C1085">
            <v>168000</v>
          </cell>
        </row>
        <row r="1086">
          <cell r="A1086" t="str">
            <v>VENTANA FIJO CON PERSIANA FIJA 3 X 1</v>
          </cell>
          <cell r="B1086" t="str">
            <v>M2</v>
          </cell>
          <cell r="C1086">
            <v>231000</v>
          </cell>
        </row>
        <row r="1087">
          <cell r="A1087" t="str">
            <v>VENTANA SEGURIDAD TAQUILLA MARCO ALUMINIO</v>
          </cell>
          <cell r="B1087" t="str">
            <v>M2</v>
          </cell>
          <cell r="C1087">
            <v>131250</v>
          </cell>
        </row>
        <row r="1088">
          <cell r="A1088" t="str">
            <v>VIDRIO CRISTAL TEMPLADO INCOLORO 10M</v>
          </cell>
          <cell r="B1088" t="str">
            <v>M2</v>
          </cell>
          <cell r="C1088">
            <v>220500</v>
          </cell>
        </row>
        <row r="1089">
          <cell r="A1089" t="str">
            <v>VIDRIO MARTILLADO DE 4 MM</v>
          </cell>
          <cell r="B1089" t="str">
            <v>M2</v>
          </cell>
          <cell r="C1089">
            <v>42000</v>
          </cell>
        </row>
        <row r="1090">
          <cell r="A1090" t="str">
            <v>VIDRIO PELICULA BRONCE DE 4 MM</v>
          </cell>
          <cell r="B1090" t="str">
            <v>M2</v>
          </cell>
          <cell r="C1090">
            <v>48300</v>
          </cell>
        </row>
        <row r="1091">
          <cell r="A1091" t="str">
            <v>VIDRIO TRANSPARENTE DE 3 MM</v>
          </cell>
          <cell r="B1091" t="str">
            <v>M2</v>
          </cell>
          <cell r="C1091">
            <v>36750</v>
          </cell>
        </row>
        <row r="1092">
          <cell r="A1092" t="str">
            <v>VIDRIO TRANSPARENTE DE 4 MM</v>
          </cell>
          <cell r="B1092" t="str">
            <v>M2</v>
          </cell>
          <cell r="C1092">
            <v>40320</v>
          </cell>
        </row>
        <row r="1093">
          <cell r="A1093" t="str">
            <v>VIGA HEA 200 MM (8.0")</v>
          </cell>
          <cell r="B1093" t="str">
            <v>ML</v>
          </cell>
          <cell r="C1093">
            <v>123033.75</v>
          </cell>
        </row>
        <row r="1094">
          <cell r="A1094" t="str">
            <v>VIGA HEA 240 MM (9.45")</v>
          </cell>
          <cell r="B1094" t="str">
            <v>ML</v>
          </cell>
          <cell r="C1094">
            <v>159931.80000000002</v>
          </cell>
        </row>
        <row r="1095">
          <cell r="A1095" t="str">
            <v>VIGA MADERA ZAPÁN 0.18X0.06X4 CEPILLADA E INMUNIZADA</v>
          </cell>
          <cell r="B1095" t="str">
            <v>ML</v>
          </cell>
          <cell r="C1095">
            <v>15750</v>
          </cell>
        </row>
        <row r="1096">
          <cell r="A1096" t="str">
            <v>VIGAS GRIS (SELLANTE) 5 KILOS</v>
          </cell>
          <cell r="B1096" t="str">
            <v>KG</v>
          </cell>
          <cell r="C1096">
            <v>5691</v>
          </cell>
        </row>
        <row r="1097">
          <cell r="A1097" t="str">
            <v>VIGUETA CIELO RASO T. DRYWAY 41.3 MM 2.44 M</v>
          </cell>
          <cell r="B1097" t="str">
            <v>UND</v>
          </cell>
          <cell r="C1097">
            <v>5237.4000000000005</v>
          </cell>
        </row>
        <row r="1098">
          <cell r="A1098" t="str">
            <v>VIGUETA DE CONCRETO PARA ANCLAJE</v>
          </cell>
          <cell r="B1098" t="str">
            <v>ML</v>
          </cell>
          <cell r="C1098">
            <v>7900</v>
          </cell>
        </row>
        <row r="1099">
          <cell r="A1099" t="str">
            <v>VINILTEX PINTUCO</v>
          </cell>
          <cell r="B1099" t="str">
            <v>GLN</v>
          </cell>
          <cell r="C1099">
            <v>44100</v>
          </cell>
        </row>
        <row r="1100">
          <cell r="A1100" t="str">
            <v>VOLQUETA (VIAJE 5 M3 MAXIMO 10 KM)</v>
          </cell>
          <cell r="B1100" t="str">
            <v>VJ</v>
          </cell>
          <cell r="C1100">
            <v>53500</v>
          </cell>
        </row>
        <row r="1101">
          <cell r="A1101" t="str">
            <v>WING MARMOLIZADO</v>
          </cell>
          <cell r="B1101" t="str">
            <v>ML</v>
          </cell>
          <cell r="C1101">
            <v>1968.75</v>
          </cell>
        </row>
        <row r="1102">
          <cell r="A1102" t="str">
            <v>WING METALICO</v>
          </cell>
          <cell r="B1102" t="str">
            <v>ML</v>
          </cell>
          <cell r="C1102">
            <v>1995</v>
          </cell>
        </row>
        <row r="1103">
          <cell r="A1103" t="str">
            <v>YESO PARA ESTUCO (25 KG)</v>
          </cell>
          <cell r="B1103" t="str">
            <v>BLT</v>
          </cell>
          <cell r="C1103">
            <v>31920</v>
          </cell>
        </row>
        <row r="1104">
          <cell r="A1104" t="str">
            <v>ZOCALO O GUADAESCOBA LINEA MATIZ</v>
          </cell>
          <cell r="B1104" t="str">
            <v>ML</v>
          </cell>
          <cell r="C1104">
            <v>8085</v>
          </cell>
        </row>
        <row r="1105">
          <cell r="A1105">
            <v>0</v>
          </cell>
        </row>
        <row r="1106">
          <cell r="A1106" t="str">
            <v xml:space="preserve">LUMINARIA LED MPG-1E 30 W </v>
          </cell>
          <cell r="B1106" t="str">
            <v>UN</v>
          </cell>
          <cell r="C1106">
            <v>1994083</v>
          </cell>
        </row>
        <row r="1107">
          <cell r="A1107" t="str">
            <v xml:space="preserve">PROYECTOR LED KS-6 300 W </v>
          </cell>
          <cell r="B1107" t="str">
            <v>UN</v>
          </cell>
          <cell r="C1107">
            <v>8129485</v>
          </cell>
        </row>
        <row r="1108">
          <cell r="A1108" t="str">
            <v>MASTIL TIPO FARIO O SIMILAR DE 14 METROS</v>
          </cell>
          <cell r="B1108" t="str">
            <v>UN</v>
          </cell>
          <cell r="C1108">
            <v>3332000</v>
          </cell>
        </row>
        <row r="1109">
          <cell r="A1109" t="str">
            <v>MASTIL TIPO TAO O SIMILAR DE 6,5 METROS CON TRES BRAZOS DE 1 METRO</v>
          </cell>
          <cell r="B1109" t="str">
            <v>UN</v>
          </cell>
          <cell r="C1109">
            <v>2201500</v>
          </cell>
        </row>
        <row r="1110">
          <cell r="A1110" t="str">
            <v>MASTIL TIPO TAO O SIMILAR DE 6,5 METROS CON DOBLE BRAZO DE 1 METRO</v>
          </cell>
          <cell r="B1110" t="str">
            <v>UN</v>
          </cell>
          <cell r="C1110">
            <v>2023000</v>
          </cell>
        </row>
        <row r="1111">
          <cell r="A1111" t="str">
            <v>MASTIL TIPO TAO O SIMILAR DE 6,5 METROS CON BRAZO SENCILLO DE 1 METRO</v>
          </cell>
          <cell r="B1111" t="str">
            <v>UN</v>
          </cell>
          <cell r="C1111">
            <v>1785000</v>
          </cell>
        </row>
      </sheetData>
      <sheetData sheetId="1">
        <row r="1">
          <cell r="A1">
            <v>0</v>
          </cell>
          <cell r="B1">
            <v>0</v>
          </cell>
        </row>
        <row r="2">
          <cell r="A2" t="str">
            <v>DESMONTE DE POSTE DE 10M (INCLUYE RETIRO MÁX. 5 KM)</v>
          </cell>
          <cell r="B2" t="str">
            <v>UN</v>
          </cell>
          <cell r="C2">
            <v>647961</v>
          </cell>
        </row>
        <row r="3">
          <cell r="A3" t="str">
            <v>DESMONTE DE POSTE DE 12M (INCLUYE RETIRO MÁX. 5 KM)</v>
          </cell>
          <cell r="B3" t="str">
            <v>UN</v>
          </cell>
          <cell r="C3" t="e">
            <v>#REF!</v>
          </cell>
        </row>
        <row r="4">
          <cell r="A4">
            <v>0</v>
          </cell>
          <cell r="B4">
            <v>0</v>
          </cell>
          <cell r="C4">
            <v>0</v>
          </cell>
        </row>
        <row r="5">
          <cell r="A5" t="str">
            <v>DESMONTE DE ESTRUCTURA TIPO ICEL 712 (INCLUYE RETIRO MÁX. 5 KM)</v>
          </cell>
          <cell r="B5" t="str">
            <v>UN</v>
          </cell>
          <cell r="C5" t="e">
            <v>#REF!</v>
          </cell>
        </row>
        <row r="6">
          <cell r="A6" t="str">
            <v>RETIRO DE ESTRUCTURA TIPO ICEL 711 (INCLUYE RETIRO MÁX. 5 KM)</v>
          </cell>
          <cell r="B6" t="str">
            <v>UN</v>
          </cell>
          <cell r="C6" t="e">
            <v>#REF!</v>
          </cell>
        </row>
        <row r="7">
          <cell r="A7" t="str">
            <v>DESMONTE DE ESTRUCTURA TIPO ICEL 561 (INCLUYE RETIRO MÁX. 5 KM)</v>
          </cell>
          <cell r="B7" t="str">
            <v>UN</v>
          </cell>
          <cell r="C7" t="e">
            <v>#REF!</v>
          </cell>
        </row>
        <row r="8">
          <cell r="A8" t="str">
            <v>DESMONTE DE ESTRUCTURA TIPO ICEL 550 (INCLUYE RETIRO MÁX. 5 KM)</v>
          </cell>
          <cell r="B8" t="str">
            <v>UN</v>
          </cell>
          <cell r="C8" t="e">
            <v>#REF!</v>
          </cell>
        </row>
        <row r="9">
          <cell r="A9" t="str">
            <v>DESMONTE DE ESTRUCTURA TIPO ICEL 533 (INCLUYE RETIRO MÁX. 5 KM)</v>
          </cell>
          <cell r="B9" t="str">
            <v>UN</v>
          </cell>
          <cell r="C9" t="e">
            <v>#REF!</v>
          </cell>
        </row>
        <row r="10">
          <cell r="A10" t="str">
            <v>DESMONTE DE ESTRUCTURA TIPO ICEL 523 (INCLUYE RETIRO MÁX. 5 KM)</v>
          </cell>
          <cell r="B10" t="str">
            <v>UN</v>
          </cell>
          <cell r="C10" t="e">
            <v>#REF!</v>
          </cell>
        </row>
        <row r="11">
          <cell r="A11" t="str">
            <v>DESMONTE DE ESTRUCTURA TIPO CODENSA LA 218 (INCLUYE RETIRO MÁX. 5 KM)</v>
          </cell>
          <cell r="B11" t="str">
            <v>UN</v>
          </cell>
          <cell r="C11" t="e">
            <v>#REF!</v>
          </cell>
        </row>
        <row r="12">
          <cell r="A12" t="str">
            <v>DESMONTE DE ESTRUCTURA TIPO ICEL 610 (INCLUYE RETIRO MÁX. 5 KM)</v>
          </cell>
          <cell r="B12" t="str">
            <v>UN</v>
          </cell>
          <cell r="C12" t="e">
            <v>#REF!</v>
          </cell>
        </row>
        <row r="13">
          <cell r="A13" t="str">
            <v>DESMONTE DE ESTRUCTURA TIPO ICEL 611 (INCLUYE RETIRO MÁX. 5 KM)</v>
          </cell>
          <cell r="B13" t="str">
            <v>UN</v>
          </cell>
          <cell r="C13" t="e">
            <v>#REF!</v>
          </cell>
        </row>
        <row r="14">
          <cell r="A14" t="str">
            <v>DESMONTE DE ESTRUCTURA TIPO ICEL 621 (INCLUYE RETIRO MÁX. 5 KM)</v>
          </cell>
          <cell r="B14" t="str">
            <v>UN</v>
          </cell>
          <cell r="C14" t="e">
            <v>#REF!</v>
          </cell>
        </row>
        <row r="15">
          <cell r="A15" t="str">
            <v>DESMONTE DE ESTRUCTURA TIPO ICEL 623 (INCLUYE RETIRO MÁX. 5 KM)</v>
          </cell>
          <cell r="B15" t="str">
            <v>UN</v>
          </cell>
          <cell r="C15" t="e">
            <v>#REF!</v>
          </cell>
        </row>
        <row r="16">
          <cell r="A16" t="str">
            <v>DESMONTE DE CAJA DE DISTRIBUCIÓN PARA ACOMETIDAS DE BAJA TENSIÓN (INCLUYE RETIRO MÁX. 5 KM)</v>
          </cell>
          <cell r="B16" t="str">
            <v>UN</v>
          </cell>
          <cell r="C16" t="e">
            <v>#REF!</v>
          </cell>
        </row>
        <row r="17">
          <cell r="A17" t="str">
            <v>DESMONTE DE ESTRUCTURA TIPO CODENSA LA 320 (INCLUYE RETIRO MÁX. 5 KM)</v>
          </cell>
          <cell r="B17" t="str">
            <v>UN</v>
          </cell>
          <cell r="C17" t="e">
            <v>#REF!</v>
          </cell>
        </row>
        <row r="18">
          <cell r="A18" t="str">
            <v>DESMONTE DE ESTRUCTURA TIPO CODENSA LA 321 (INCLUYE RETIRO MÁX. 5 KM)</v>
          </cell>
          <cell r="B18" t="str">
            <v>UN</v>
          </cell>
          <cell r="C18" t="e">
            <v>#REF!</v>
          </cell>
        </row>
        <row r="19">
          <cell r="A19" t="str">
            <v>DESMONTE DE ESTRUCTURA TIPO CODENSA LA 324 (INCLUYE RETIRO MÁX. 5 KM)</v>
          </cell>
          <cell r="B19" t="str">
            <v>UN</v>
          </cell>
          <cell r="C19" t="e">
            <v>#REF!</v>
          </cell>
        </row>
        <row r="20">
          <cell r="A20" t="str">
            <v>DESMONTE DE TEMPLETE COMPLETO MEDIA Y BAJA TENSIÓN (INCLUYE RETIRO MÁX. 5 KM)</v>
          </cell>
          <cell r="B20" t="str">
            <v>UN</v>
          </cell>
          <cell r="C20" t="e">
            <v>#REF!</v>
          </cell>
        </row>
        <row r="21">
          <cell r="A21">
            <v>0</v>
          </cell>
          <cell r="B21">
            <v>0</v>
          </cell>
          <cell r="C21">
            <v>0</v>
          </cell>
        </row>
        <row r="22">
          <cell r="A22" t="str">
            <v>DESMONTE DE TRANSFORMADOR DE 112,5 KVA (INCLUYE RETIRO MÁX. 5 KM)</v>
          </cell>
          <cell r="B22" t="str">
            <v>UN</v>
          </cell>
          <cell r="C22" t="e">
            <v>#REF!</v>
          </cell>
        </row>
        <row r="23">
          <cell r="A23" t="str">
            <v>DESMONTE DE TRANSFORMADOR DE POTENCIA MENOR O IGUAL A 75KVA (INCLUYE RETIRO MÁX. 5 KM)</v>
          </cell>
          <cell r="B23" t="str">
            <v>UN</v>
          </cell>
          <cell r="C23" t="e">
            <v>#REF!</v>
          </cell>
        </row>
        <row r="24">
          <cell r="A24">
            <v>0</v>
          </cell>
          <cell r="B24">
            <v>0</v>
          </cell>
          <cell r="C24">
            <v>0</v>
          </cell>
        </row>
        <row r="25">
          <cell r="A25" t="str">
            <v>DESMONTE DE ACOMETIDAS DE BAJA TENSIÓN TRIFÁSICA O BIFÁSICA CON LONGITUD MÁX. 15m</v>
          </cell>
          <cell r="B25" t="str">
            <v>UN</v>
          </cell>
          <cell r="C25" t="e">
            <v>#REF!</v>
          </cell>
        </row>
        <row r="26">
          <cell r="A26" t="str">
            <v>DESMONTE DE ACOMETIDAS DE BAJA TENSIÓN MONOFÁSICA  LONGITUD MÁX. 15m</v>
          </cell>
          <cell r="B26" t="str">
            <v>UN</v>
          </cell>
          <cell r="C26" t="e">
            <v>#REF!</v>
          </cell>
        </row>
        <row r="27">
          <cell r="A27">
            <v>0</v>
          </cell>
          <cell r="B27">
            <v>0</v>
          </cell>
          <cell r="C27">
            <v>0</v>
          </cell>
        </row>
        <row r="28">
          <cell r="A28" t="str">
            <v>RETIRO DE LUMINARIA DE 70W A 400W (INCLUYE RETIRO MÁX. 5 KM)</v>
          </cell>
          <cell r="B28" t="str">
            <v>UN</v>
          </cell>
          <cell r="C28" t="e">
            <v>#REF!</v>
          </cell>
        </row>
        <row r="29">
          <cell r="A29">
            <v>0</v>
          </cell>
          <cell r="B29">
            <v>0</v>
          </cell>
          <cell r="C29">
            <v>0</v>
          </cell>
        </row>
        <row r="30">
          <cell r="A30" t="str">
            <v>RETIRO DE RED DE MEDIA TENSIÓN AEREA 3 HILOS (INCLUYE RETIRO MÁX. 5 KM)</v>
          </cell>
          <cell r="B30" t="str">
            <v>ML</v>
          </cell>
          <cell r="C30" t="e">
            <v>#REF!</v>
          </cell>
        </row>
        <row r="31">
          <cell r="A31" t="str">
            <v>RETIRO DE RED DE MEDIA TENSIÓN SUBTERRANEA 3 HILOS (INCLUYE RETIRO MÁX. 5 KM)</v>
          </cell>
          <cell r="B31" t="str">
            <v>ML</v>
          </cell>
          <cell r="C31" t="e">
            <v>#REF!</v>
          </cell>
        </row>
        <row r="32">
          <cell r="A32" t="str">
            <v>RETIRO DE RED DE BAJA TENSIÓN ABIERTA HASTA 5 HILOS (INCLUYE RETIRO MÁX. 5 KM)</v>
          </cell>
          <cell r="B32" t="str">
            <v>ML</v>
          </cell>
          <cell r="C32" t="e">
            <v>#REF!</v>
          </cell>
        </row>
        <row r="33">
          <cell r="A33" t="str">
            <v>RETIRO DE RED DE BAJA TENSIÓN EN CABLE TRENZADO ANTIFRAUDE (INCLUYE RETIRO MÁX. 5 KM)</v>
          </cell>
          <cell r="B33" t="str">
            <v>ML</v>
          </cell>
          <cell r="C33" t="e">
            <v>#REF!</v>
          </cell>
        </row>
        <row r="34">
          <cell r="A34" t="str">
            <v>RETIRO DE RED DE ALUMBRADO PÚBLICO (INCLUYE RETIRO MÁX. 5 KM)</v>
          </cell>
          <cell r="B34" t="str">
            <v>ML</v>
          </cell>
          <cell r="C34" t="e">
            <v>#REF!</v>
          </cell>
        </row>
        <row r="35">
          <cell r="A35">
            <v>0</v>
          </cell>
          <cell r="B35">
            <v>0</v>
          </cell>
          <cell r="C35">
            <v>0</v>
          </cell>
        </row>
        <row r="36">
          <cell r="A36" t="str">
            <v>SUMINISTRO E INSTALACIÓN DE ESTRUCTURA TIPO ICEL 712</v>
          </cell>
          <cell r="B36" t="str">
            <v>UN</v>
          </cell>
          <cell r="C36">
            <v>0</v>
          </cell>
        </row>
        <row r="37">
          <cell r="A37" t="str">
            <v>SUMINISTRO DE TRANSICIÓN A CIRCUITO SUBTERRANEO DE MT TIPO CODENSA LA 218</v>
          </cell>
          <cell r="B37" t="str">
            <v>UN</v>
          </cell>
          <cell r="C37" t="e">
            <v>#REF!</v>
          </cell>
        </row>
        <row r="38">
          <cell r="A38" t="str">
            <v>SUMINISTRO E INSTALACIÓN DE ESTRUCTURA TIPO ICEL 611</v>
          </cell>
          <cell r="B38" t="str">
            <v>UN</v>
          </cell>
          <cell r="C38" t="e">
            <v>#REF!</v>
          </cell>
        </row>
        <row r="39">
          <cell r="A39" t="str">
            <v>SUMINISTRO E INSTALACIÓN DE ESTRUCTURA TIPO ICEL 623</v>
          </cell>
          <cell r="B39" t="str">
            <v>UN</v>
          </cell>
          <cell r="C39" t="e">
            <v>#REF!</v>
          </cell>
        </row>
        <row r="40">
          <cell r="A40">
            <v>0</v>
          </cell>
          <cell r="B40">
            <v>0</v>
          </cell>
          <cell r="C40">
            <v>0</v>
          </cell>
        </row>
        <row r="41">
          <cell r="A41" t="str">
            <v>REUBICACIÓN DE TRANSFORMADOR DE 112.5 KVA</v>
          </cell>
          <cell r="B41" t="str">
            <v>UN</v>
          </cell>
          <cell r="C41">
            <v>577811.77509450808</v>
          </cell>
        </row>
        <row r="42">
          <cell r="A42" t="str">
            <v>REUBICACIÓN DE TRANSFORMADOR DE POTENCIA MENOR O IGUAL A 75 KVA</v>
          </cell>
          <cell r="B42" t="str">
            <v>UN</v>
          </cell>
          <cell r="C42">
            <v>347902.87296729896</v>
          </cell>
        </row>
        <row r="43">
          <cell r="A43">
            <v>0</v>
          </cell>
          <cell r="B43">
            <v>0</v>
          </cell>
          <cell r="C43">
            <v>0</v>
          </cell>
        </row>
        <row r="44">
          <cell r="A44" t="str">
            <v>SUMINISTRO E INSTALACIÓN DE TRANSFORMADOR OCASIONALMENTE SUMERGIBLE DE 30 KVA, INCLUYE ACCESORIOS DE CONEXIÓN.</v>
          </cell>
          <cell r="B44" t="str">
            <v>UN</v>
          </cell>
          <cell r="C44" t="e">
            <v>#REF!</v>
          </cell>
        </row>
        <row r="45">
          <cell r="A45" t="str">
            <v>SUMINISTRO E INSTALACIÓN DE TRANSFORMADOR OCASIONALMENTE SUMERGIBLE DE 45 KVA, INCLUYE ACCESORIOS DE CONEXIÓN.</v>
          </cell>
          <cell r="B45" t="str">
            <v>UN</v>
          </cell>
          <cell r="C45" t="e">
            <v>#REF!</v>
          </cell>
        </row>
        <row r="46">
          <cell r="A46" t="str">
            <v>SUMINISTRO E INSTALACIÓN DE TRANSFORMADOR OCASIONALMENTE SUMERGIBLE DE 75 KVA, INCLUYE ACCESORIOS DE CONEXIÓN.</v>
          </cell>
          <cell r="B46" t="str">
            <v>UN</v>
          </cell>
          <cell r="C46" t="e">
            <v>#REF!</v>
          </cell>
        </row>
        <row r="47">
          <cell r="A47" t="str">
            <v>SUMINISTRO E INSTALACIÓN DE TRANSFORMADOR OCASIONALMENTE SUMERGIBLE DE 112,5 KVA, INCLUYE ACCESORIOS DE CONEXIÓN.</v>
          </cell>
          <cell r="B47" t="str">
            <v>UN</v>
          </cell>
          <cell r="C47" t="e">
            <v>#REF!</v>
          </cell>
        </row>
        <row r="48">
          <cell r="A48" t="str">
            <v>SUMINISTRO E INSTALACIÓN DE CAJA DE MANIOBRAS OCASIONALMENTE SUMERGIBLE DE UNA ENTRADA, TRES SALIDAS, 600A, 15KV, INCLUYE ACCESORIOS DE CONEXIÓN.</v>
          </cell>
          <cell r="B48" t="str">
            <v>UN</v>
          </cell>
          <cell r="C48" t="e">
            <v>#REF!</v>
          </cell>
        </row>
        <row r="49">
          <cell r="A49">
            <v>0</v>
          </cell>
          <cell r="B49">
            <v>0</v>
          </cell>
          <cell r="C49">
            <v>0</v>
          </cell>
        </row>
        <row r="50">
          <cell r="A50" t="str">
            <v>SUMINISTRO E INSTALACIÓN DE BARRAJE PREFORMADO PARA MEDIA TENSIÓN DE 600A A 15KV, 4 PUERTOS.</v>
          </cell>
          <cell r="B50" t="str">
            <v>UN</v>
          </cell>
          <cell r="C50" t="e">
            <v>#REF!</v>
          </cell>
        </row>
        <row r="51">
          <cell r="A51" t="str">
            <v>SUMINISTRO E INSTALACIÓN DE TAPON PROTECTOR AISLADO 600A A 15KV.</v>
          </cell>
          <cell r="B51" t="str">
            <v>UN</v>
          </cell>
          <cell r="C51" t="e">
            <v>#REF!</v>
          </cell>
        </row>
        <row r="52">
          <cell r="A52" t="str">
            <v>SUMINISTRO E INSTALACIÓN DE TERMINAL TIPO CODO DE 600A A 15KV.</v>
          </cell>
          <cell r="B52" t="str">
            <v>UN</v>
          </cell>
          <cell r="C52" t="e">
            <v>#REF!</v>
          </cell>
        </row>
        <row r="53">
          <cell r="A53" t="str">
            <v>SUMINISTRO E INSTALACIÓN DE BARRAJE PREFORMADO PARA MEDIA TENSIÓN DE 200A A 15KV, ENTRADA, SALIDA, DERIVACIÓN Y RESERVA CON ACCESORIOS 4 PUERTOS.</v>
          </cell>
          <cell r="B53" t="str">
            <v>UN</v>
          </cell>
          <cell r="C53">
            <v>3496382.1583485776</v>
          </cell>
        </row>
        <row r="54">
          <cell r="A54" t="str">
            <v>SUMINISTRO E INSTALACIÓN DE TAPON PROTECTOR AISLADO 200A A 15KV.</v>
          </cell>
          <cell r="B54" t="str">
            <v>UN</v>
          </cell>
          <cell r="C54" t="e">
            <v>#REF!</v>
          </cell>
        </row>
        <row r="55">
          <cell r="A55" t="str">
            <v>SUMINISTRO E INSTALACIÓN DE TERMINAL TIPO CODO DE 200A A 15KV.</v>
          </cell>
          <cell r="B55" t="str">
            <v>UN</v>
          </cell>
          <cell r="C55" t="e">
            <v>#REF!</v>
          </cell>
        </row>
        <row r="56">
          <cell r="A56">
            <v>0</v>
          </cell>
          <cell r="B56">
            <v>0</v>
          </cell>
          <cell r="C56">
            <v>0</v>
          </cell>
        </row>
        <row r="57">
          <cell r="A57" t="str">
            <v>SUMINISTRO E INSTALACIÓN DE BARRAJES PREFORMADO DE BAJA TENSIÓN SUMERGIBLE DE 500 A 600V</v>
          </cell>
          <cell r="B57" t="str">
            <v>UN</v>
          </cell>
          <cell r="C57" t="e">
            <v>#REF!</v>
          </cell>
        </row>
        <row r="58">
          <cell r="A58">
            <v>0</v>
          </cell>
          <cell r="B58">
            <v>0</v>
          </cell>
          <cell r="C58">
            <v>0</v>
          </cell>
        </row>
        <row r="59">
          <cell r="A59" t="str">
            <v>SUMINISTRO E INSTALACIÓN DE ACOMETIDA DE BAJA TENSIÓN TRIFÁSICA EN CABLE DE COBRE No 6 AWG POR REGATA (MÁX. 10m).</v>
          </cell>
          <cell r="B59" t="str">
            <v>UN</v>
          </cell>
          <cell r="C59" t="e">
            <v>#REF!</v>
          </cell>
        </row>
        <row r="60">
          <cell r="A60" t="str">
            <v>SUMINISTRO E INSTALACIÓN DE ACOMETIDA DE BAJA TENSIÓN BIFÁSICA EN CABLE DE COBRE No 6 AWG POR REGATA (MÁX. 10m).</v>
          </cell>
          <cell r="B60" t="str">
            <v>UN</v>
          </cell>
          <cell r="C60" t="e">
            <v>#REF!</v>
          </cell>
        </row>
        <row r="61">
          <cell r="A61" t="str">
            <v>SUMINISTRO E INSTALACIÓN DE ACOMETIDA DE BAJA TENSIÓN MONOFÁSICA EN CABLE DE COBRE No 8 AWG POR REGATA (MÁX. 10m).</v>
          </cell>
          <cell r="B61" t="str">
            <v>UN</v>
          </cell>
          <cell r="C61" t="e">
            <v>#REF!</v>
          </cell>
        </row>
        <row r="62">
          <cell r="A62" t="str">
            <v>SUMINISTRO E INSTALACIÓN DE ACOMETIDA DE BAJA TENSIÓN TRIFÁSICA POR FACHADA EN TUBERÍA GALVANIZADA DE 1" Y CABLE DE COBRE No 6 AWG.</v>
          </cell>
          <cell r="B62" t="str">
            <v>UN</v>
          </cell>
          <cell r="C62">
            <v>1024360.8808077463</v>
          </cell>
        </row>
        <row r="63">
          <cell r="A63" t="str">
            <v>SUMINISTRO E INSTALACIÓN DE ACOMETIDA DE BAJA TENSIÓN BIFÁSICA POR FACHADA EN TUBERÍA GALVANIZADA DE 1" Y CABLE DE COBRE No 6 AWG.</v>
          </cell>
          <cell r="B63" t="str">
            <v>UN</v>
          </cell>
          <cell r="C63">
            <v>918566.3703265941</v>
          </cell>
        </row>
        <row r="64">
          <cell r="A64" t="str">
            <v>SUMINISTRO E INSTALACIÓN DE ACOMETIDA DE BAJA TENSIÓN MONOFÁSICA POR FACHADA EN TUBERÍA GALVANIZADA DE 1" Y CABLE DE COBRE No 8 AWG.</v>
          </cell>
          <cell r="B64" t="str">
            <v>UN</v>
          </cell>
          <cell r="C64">
            <v>631728.87798955711</v>
          </cell>
        </row>
        <row r="65">
          <cell r="A65" t="str">
            <v>SUMINISTRO E INSTALACIÓN DE ACOMETIDA DE BAJA TENSIÓN TRIFÁSICA POR FACHADA EN TUBERÍA GALVANIZADA DE 1 1/2" Y CABLE DE COBRE No 4 AWG.</v>
          </cell>
          <cell r="B65" t="str">
            <v>UN</v>
          </cell>
          <cell r="C65">
            <v>2169819.3264302546</v>
          </cell>
        </row>
        <row r="66">
          <cell r="A66" t="str">
            <v>SUMINISTRO E INSTALACIÓN DE ACOMETIDA DE BAJA TENSIÓN TRIFÁSICA POR FACHADA EN TUBERÍA GALVANIZADA DE 1 1/2" Y CABLE DE COBRE No 2 AWG.</v>
          </cell>
          <cell r="B66" t="str">
            <v>UN</v>
          </cell>
          <cell r="C66">
            <v>2401031.070587262</v>
          </cell>
        </row>
        <row r="67">
          <cell r="A67" t="str">
            <v>ADECUACIÓN DE ACOMETIDA SUBTERRANEA EXISTENTE A BARRAJES DE DISTRIBUCIÓN INSTALADOS.</v>
          </cell>
          <cell r="B67" t="str">
            <v>UN</v>
          </cell>
          <cell r="C67" t="e">
            <v>#REF!</v>
          </cell>
        </row>
        <row r="68">
          <cell r="A68">
            <v>0</v>
          </cell>
          <cell r="B68">
            <v>0</v>
          </cell>
          <cell r="C68">
            <v>0</v>
          </cell>
        </row>
        <row r="69">
          <cell r="A69" t="str">
            <v>SUMINISTRO E INSTALACIÓN DE CABLE TRIPOLAR N°2/0 XLPE A 15KV</v>
          </cell>
          <cell r="B69" t="str">
            <v>ML</v>
          </cell>
          <cell r="C69" t="e">
            <v>#REF!</v>
          </cell>
        </row>
        <row r="70">
          <cell r="A70">
            <v>0</v>
          </cell>
          <cell r="B70">
            <v>0</v>
          </cell>
          <cell r="C70">
            <v>0</v>
          </cell>
        </row>
        <row r="71">
          <cell r="A71" t="str">
            <v>SUMINISTRO E INSTALACIÓN DE TERMINAL PREMOLDEADO TIPO EXTERIOR PARA CABLE XLPE N° 2/0</v>
          </cell>
          <cell r="B71" t="str">
            <v>UN</v>
          </cell>
          <cell r="C71">
            <v>0</v>
          </cell>
        </row>
        <row r="72">
          <cell r="A72" t="str">
            <v>SUMINISTRO E INSTALACIÓN DE SISTEMA DE PUESTA A TIERRA PARA BARRAJES DE BAJA TENSIÓN</v>
          </cell>
          <cell r="B72" t="str">
            <v>UN</v>
          </cell>
          <cell r="C72" t="e">
            <v>#REF!</v>
          </cell>
        </row>
        <row r="73">
          <cell r="A73" t="str">
            <v>SUMINISTRO E INSTALACIÓN DE PIESTA A TIERRA PARA BARRAJES DE MEDIA TENSIÓN</v>
          </cell>
          <cell r="B73" t="str">
            <v>UN</v>
          </cell>
          <cell r="C73" t="e">
            <v>#REF!</v>
          </cell>
        </row>
        <row r="74">
          <cell r="A74" t="str">
            <v>SUMINISTRO E INSTALACIÓN DE MALLA DE PUESTA A TIERRA TRANSFORMADORES Y CAJAS DE MANIOBRA, INCLUYE 4 VARILLAS DE COBRE DE 2,4METROS Y CABLE DE COBRE DESNUDO No 2/0</v>
          </cell>
          <cell r="B74" t="str">
            <v>UN</v>
          </cell>
          <cell r="C74" t="e">
            <v>#REF!</v>
          </cell>
        </row>
        <row r="75">
          <cell r="A75">
            <v>0</v>
          </cell>
          <cell r="B75">
            <v>0</v>
          </cell>
          <cell r="C75">
            <v>0</v>
          </cell>
        </row>
        <row r="76">
          <cell r="A76" t="str">
            <v>SUMINISTRO E INSTALACIÓN DE CABLE DE COBRE AISLADO 600V THW N° 4/0 AWG</v>
          </cell>
          <cell r="B76" t="str">
            <v>ML</v>
          </cell>
          <cell r="C76">
            <v>68351.150915750914</v>
          </cell>
        </row>
        <row r="77">
          <cell r="A77" t="str">
            <v>SUMINISTRO E INSTALACIÓN DE CABLE DE COBRE AISLADO 600V THW 4 N° 2/0 AWG</v>
          </cell>
          <cell r="B77" t="str">
            <v>ML</v>
          </cell>
          <cell r="C77" t="e">
            <v>#REF!</v>
          </cell>
        </row>
        <row r="78">
          <cell r="A78" t="str">
            <v>SUMINISTRO E INSTALACIÓN DE CABLE DE COBRE AISLADO 600V THW N° 1/0 AWG</v>
          </cell>
          <cell r="B78" t="str">
            <v>ML</v>
          </cell>
          <cell r="C78">
            <v>36787.933913115754</v>
          </cell>
        </row>
        <row r="79">
          <cell r="A79" t="str">
            <v>SUMINISTRO E INSTALACIÓN DE CABLE DE COBRE AISLADO 600V THW 3 N° 2 AWG</v>
          </cell>
          <cell r="B79" t="str">
            <v>ML</v>
          </cell>
          <cell r="C79" t="e">
            <v>#REF!</v>
          </cell>
        </row>
        <row r="80">
          <cell r="A80" t="str">
            <v>SUMINISTRO E INSTALACIÓN DE CABLE DE COBRE AISLADO 600V THW N° 4 AWG</v>
          </cell>
          <cell r="B80" t="str">
            <v>ML</v>
          </cell>
          <cell r="C80">
            <v>25022.309271067705</v>
          </cell>
        </row>
        <row r="81">
          <cell r="A81" t="str">
            <v>SUMINISTRO E INSTALACIÓN DE CABLE DE COBRE AISLADO 600V THW N° 6 AWG</v>
          </cell>
          <cell r="B81" t="str">
            <v>ML</v>
          </cell>
          <cell r="C81">
            <v>7385.8862201556476</v>
          </cell>
        </row>
        <row r="82">
          <cell r="A82" t="str">
            <v>SUMINISTRO E INSTALACIÓN DE CABLE DE COBRE AISLADO 600V THW N° 8 AWG</v>
          </cell>
          <cell r="B82" t="str">
            <v>ML</v>
          </cell>
          <cell r="C82">
            <v>4563.951741679407</v>
          </cell>
        </row>
        <row r="83">
          <cell r="A83" t="str">
            <v>SUMINISTRO E INSTALACIÓN DE CABLE DE COBRE AISLADO 600V THW N° 12 AWG</v>
          </cell>
          <cell r="B83" t="str">
            <v>ML</v>
          </cell>
          <cell r="C83">
            <v>2800.5764124139787</v>
          </cell>
        </row>
        <row r="84">
          <cell r="A84">
            <v>0</v>
          </cell>
          <cell r="B84">
            <v>0</v>
          </cell>
          <cell r="C84">
            <v>0</v>
          </cell>
        </row>
        <row r="85">
          <cell r="A85" t="str">
            <v>SUMINISTRO E INSTALACIÓN DE LUMINARIA LED MPG-2 80W COMPLETA</v>
          </cell>
          <cell r="B85" t="str">
            <v>UN</v>
          </cell>
          <cell r="C85" t="e">
            <v>#REF!</v>
          </cell>
        </row>
        <row r="86">
          <cell r="A86">
            <v>0</v>
          </cell>
          <cell r="B86">
            <v>0</v>
          </cell>
          <cell r="C86">
            <v>0</v>
          </cell>
        </row>
        <row r="87">
          <cell r="A87" t="str">
            <v>CAJA DE INSPECCIÓN 0,7X0,6 m</v>
          </cell>
          <cell r="B87" t="str">
            <v>UN</v>
          </cell>
          <cell r="C87" t="e">
            <v>#REF!</v>
          </cell>
        </row>
        <row r="88">
          <cell r="A88" t="str">
            <v>CAJA DE INSPECCIÓN DE ACUERDO A NORMA CS 277</v>
          </cell>
          <cell r="B88" t="str">
            <v>UN</v>
          </cell>
          <cell r="C88">
            <v>2412794.0254710522</v>
          </cell>
        </row>
        <row r="89">
          <cell r="A89" t="str">
            <v>CAJA DE INSPECCIÓN DE ACUERDO A NORMA CS 280</v>
          </cell>
          <cell r="B89" t="str">
            <v>UN</v>
          </cell>
          <cell r="C89" t="e">
            <v>#REF!</v>
          </cell>
        </row>
        <row r="90">
          <cell r="A90" t="str">
            <v>CAJA DE INSPECCIÓN DE ACUERDO A NORMA CS 281</v>
          </cell>
          <cell r="B90" t="str">
            <v>UN</v>
          </cell>
          <cell r="C90" t="e">
            <v>#REF!</v>
          </cell>
        </row>
        <row r="91">
          <cell r="A91" t="str">
            <v>CAJA DE INSPECCIÓN PARA ALOJAR SECCIONADOR DE ACUERDO A NORMA CODENSA CS 290</v>
          </cell>
          <cell r="B91" t="str">
            <v>UN</v>
          </cell>
          <cell r="C91">
            <v>4972940.0184639012</v>
          </cell>
        </row>
        <row r="92">
          <cell r="A92" t="str">
            <v>CAJA DE INSPECCIÓN DE ACUERDO A NORMA CS 535</v>
          </cell>
          <cell r="B92" t="str">
            <v>UN</v>
          </cell>
          <cell r="C92" t="e">
            <v>#REF!</v>
          </cell>
        </row>
        <row r="93">
          <cell r="A93">
            <v>0</v>
          </cell>
          <cell r="B93">
            <v>0</v>
          </cell>
          <cell r="C93">
            <v>0</v>
          </cell>
        </row>
        <row r="94">
          <cell r="A94" t="str">
            <v xml:space="preserve">CANALIZACIÓN EN ANDEN 4 DUCTOS DE 4" y 3 DUCTOS DE 3" </v>
          </cell>
          <cell r="B94" t="str">
            <v>ML</v>
          </cell>
          <cell r="C94" t="e">
            <v>#REF!</v>
          </cell>
        </row>
        <row r="95">
          <cell r="A95" t="str">
            <v>CANALIZACIÓN EN ANDEN 4 DUCTOS DE 4", DE ACUERDO A NORMA CODENSA CS 209</v>
          </cell>
          <cell r="B95" t="str">
            <v>ML</v>
          </cell>
          <cell r="C95" t="e">
            <v>#REF!</v>
          </cell>
        </row>
        <row r="96">
          <cell r="A96" t="str">
            <v>CANALIZACIÓN EN ANDEN 3 DUCTOS DE 3"</v>
          </cell>
          <cell r="B96" t="str">
            <v>ML</v>
          </cell>
          <cell r="C96" t="e">
            <v>#REF!</v>
          </cell>
        </row>
        <row r="97">
          <cell r="A97" t="str">
            <v xml:space="preserve">CANALIZACIÓN EN ANDEN 8 DUCTOS DE 4" y 3 DUCTOS DE 3" </v>
          </cell>
          <cell r="B97" t="str">
            <v>ML</v>
          </cell>
          <cell r="C97" t="e">
            <v>#REF!</v>
          </cell>
        </row>
        <row r="98">
          <cell r="A98" t="str">
            <v xml:space="preserve">CANALIZACIÓN EN ZONA VERDE 2 DUCTO DE 3" </v>
          </cell>
          <cell r="B98" t="str">
            <v>ML</v>
          </cell>
          <cell r="C98" t="e">
            <v>#REF!</v>
          </cell>
        </row>
        <row r="99">
          <cell r="A99" t="str">
            <v xml:space="preserve">CANALIZACIÓN, CRUCE DE VIAS CON 8 DUCTOS DE 4" y 3 DUCTOS DE 3" </v>
          </cell>
          <cell r="B99" t="str">
            <v>ML</v>
          </cell>
          <cell r="C99" t="e">
            <v>#REF!</v>
          </cell>
        </row>
        <row r="100">
          <cell r="A100" t="str">
            <v xml:space="preserve">CANALIZACIÓN, CRUCE DE VIA CON 4 DUCTOS DE 4" y 3 DUCTOS DE 3" </v>
          </cell>
          <cell r="B100" t="str">
            <v>ML</v>
          </cell>
          <cell r="C100" t="e">
            <v>#REF!</v>
          </cell>
        </row>
        <row r="101">
          <cell r="A101" t="str">
            <v>CANALIZACIÓN EN ANDEN 1 DUCTO DE 1"</v>
          </cell>
          <cell r="B101" t="str">
            <v>ML</v>
          </cell>
          <cell r="C101" t="e">
            <v>#REF!</v>
          </cell>
        </row>
        <row r="102">
          <cell r="A102" t="str">
            <v>CANALIZACIÓN EN ANDEN 1 DUCTO DE 1 1/2"</v>
          </cell>
          <cell r="B102" t="str">
            <v>ML</v>
          </cell>
          <cell r="C102" t="e">
            <v>#REF!</v>
          </cell>
        </row>
        <row r="103">
          <cell r="A103">
            <v>0</v>
          </cell>
          <cell r="B103">
            <v>0</v>
          </cell>
          <cell r="C103">
            <v>0</v>
          </cell>
        </row>
        <row r="104">
          <cell r="A104" t="str">
            <v>SUMINISTRO E INSTALACIÓN DE CINTA TIPO SCOTH 700 PARA USO EN MT Y BT</v>
          </cell>
          <cell r="B104" t="str">
            <v>UN</v>
          </cell>
          <cell r="C104" t="e">
            <v>#REF!</v>
          </cell>
        </row>
        <row r="105">
          <cell r="A105" t="str">
            <v>SUMINISTRO E INSTALACIÓN DE CINTA TIPO SCOTH 23 PARA USO EN BT</v>
          </cell>
          <cell r="B105" t="str">
            <v>UN</v>
          </cell>
          <cell r="C105" t="e">
            <v>#REF!</v>
          </cell>
        </row>
        <row r="106">
          <cell r="A106" t="str">
            <v>SUMINISTRO E INSTALACIÓN DE EMPALME PREMOLDEADO PARA MT</v>
          </cell>
          <cell r="B106" t="str">
            <v>UN</v>
          </cell>
          <cell r="C106">
            <v>1105947.3582864548</v>
          </cell>
        </row>
        <row r="107">
          <cell r="A107" t="str">
            <v>SUMINISTRO E INSTALACIÓN DE DRENAJE PARA CAJA DE INSPECCIÓN EN GEOTEXTIL Y GRAVILLA DE 1 1/2"</v>
          </cell>
          <cell r="B107" t="str">
            <v>UN</v>
          </cell>
          <cell r="C107">
            <v>87935.16261571541</v>
          </cell>
        </row>
        <row r="108">
          <cell r="A108" t="str">
            <v>SUMINISTRO E INSTALACIÓN DE DRENAJE PARA CAJA DE INSPECCIÓN EN TUBERIA DE AGUAS LLUVIAS DE 2"</v>
          </cell>
          <cell r="B108" t="str">
            <v>UN</v>
          </cell>
          <cell r="C108" t="e">
            <v>#REF!</v>
          </cell>
        </row>
        <row r="109">
          <cell r="A109" t="str">
            <v>MARCACIÓN GENERAL DE CAJAS DE INSPECCIÓN Y RED CONSTRUIDA</v>
          </cell>
          <cell r="B109" t="str">
            <v>GL</v>
          </cell>
          <cell r="C109">
            <v>15143545.621861428</v>
          </cell>
        </row>
        <row r="110">
          <cell r="A110" t="str">
            <v>SUMINISTRO E INSTALACIÓN DE SECCIONADOR TIPO CUCHILLA 15KV, 600 AMPERIOS</v>
          </cell>
          <cell r="B110" t="str">
            <v>UN</v>
          </cell>
          <cell r="C110">
            <v>556014.53379884164</v>
          </cell>
        </row>
        <row r="111">
          <cell r="A111">
            <v>0</v>
          </cell>
          <cell r="B111">
            <v>0</v>
          </cell>
          <cell r="C111">
            <v>0</v>
          </cell>
        </row>
        <row r="112">
          <cell r="A112" t="str">
            <v>INSPECCIÓN RED DE MEDIA Y/O BAJA TENSIÓN Y CERTIFICACIÓN RETIE, INCLUYE IVA</v>
          </cell>
          <cell r="B112" t="str">
            <v>KM</v>
          </cell>
          <cell r="C112" t="e">
            <v>#REF!</v>
          </cell>
        </row>
        <row r="113">
          <cell r="A113" t="str">
            <v>INSPECCIÓN Y CERTIFICACIÓN TRANSFORMADORES Y CAJAS DE MANIOBRA, INCLUYE IVA</v>
          </cell>
          <cell r="B113" t="str">
            <v>UN</v>
          </cell>
          <cell r="C113" t="e">
            <v>#REF!</v>
          </cell>
        </row>
        <row r="114">
          <cell r="A114" t="str">
            <v>INSPECCIÓN Y CERTIFICACIÓN RETILAP, INCLUYE IVA</v>
          </cell>
          <cell r="B114" t="str">
            <v>KM</v>
          </cell>
          <cell r="C114" t="e">
            <v>#REF!</v>
          </cell>
        </row>
        <row r="115">
          <cell r="A115" t="str">
            <v>INSPECCIÓN DE DISTRIBUCIÓN USO FINAL DE ACOMETIDAS DESDE BARRAJES HASTA PINES DE CORTE DE GRUPO DE MEDIDA DE CADA USUARIO (10 A 25m POR ACOMETIDA), INCLUYE IVA</v>
          </cell>
          <cell r="B115" t="str">
            <v>UN</v>
          </cell>
          <cell r="C115" t="e">
            <v>#REF!</v>
          </cell>
        </row>
        <row r="116">
          <cell r="A116" t="str">
            <v>ESTUDIO Y APROBACIÓN DE LOS DISEÑOS POR PARTE EMSA, INCLUYE IVA</v>
          </cell>
          <cell r="B116" t="str">
            <v>UN</v>
          </cell>
          <cell r="C116" t="e">
            <v>#REF!</v>
          </cell>
        </row>
        <row r="117">
          <cell r="A117" t="str">
            <v>INSPECCIÓN Y CERTIFICACIÓN POR PARTE EMSA, INCLUYE IVA</v>
          </cell>
          <cell r="B117" t="str">
            <v>UN</v>
          </cell>
          <cell r="C117" t="e">
            <v>#REF!</v>
          </cell>
        </row>
        <row r="118">
          <cell r="A118">
            <v>0</v>
          </cell>
          <cell r="B118">
            <v>0</v>
          </cell>
        </row>
        <row r="119">
          <cell r="A119">
            <v>0</v>
          </cell>
          <cell r="B119">
            <v>0</v>
          </cell>
        </row>
        <row r="120">
          <cell r="A120">
            <v>0</v>
          </cell>
          <cell r="B120">
            <v>0</v>
          </cell>
        </row>
        <row r="121">
          <cell r="A121">
            <v>0</v>
          </cell>
          <cell r="B121">
            <v>0</v>
          </cell>
        </row>
        <row r="122">
          <cell r="A122">
            <v>0</v>
          </cell>
          <cell r="B122">
            <v>0</v>
          </cell>
        </row>
        <row r="123">
          <cell r="A123">
            <v>0</v>
          </cell>
          <cell r="B123">
            <v>0</v>
          </cell>
        </row>
        <row r="124">
          <cell r="A124">
            <v>0</v>
          </cell>
          <cell r="B124">
            <v>0</v>
          </cell>
        </row>
        <row r="125">
          <cell r="A125">
            <v>0</v>
          </cell>
          <cell r="B125">
            <v>0</v>
          </cell>
        </row>
        <row r="126">
          <cell r="A126">
            <v>0</v>
          </cell>
          <cell r="B126">
            <v>0</v>
          </cell>
        </row>
        <row r="127">
          <cell r="A127">
            <v>0</v>
          </cell>
          <cell r="B127">
            <v>0</v>
          </cell>
        </row>
        <row r="128">
          <cell r="A128">
            <v>0</v>
          </cell>
          <cell r="B128">
            <v>0</v>
          </cell>
        </row>
        <row r="129">
          <cell r="A129">
            <v>0</v>
          </cell>
          <cell r="B129">
            <v>0</v>
          </cell>
        </row>
        <row r="130">
          <cell r="A130">
            <v>0</v>
          </cell>
          <cell r="B130">
            <v>0</v>
          </cell>
        </row>
        <row r="131">
          <cell r="A131">
            <v>0</v>
          </cell>
          <cell r="B131">
            <v>0</v>
          </cell>
        </row>
        <row r="132">
          <cell r="A132">
            <v>0</v>
          </cell>
          <cell r="B132">
            <v>0</v>
          </cell>
        </row>
        <row r="133">
          <cell r="A133">
            <v>0</v>
          </cell>
          <cell r="B133">
            <v>0</v>
          </cell>
        </row>
        <row r="134">
          <cell r="A134">
            <v>0</v>
          </cell>
          <cell r="B134">
            <v>0</v>
          </cell>
        </row>
        <row r="135">
          <cell r="A135">
            <v>0</v>
          </cell>
          <cell r="B135">
            <v>0</v>
          </cell>
        </row>
        <row r="136">
          <cell r="A136">
            <v>0</v>
          </cell>
          <cell r="B136">
            <v>0</v>
          </cell>
        </row>
        <row r="137">
          <cell r="A137">
            <v>0</v>
          </cell>
          <cell r="B137">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3">
          <cell r="C13" t="str">
            <v xml:space="preserve">INSTALACIONES ELÉCTRICAS E ILUMINACIÓN EXTERIORES </v>
          </cell>
        </row>
      </sheetData>
      <sheetData sheetId="17"/>
      <sheetData sheetId="18"/>
      <sheetData sheetId="19"/>
      <sheetData sheetId="20"/>
      <sheetData sheetId="21"/>
      <sheetData sheetId="22"/>
      <sheetData sheetId="23"/>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ow r="4">
          <cell r="B4"/>
        </row>
        <row r="5">
          <cell r="B5" t="str">
            <v>VALOR</v>
          </cell>
          <cell r="C5" t="str">
            <v>NOMBRE</v>
          </cell>
        </row>
        <row r="7">
          <cell r="B7">
            <v>0.17</v>
          </cell>
          <cell r="C7" t="str">
            <v>ADMINISTRACION</v>
          </cell>
        </row>
        <row r="8">
          <cell r="B8">
            <v>0.1</v>
          </cell>
          <cell r="C8" t="str">
            <v>IMPUESTOS</v>
          </cell>
        </row>
        <row r="9">
          <cell r="B9">
            <v>0.08</v>
          </cell>
          <cell r="C9" t="str">
            <v>UTILIDAD</v>
          </cell>
        </row>
        <row r="10">
          <cell r="B10">
            <v>0.35000000000000003</v>
          </cell>
          <cell r="C10" t="str">
            <v>AIU</v>
          </cell>
        </row>
        <row r="11">
          <cell r="B11">
            <v>0.95</v>
          </cell>
          <cell r="C11" t="str">
            <v>PREST SOCIALES</v>
          </cell>
        </row>
        <row r="12">
          <cell r="C12" t="str">
            <v>IVA</v>
          </cell>
        </row>
        <row r="14">
          <cell r="B14" t="str">
            <v>IMPREVISTOS</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42500</v>
          </cell>
          <cell r="E23" t="e">
            <v>#REF!</v>
          </cell>
          <cell r="F23" t="e">
            <v>#REF!</v>
          </cell>
        </row>
        <row r="24">
          <cell r="B24" t="str">
            <v>VIBRADOR A GASOLINA</v>
          </cell>
          <cell r="C24" t="str">
            <v>DIA</v>
          </cell>
          <cell r="D24">
            <v>40000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VOLQUETA 6 M3</v>
          </cell>
          <cell r="C27" t="str">
            <v>DIA</v>
          </cell>
          <cell r="D27">
            <v>80000</v>
          </cell>
          <cell r="E27" t="e">
            <v>#REF!</v>
          </cell>
          <cell r="F27" t="e">
            <v>#REF!</v>
          </cell>
        </row>
        <row r="28">
          <cell r="B28" t="str">
            <v>VOLQUETA POR HORAS</v>
          </cell>
          <cell r="C28" t="str">
            <v>HORA</v>
          </cell>
          <cell r="D28">
            <v>400</v>
          </cell>
          <cell r="E28" t="e">
            <v>#REF!</v>
          </cell>
          <cell r="F28" t="e">
            <v>#REF!</v>
          </cell>
        </row>
        <row r="29">
          <cell r="B29" t="str">
            <v>MEZCLADORA</v>
          </cell>
          <cell r="C29" t="str">
            <v>DIA</v>
          </cell>
          <cell r="D29">
            <v>80000</v>
          </cell>
          <cell r="E29" t="e">
            <v>#REF!</v>
          </cell>
          <cell r="F29" t="e">
            <v>#REF!</v>
          </cell>
        </row>
        <row r="30">
          <cell r="B30" t="str">
            <v>VIBRADOR</v>
          </cell>
          <cell r="C30" t="str">
            <v>HORA</v>
          </cell>
          <cell r="D30">
            <v>5000</v>
          </cell>
          <cell r="E30" t="e">
            <v>#REF!</v>
          </cell>
          <cell r="F30" t="e">
            <v>#REF!</v>
          </cell>
        </row>
        <row r="31">
          <cell r="B31" t="str">
            <v>EQ. DE PERFORACION</v>
          </cell>
          <cell r="C31" t="str">
            <v>HORA</v>
          </cell>
          <cell r="D31">
            <v>25000</v>
          </cell>
          <cell r="E31" t="e">
            <v>#REF!</v>
          </cell>
          <cell r="F31" t="e">
            <v>#REF!</v>
          </cell>
        </row>
        <row r="32">
          <cell r="B32" t="str">
            <v>ANDAMIO METALICO</v>
          </cell>
          <cell r="C32" t="str">
            <v xml:space="preserve">SECCION </v>
          </cell>
          <cell r="D32">
            <v>2500</v>
          </cell>
          <cell r="E32" t="e">
            <v>#REF!</v>
          </cell>
          <cell r="F32" t="e">
            <v>#REF!</v>
          </cell>
        </row>
        <row r="33">
          <cell r="B33" t="str">
            <v>COMPRESOR</v>
          </cell>
          <cell r="C33" t="str">
            <v>HORA</v>
          </cell>
          <cell r="D33">
            <v>3000</v>
          </cell>
          <cell r="E33" t="e">
            <v>#REF!</v>
          </cell>
          <cell r="F33" t="e">
            <v>#REF!</v>
          </cell>
        </row>
        <row r="34">
          <cell r="B34" t="str">
            <v>VIBROSALTARIN</v>
          </cell>
          <cell r="C34" t="str">
            <v>DIA</v>
          </cell>
          <cell r="D34">
            <v>30000</v>
          </cell>
          <cell r="E34" t="e">
            <v>#REF!</v>
          </cell>
          <cell r="F34" t="e">
            <v>#REF!</v>
          </cell>
        </row>
        <row r="35">
          <cell r="B35" t="str">
            <v>DIFERENCIAL</v>
          </cell>
          <cell r="C35" t="str">
            <v>DIA</v>
          </cell>
          <cell r="D35">
            <v>10000</v>
          </cell>
          <cell r="E35" t="e">
            <v>#REF!</v>
          </cell>
          <cell r="F35" t="e">
            <v>#REF!</v>
          </cell>
        </row>
        <row r="36">
          <cell r="B36" t="str">
            <v>FORMALETA VIGA h  0,30</v>
          </cell>
          <cell r="C36" t="str">
            <v>ML</v>
          </cell>
          <cell r="D36">
            <v>4000</v>
          </cell>
          <cell r="E36" t="e">
            <v>#REF!</v>
          </cell>
          <cell r="F36" t="e">
            <v>#REF!</v>
          </cell>
        </row>
        <row r="37">
          <cell r="B37" t="str">
            <v>FORMALETA  COLUMNA</v>
          </cell>
          <cell r="C37" t="str">
            <v>M3</v>
          </cell>
          <cell r="D37">
            <v>38000</v>
          </cell>
          <cell r="E37" t="e">
            <v>#REF!</v>
          </cell>
          <cell r="F37" t="e">
            <v>#REF!</v>
          </cell>
        </row>
        <row r="38">
          <cell r="B38" t="str">
            <v>EQ. DE SOLDADURA</v>
          </cell>
          <cell r="C38" t="str">
            <v>DIA</v>
          </cell>
          <cell r="D38">
            <v>120000</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18000</v>
          </cell>
          <cell r="E43" t="e">
            <v>#REF!</v>
          </cell>
        </row>
        <row r="44">
          <cell r="B44" t="str">
            <v>TRITURADO</v>
          </cell>
          <cell r="C44" t="str">
            <v>M3</v>
          </cell>
          <cell r="D44">
            <v>90000</v>
          </cell>
          <cell r="E44" t="e">
            <v>#REF!</v>
          </cell>
        </row>
        <row r="45">
          <cell r="B45" t="str">
            <v>CEMENTO GRIS</v>
          </cell>
          <cell r="C45" t="str">
            <v>KG</v>
          </cell>
          <cell r="D45">
            <v>450</v>
          </cell>
          <cell r="E45" t="e">
            <v>#REF!</v>
          </cell>
        </row>
        <row r="46">
          <cell r="B46" t="str">
            <v>AGUA</v>
          </cell>
          <cell r="C46" t="str">
            <v>LT</v>
          </cell>
          <cell r="D46">
            <v>15</v>
          </cell>
          <cell r="E46" t="e">
            <v>#REF!</v>
          </cell>
        </row>
        <row r="47">
          <cell r="B47" t="str">
            <v>BLOQUE MACIZO DE CEMENTO</v>
          </cell>
          <cell r="C47" t="str">
            <v>UND</v>
          </cell>
          <cell r="D47">
            <v>650</v>
          </cell>
          <cell r="E47" t="e">
            <v>#REF!</v>
          </cell>
        </row>
        <row r="48">
          <cell r="B48" t="str">
            <v>ACERO DE REFUERZO 60000 PSI</v>
          </cell>
          <cell r="C48" t="str">
            <v>KG</v>
          </cell>
          <cell r="D48">
            <v>2261.5</v>
          </cell>
          <cell r="E48" t="e">
            <v>#REF!</v>
          </cell>
          <cell r="F48">
            <v>2416.6666666666665</v>
          </cell>
        </row>
        <row r="49">
          <cell r="B49" t="str">
            <v>CEMENTO BLANCO</v>
          </cell>
          <cell r="C49" t="str">
            <v>KG</v>
          </cell>
          <cell r="D49">
            <v>900</v>
          </cell>
          <cell r="E49" t="e">
            <v>#REF!</v>
          </cell>
        </row>
        <row r="50">
          <cell r="B50" t="str">
            <v>PLATINA 1/4"* 4"</v>
          </cell>
          <cell r="C50" t="str">
            <v>ML</v>
          </cell>
          <cell r="D50">
            <v>5000</v>
          </cell>
          <cell r="E50" t="e">
            <v>#REF!</v>
          </cell>
        </row>
        <row r="51">
          <cell r="B51" t="str">
            <v>TUBERIA PVC  RDE 21 1"</v>
          </cell>
          <cell r="C51" t="str">
            <v>ML</v>
          </cell>
          <cell r="D51">
            <v>1000</v>
          </cell>
          <cell r="E51" t="e">
            <v>#REF!</v>
          </cell>
        </row>
        <row r="52">
          <cell r="B52" t="str">
            <v>TUBERIA PVC  RDE 21 1 1/4"</v>
          </cell>
          <cell r="C52" t="str">
            <v>ML</v>
          </cell>
          <cell r="D52">
            <v>1670</v>
          </cell>
          <cell r="E52" t="e">
            <v>#REF!</v>
          </cell>
        </row>
        <row r="53">
          <cell r="B53" t="str">
            <v>TUBERIA PVC RDE 21  1 1/2"</v>
          </cell>
          <cell r="C53" t="str">
            <v>ML</v>
          </cell>
          <cell r="D53">
            <v>2200</v>
          </cell>
          <cell r="E53" t="e">
            <v>#REF!</v>
          </cell>
        </row>
        <row r="54">
          <cell r="B54" t="str">
            <v>TUBERIA PVC RDE 21  2"</v>
          </cell>
          <cell r="C54" t="str">
            <v>ML</v>
          </cell>
          <cell r="D54">
            <v>3100</v>
          </cell>
          <cell r="E54" t="e">
            <v>#REF!</v>
          </cell>
        </row>
        <row r="55">
          <cell r="B55" t="str">
            <v>TUBERIA PVC RDE 21  2 1/2"</v>
          </cell>
          <cell r="C55" t="str">
            <v>ML</v>
          </cell>
          <cell r="D55">
            <v>3400</v>
          </cell>
          <cell r="E55" t="e">
            <v>#REF!</v>
          </cell>
        </row>
        <row r="56">
          <cell r="B56" t="str">
            <v>TUBERIA PVC S  3"</v>
          </cell>
          <cell r="C56" t="str">
            <v>ML</v>
          </cell>
          <cell r="D56">
            <v>4850</v>
          </cell>
          <cell r="E56" t="e">
            <v>#REF!</v>
          </cell>
        </row>
        <row r="57">
          <cell r="B57" t="str">
            <v>TUBERIA PVC RDE 21  4"</v>
          </cell>
          <cell r="C57" t="str">
            <v>ML</v>
          </cell>
          <cell r="D57">
            <v>8200</v>
          </cell>
          <cell r="E57" t="e">
            <v>#REF!</v>
          </cell>
        </row>
        <row r="58">
          <cell r="B58" t="str">
            <v>ACCESORIOS PVC 1 1/4"</v>
          </cell>
          <cell r="C58" t="str">
            <v>UND</v>
          </cell>
          <cell r="D58">
            <v>1400</v>
          </cell>
          <cell r="E58" t="e">
            <v>#REF!</v>
          </cell>
        </row>
        <row r="59">
          <cell r="B59" t="str">
            <v>ACCESORIOS PVC 1 1/2"</v>
          </cell>
          <cell r="C59" t="str">
            <v>UND</v>
          </cell>
          <cell r="D59">
            <v>1800</v>
          </cell>
          <cell r="E59" t="e">
            <v>#REF!</v>
          </cell>
        </row>
        <row r="60">
          <cell r="B60" t="str">
            <v>ACCESORIOS PVC 2"</v>
          </cell>
          <cell r="C60" t="str">
            <v>UND</v>
          </cell>
          <cell r="D60">
            <v>4100</v>
          </cell>
          <cell r="E60" t="e">
            <v>#REF!</v>
          </cell>
        </row>
        <row r="61">
          <cell r="B61" t="str">
            <v>ACCESORIOS PVC 2 1/2"</v>
          </cell>
          <cell r="C61" t="str">
            <v>UND</v>
          </cell>
          <cell r="D61">
            <v>4200</v>
          </cell>
          <cell r="E61" t="e">
            <v>#REF!</v>
          </cell>
        </row>
        <row r="62">
          <cell r="B62" t="str">
            <v>ACCESORIOS PVC 3"</v>
          </cell>
          <cell r="C62" t="str">
            <v>UND</v>
          </cell>
          <cell r="D62">
            <v>8600</v>
          </cell>
          <cell r="E62" t="e">
            <v>#REF!</v>
          </cell>
        </row>
        <row r="63">
          <cell r="B63" t="str">
            <v>ACCESORIOS PVC 4"</v>
          </cell>
          <cell r="C63" t="str">
            <v>UND</v>
          </cell>
          <cell r="D63">
            <v>18500</v>
          </cell>
          <cell r="E63" t="e">
            <v>#REF!</v>
          </cell>
        </row>
        <row r="64">
          <cell r="B64" t="str">
            <v>LIMPIADOR PVC</v>
          </cell>
          <cell r="C64" t="str">
            <v>1/4 GAL</v>
          </cell>
          <cell r="D64">
            <v>28000</v>
          </cell>
          <cell r="E64" t="e">
            <v>#REF!</v>
          </cell>
        </row>
        <row r="65">
          <cell r="B65" t="str">
            <v>SOLDADURA LIQUIDA  PVC</v>
          </cell>
          <cell r="C65" t="str">
            <v>1/4 GAL</v>
          </cell>
          <cell r="D65">
            <v>48577</v>
          </cell>
          <cell r="E65" t="e">
            <v>#REF!</v>
          </cell>
        </row>
        <row r="66">
          <cell r="B66" t="str">
            <v>COLLAR DE DERIVACION</v>
          </cell>
          <cell r="C66" t="str">
            <v>UND</v>
          </cell>
          <cell r="D66">
            <v>3500</v>
          </cell>
          <cell r="E66" t="e">
            <v>#REF!</v>
          </cell>
          <cell r="F66" t="e">
            <v>#REF!</v>
          </cell>
        </row>
        <row r="67">
          <cell r="B67" t="str">
            <v>REGISTRO DE INCORPORACION</v>
          </cell>
          <cell r="C67" t="str">
            <v>UND</v>
          </cell>
          <cell r="D67">
            <v>1500</v>
          </cell>
          <cell r="E67" t="e">
            <v>#REF!</v>
          </cell>
        </row>
        <row r="68">
          <cell r="B68" t="str">
            <v>MANGUERA FLEXIBLE</v>
          </cell>
          <cell r="C68" t="str">
            <v>ML</v>
          </cell>
          <cell r="D68">
            <v>1500</v>
          </cell>
          <cell r="E68" t="e">
            <v>#REF!</v>
          </cell>
        </row>
        <row r="69">
          <cell r="B69" t="str">
            <v>MORTERO 1:3</v>
          </cell>
          <cell r="C69" t="str">
            <v>LT</v>
          </cell>
          <cell r="D69">
            <v>200</v>
          </cell>
          <cell r="E69" t="e">
            <v>#REF!</v>
          </cell>
        </row>
        <row r="70">
          <cell r="B70" t="str">
            <v>ACCESORIOS PVC 1/2"</v>
          </cell>
          <cell r="C70" t="str">
            <v>UND</v>
          </cell>
          <cell r="D70">
            <v>400</v>
          </cell>
          <cell r="E70" t="e">
            <v>#REF!</v>
          </cell>
        </row>
        <row r="71">
          <cell r="B71" t="str">
            <v>TUBERIA PVC 6"</v>
          </cell>
          <cell r="C71" t="str">
            <v>ML</v>
          </cell>
          <cell r="D71">
            <v>10900</v>
          </cell>
          <cell r="E71" t="e">
            <v>#REF!</v>
          </cell>
        </row>
        <row r="72">
          <cell r="B72" t="str">
            <v>ACCESORIOS PVC 6"</v>
          </cell>
          <cell r="C72" t="str">
            <v>UND</v>
          </cell>
          <cell r="D72">
            <v>16000</v>
          </cell>
          <cell r="E72" t="e">
            <v>#REF!</v>
          </cell>
        </row>
        <row r="73">
          <cell r="B73" t="str">
            <v>GRAVILLA No 2</v>
          </cell>
          <cell r="C73" t="str">
            <v>M3</v>
          </cell>
          <cell r="D73">
            <v>90000</v>
          </cell>
          <cell r="E73" t="e">
            <v>#REF!</v>
          </cell>
        </row>
        <row r="74">
          <cell r="B74" t="str">
            <v>LAMINA DE ICOPOR  e= 2 Cm</v>
          </cell>
          <cell r="C74" t="str">
            <v>UND</v>
          </cell>
          <cell r="D74">
            <v>4500</v>
          </cell>
          <cell r="E74" t="e">
            <v>#REF!</v>
          </cell>
        </row>
        <row r="75">
          <cell r="B75" t="str">
            <v>PEGACOR BLANCO</v>
          </cell>
          <cell r="C75" t="str">
            <v>KG</v>
          </cell>
          <cell r="D75">
            <v>900</v>
          </cell>
          <cell r="E75" t="e">
            <v>#REF!</v>
          </cell>
        </row>
        <row r="76">
          <cell r="B76" t="str">
            <v>ALAMBRE NEGRO</v>
          </cell>
          <cell r="C76" t="str">
            <v>KG</v>
          </cell>
          <cell r="D76">
            <v>4000</v>
          </cell>
          <cell r="E76" t="e">
            <v>#REF!</v>
          </cell>
        </row>
        <row r="77">
          <cell r="B77" t="str">
            <v>BALDOSA ALFA 33 X 33</v>
          </cell>
          <cell r="C77" t="str">
            <v>M2</v>
          </cell>
          <cell r="D77">
            <v>21950</v>
          </cell>
          <cell r="E77" t="e">
            <v>#REF!</v>
          </cell>
        </row>
        <row r="78">
          <cell r="B78" t="str">
            <v>ENCHAPE DE MURO</v>
          </cell>
          <cell r="C78" t="str">
            <v>M2</v>
          </cell>
          <cell r="D78">
            <v>23900</v>
          </cell>
          <cell r="E78" t="e">
            <v>#REF!</v>
          </cell>
        </row>
        <row r="79">
          <cell r="B79" t="str">
            <v>VINILO TIPO 1</v>
          </cell>
          <cell r="C79" t="str">
            <v>GAL</v>
          </cell>
          <cell r="D79">
            <v>42500</v>
          </cell>
          <cell r="E79" t="e">
            <v>#REF!</v>
          </cell>
        </row>
        <row r="80">
          <cell r="B80" t="str">
            <v>HOJA METALICA Cal 20</v>
          </cell>
          <cell r="C80" t="str">
            <v>M2</v>
          </cell>
          <cell r="D80">
            <v>9500</v>
          </cell>
        </row>
        <row r="81">
          <cell r="B81" t="str">
            <v>TUBO METALICO 4X2</v>
          </cell>
          <cell r="C81" t="str">
            <v>ML</v>
          </cell>
          <cell r="D81">
            <v>9500</v>
          </cell>
        </row>
        <row r="82">
          <cell r="B82" t="str">
            <v>TUBO  METALICO 2X1 CON ANTICORROSIVO</v>
          </cell>
          <cell r="C82" t="str">
            <v>ML</v>
          </cell>
          <cell r="D82">
            <v>3800</v>
          </cell>
        </row>
        <row r="83">
          <cell r="B83" t="str">
            <v>VIDRIO 4 mm</v>
          </cell>
          <cell r="C83" t="str">
            <v>M2</v>
          </cell>
          <cell r="D83">
            <v>45000</v>
          </cell>
        </row>
        <row r="84">
          <cell r="B84" t="str">
            <v>TEJA A.C</v>
          </cell>
          <cell r="C84" t="str">
            <v>M2</v>
          </cell>
          <cell r="D84">
            <v>13800</v>
          </cell>
        </row>
        <row r="85">
          <cell r="B85" t="str">
            <v>CANALETA 90</v>
          </cell>
          <cell r="C85" t="str">
            <v>M2</v>
          </cell>
          <cell r="D85">
            <v>20000</v>
          </cell>
        </row>
        <row r="86">
          <cell r="B86" t="str">
            <v>AMARRES METALICOS</v>
          </cell>
          <cell r="C86" t="str">
            <v>UN</v>
          </cell>
          <cell r="D86">
            <v>350</v>
          </cell>
        </row>
        <row r="87">
          <cell r="B87" t="str">
            <v>PINTURA ESMALTE</v>
          </cell>
          <cell r="C87" t="str">
            <v>GAL</v>
          </cell>
          <cell r="D87">
            <v>38000</v>
          </cell>
        </row>
        <row r="88">
          <cell r="B88" t="str">
            <v>MADERA</v>
          </cell>
          <cell r="C88" t="str">
            <v>UN</v>
          </cell>
          <cell r="D88">
            <v>3000</v>
          </cell>
        </row>
        <row r="89">
          <cell r="B89" t="str">
            <v>PUNTILLAS 2"½</v>
          </cell>
          <cell r="C89" t="str">
            <v>LB</v>
          </cell>
          <cell r="D89">
            <v>2000</v>
          </cell>
        </row>
        <row r="90">
          <cell r="B90" t="str">
            <v>PIEDRA BOLA</v>
          </cell>
          <cell r="C90" t="str">
            <v>M3</v>
          </cell>
          <cell r="D90">
            <v>75000</v>
          </cell>
        </row>
        <row r="91">
          <cell r="B91" t="str">
            <v>BLOQUE DE ARCILLA H5</v>
          </cell>
          <cell r="C91" t="str">
            <v>UND</v>
          </cell>
          <cell r="D91">
            <v>1100</v>
          </cell>
        </row>
        <row r="92">
          <cell r="B92" t="str">
            <v>CABALLETE EN AC</v>
          </cell>
          <cell r="C92" t="str">
            <v>UND</v>
          </cell>
          <cell r="D92">
            <v>17000</v>
          </cell>
        </row>
        <row r="93">
          <cell r="B93" t="str">
            <v>PINTURA EN ANTICORROSIVO</v>
          </cell>
          <cell r="C93" t="str">
            <v>GAL</v>
          </cell>
          <cell r="D93">
            <v>33500</v>
          </cell>
        </row>
        <row r="94">
          <cell r="B94" t="str">
            <v>AMARRE DE ALAMBRE</v>
          </cell>
          <cell r="C94" t="str">
            <v>UND</v>
          </cell>
          <cell r="D94">
            <v>95</v>
          </cell>
        </row>
        <row r="95">
          <cell r="B95" t="str">
            <v>PUERTA METALICA  CHAPA</v>
          </cell>
          <cell r="C95" t="str">
            <v>M2</v>
          </cell>
          <cell r="D95">
            <v>85000</v>
          </cell>
        </row>
        <row r="96">
          <cell r="B96" t="str">
            <v>CHAPA</v>
          </cell>
          <cell r="C96" t="str">
            <v>UND</v>
          </cell>
          <cell r="D96">
            <v>25000</v>
          </cell>
        </row>
        <row r="97">
          <cell r="B97" t="str">
            <v>LAMPARA FLUORESCENTE SENCILLA</v>
          </cell>
          <cell r="C97" t="str">
            <v>UND</v>
          </cell>
          <cell r="D97">
            <v>21600</v>
          </cell>
        </row>
        <row r="98">
          <cell r="B98" t="str">
            <v>ACESORIOS ELECTRICOS</v>
          </cell>
          <cell r="C98" t="str">
            <v>GL</v>
          </cell>
          <cell r="D98">
            <v>6500</v>
          </cell>
        </row>
        <row r="99">
          <cell r="B99" t="str">
            <v>CABLE No 12</v>
          </cell>
          <cell r="C99" t="str">
            <v>ML</v>
          </cell>
          <cell r="D99">
            <v>350</v>
          </cell>
        </row>
        <row r="100">
          <cell r="B100" t="str">
            <v>TUBO CONDUIT TIPO LIVIANO</v>
          </cell>
          <cell r="C100" t="str">
            <v>ML</v>
          </cell>
          <cell r="D100">
            <v>900</v>
          </cell>
        </row>
        <row r="101">
          <cell r="B101" t="str">
            <v>REJAS METALICAS</v>
          </cell>
          <cell r="C101" t="str">
            <v>M2</v>
          </cell>
          <cell r="D101">
            <v>50000</v>
          </cell>
        </row>
        <row r="102">
          <cell r="B102" t="str">
            <v>TASAS SANITARIAS</v>
          </cell>
          <cell r="C102" t="str">
            <v>UND</v>
          </cell>
          <cell r="D102">
            <v>154000</v>
          </cell>
        </row>
        <row r="103">
          <cell r="B103" t="str">
            <v>MEZCLADOR</v>
          </cell>
          <cell r="C103" t="str">
            <v>UND</v>
          </cell>
          <cell r="D103">
            <v>52000</v>
          </cell>
        </row>
        <row r="104">
          <cell r="B104" t="str">
            <v>MANGUERAS ½ X ½</v>
          </cell>
          <cell r="C104" t="str">
            <v>UND</v>
          </cell>
          <cell r="D104">
            <v>7500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900</v>
          </cell>
        </row>
        <row r="109">
          <cell r="B109" t="str">
            <v>MURO EN BLOUE</v>
          </cell>
          <cell r="C109" t="str">
            <v>M2</v>
          </cell>
          <cell r="D109">
            <v>15800</v>
          </cell>
        </row>
        <row r="110">
          <cell r="B110" t="str">
            <v>DURMIENTES EN MADERA DE .05X.05</v>
          </cell>
          <cell r="C110" t="str">
            <v>ML</v>
          </cell>
          <cell r="D110">
            <v>2500</v>
          </cell>
        </row>
        <row r="111">
          <cell r="B111" t="str">
            <v>MACHIMBRE PARA PISO</v>
          </cell>
          <cell r="C111" t="str">
            <v>M2</v>
          </cell>
          <cell r="D111">
            <v>12000</v>
          </cell>
        </row>
        <row r="112">
          <cell r="B112" t="str">
            <v>ESTACAS MADERA</v>
          </cell>
          <cell r="C112" t="str">
            <v>UND</v>
          </cell>
          <cell r="D112">
            <v>700</v>
          </cell>
        </row>
        <row r="113">
          <cell r="B113" t="str">
            <v>DILATACION EN MADERA</v>
          </cell>
          <cell r="C113" t="str">
            <v>ML</v>
          </cell>
          <cell r="D113">
            <v>850</v>
          </cell>
        </row>
        <row r="114">
          <cell r="B114" t="str">
            <v>CONCRETO DE 3000 PSI</v>
          </cell>
          <cell r="C114" t="str">
            <v>M3</v>
          </cell>
          <cell r="D114" t="e">
            <v>#REF!</v>
          </cell>
        </row>
        <row r="115">
          <cell r="B115" t="str">
            <v>BREA</v>
          </cell>
          <cell r="C115" t="str">
            <v>ML</v>
          </cell>
          <cell r="D115">
            <v>700</v>
          </cell>
        </row>
        <row r="116">
          <cell r="B116" t="str">
            <v>PINTURA DE TABLERO</v>
          </cell>
          <cell r="C116" t="str">
            <v>GAL</v>
          </cell>
          <cell r="D116">
            <v>48000</v>
          </cell>
        </row>
        <row r="117">
          <cell r="B117" t="str">
            <v>PASADORES DE CARGA</v>
          </cell>
          <cell r="C117" t="str">
            <v>ML</v>
          </cell>
          <cell r="D117">
            <v>790</v>
          </cell>
        </row>
        <row r="118">
          <cell r="B118" t="str">
            <v>TUBO NOVAFORT D=8"</v>
          </cell>
          <cell r="C118" t="str">
            <v>ML</v>
          </cell>
        </row>
        <row r="119">
          <cell r="B119" t="str">
            <v>MORTERO 1:4</v>
          </cell>
          <cell r="C119" t="str">
            <v>M3</v>
          </cell>
          <cell r="D119" t="e">
            <v>#REF!</v>
          </cell>
        </row>
        <row r="120">
          <cell r="B120" t="str">
            <v>TUBO PVC - P 3/4"</v>
          </cell>
          <cell r="C120" t="str">
            <v>ML</v>
          </cell>
          <cell r="D120">
            <v>1800</v>
          </cell>
        </row>
        <row r="121">
          <cell r="B121" t="str">
            <v>ACCESORIO PVC P 3/4"</v>
          </cell>
          <cell r="C121" t="str">
            <v>UND</v>
          </cell>
          <cell r="D121">
            <v>850</v>
          </cell>
        </row>
        <row r="122">
          <cell r="B122" t="str">
            <v>BLOQUE DE ARCILLA H5</v>
          </cell>
          <cell r="C122" t="str">
            <v>UND</v>
          </cell>
          <cell r="D122">
            <v>1100</v>
          </cell>
        </row>
        <row r="123">
          <cell r="B123" t="str">
            <v>MATERIAL DE RELLENO</v>
          </cell>
          <cell r="C123" t="str">
            <v>M3</v>
          </cell>
          <cell r="D123">
            <v>8150</v>
          </cell>
        </row>
        <row r="125">
          <cell r="B125" t="str">
            <v>CONCRETO CICLOPEO</v>
          </cell>
          <cell r="C125" t="str">
            <v>M3</v>
          </cell>
          <cell r="D125">
            <v>218800</v>
          </cell>
        </row>
        <row r="126">
          <cell r="B126" t="str">
            <v>REJILLA METALICA</v>
          </cell>
          <cell r="C126" t="str">
            <v>ML</v>
          </cell>
          <cell r="D126">
            <v>28000</v>
          </cell>
        </row>
        <row r="127">
          <cell r="B127" t="str">
            <v>GRANIPLAST</v>
          </cell>
          <cell r="C127" t="str">
            <v>KG</v>
          </cell>
          <cell r="D127">
            <v>1500</v>
          </cell>
        </row>
        <row r="128">
          <cell r="B128" t="str">
            <v>TABLA BURRA ORDINARIA</v>
          </cell>
          <cell r="C128" t="str">
            <v>ML</v>
          </cell>
          <cell r="D128">
            <v>1500</v>
          </cell>
        </row>
        <row r="129">
          <cell r="B129" t="str">
            <v>REPISA ORDINARIO 3 m</v>
          </cell>
          <cell r="C129" t="str">
            <v>ML</v>
          </cell>
          <cell r="D129">
            <v>1000</v>
          </cell>
        </row>
        <row r="130">
          <cell r="B130" t="str">
            <v>GANCHO DE TEJA</v>
          </cell>
          <cell r="C130" t="str">
            <v>UND</v>
          </cell>
          <cell r="D130">
            <v>150</v>
          </cell>
        </row>
        <row r="131">
          <cell r="B131" t="str">
            <v>ANGULO EN ALUMINIO</v>
          </cell>
          <cell r="C131" t="str">
            <v>ML</v>
          </cell>
          <cell r="D131">
            <v>4200</v>
          </cell>
        </row>
        <row r="132">
          <cell r="B132" t="str">
            <v>LAMINA C. RASO EN ICOPOR</v>
          </cell>
          <cell r="C132" t="str">
            <v>M2</v>
          </cell>
          <cell r="D132">
            <v>7500</v>
          </cell>
        </row>
        <row r="133">
          <cell r="B133" t="str">
            <v>CERCHA EN VARILLA DE 5/8 X ½</v>
          </cell>
          <cell r="C133" t="str">
            <v>ML</v>
          </cell>
          <cell r="D133">
            <v>17000</v>
          </cell>
        </row>
        <row r="134">
          <cell r="B134" t="str">
            <v>CERCHA EN VARILLA DE ½ X ½</v>
          </cell>
          <cell r="C134" t="str">
            <v>ML</v>
          </cell>
          <cell r="D134">
            <v>13000</v>
          </cell>
        </row>
        <row r="135">
          <cell r="B135" t="str">
            <v xml:space="preserve">LAMINA PLANA DE ETERNIT X 4 mm </v>
          </cell>
          <cell r="C135" t="str">
            <v>UN</v>
          </cell>
          <cell r="D135">
            <v>9300</v>
          </cell>
        </row>
        <row r="136">
          <cell r="B136" t="str">
            <v>MARMOLINA</v>
          </cell>
          <cell r="C136" t="str">
            <v>BULTO</v>
          </cell>
          <cell r="D136">
            <v>9800</v>
          </cell>
        </row>
        <row r="137">
          <cell r="B137" t="str">
            <v>COLOR MINERAL</v>
          </cell>
          <cell r="C137" t="str">
            <v>KG</v>
          </cell>
          <cell r="D137">
            <v>5500</v>
          </cell>
        </row>
        <row r="138">
          <cell r="B138" t="str">
            <v>DILATACIÓN EN BRONCE PC09</v>
          </cell>
          <cell r="C138" t="str">
            <v>ML</v>
          </cell>
          <cell r="D138">
            <v>3300</v>
          </cell>
        </row>
        <row r="139">
          <cell r="B139" t="str">
            <v xml:space="preserve">GRANITO </v>
          </cell>
          <cell r="C139" t="str">
            <v>BULTO</v>
          </cell>
          <cell r="D139">
            <v>17800</v>
          </cell>
        </row>
        <row r="140">
          <cell r="B140" t="str">
            <v>YESO CORRIENTE</v>
          </cell>
          <cell r="C140" t="str">
            <v>BULTO</v>
          </cell>
          <cell r="D140">
            <v>15000</v>
          </cell>
        </row>
        <row r="141">
          <cell r="B141" t="str">
            <v>CAOLIN</v>
          </cell>
          <cell r="C141" t="str">
            <v>BULTO</v>
          </cell>
          <cell r="D141">
            <v>7800</v>
          </cell>
        </row>
        <row r="142">
          <cell r="B142" t="str">
            <v>PABMERIL PLIEGO</v>
          </cell>
          <cell r="C142" t="str">
            <v>UN</v>
          </cell>
          <cell r="D142">
            <v>2300</v>
          </cell>
        </row>
        <row r="143">
          <cell r="B143" t="str">
            <v>TUBO PVC - S 4"</v>
          </cell>
          <cell r="C143" t="str">
            <v>ML</v>
          </cell>
          <cell r="D143">
            <v>8700</v>
          </cell>
        </row>
        <row r="144">
          <cell r="B144" t="str">
            <v>CODO 4"</v>
          </cell>
          <cell r="C144" t="str">
            <v>UN</v>
          </cell>
          <cell r="D144">
            <v>6500</v>
          </cell>
        </row>
        <row r="145">
          <cell r="B145" t="str">
            <v>UNION  4"</v>
          </cell>
          <cell r="C145" t="str">
            <v>UN</v>
          </cell>
          <cell r="D145">
            <v>6200</v>
          </cell>
        </row>
        <row r="146">
          <cell r="B146" t="str">
            <v>SIFON 4"</v>
          </cell>
          <cell r="C146" t="str">
            <v>UN</v>
          </cell>
          <cell r="D146">
            <v>10500</v>
          </cell>
        </row>
        <row r="147">
          <cell r="B147" t="str">
            <v>YEE 4"</v>
          </cell>
          <cell r="C147" t="str">
            <v>UN</v>
          </cell>
          <cell r="D147">
            <v>10200</v>
          </cell>
        </row>
        <row r="148">
          <cell r="B148" t="str">
            <v>TUBO PVC S 2"</v>
          </cell>
          <cell r="C148" t="str">
            <v>ML</v>
          </cell>
          <cell r="D148">
            <v>3600</v>
          </cell>
        </row>
        <row r="149">
          <cell r="B149" t="str">
            <v>CODO 2"</v>
          </cell>
          <cell r="C149" t="str">
            <v>UN</v>
          </cell>
          <cell r="D149">
            <v>1500</v>
          </cell>
        </row>
        <row r="150">
          <cell r="B150" t="str">
            <v>TEE 2"</v>
          </cell>
          <cell r="C150" t="str">
            <v>UN</v>
          </cell>
          <cell r="D150">
            <v>1800</v>
          </cell>
        </row>
        <row r="151">
          <cell r="B151" t="str">
            <v>LAVAMANOS ROYAL</v>
          </cell>
          <cell r="C151" t="str">
            <v>UN</v>
          </cell>
          <cell r="D151">
            <v>85000</v>
          </cell>
        </row>
        <row r="152">
          <cell r="B152" t="str">
            <v>SANITARIO ACUACER COMPLETO</v>
          </cell>
          <cell r="C152" t="str">
            <v>UN</v>
          </cell>
          <cell r="D152">
            <v>224800</v>
          </cell>
        </row>
        <row r="153">
          <cell r="B153" t="str">
            <v>DUCHA COMPLETA</v>
          </cell>
          <cell r="C153" t="str">
            <v>UN</v>
          </cell>
          <cell r="D153">
            <v>33900</v>
          </cell>
        </row>
        <row r="154">
          <cell r="B154" t="str">
            <v>LAVAPLATOS  L = 2 mts</v>
          </cell>
          <cell r="C154" t="str">
            <v>UN</v>
          </cell>
          <cell r="D154">
            <v>451000</v>
          </cell>
        </row>
        <row r="155">
          <cell r="B155" t="str">
            <v>MEZCLADOR</v>
          </cell>
          <cell r="C155" t="str">
            <v>UN</v>
          </cell>
          <cell r="D155">
            <v>28500</v>
          </cell>
        </row>
        <row r="156">
          <cell r="B156" t="str">
            <v>JUEGO DE INCRUSTACIONES</v>
          </cell>
          <cell r="C156" t="str">
            <v>UN</v>
          </cell>
          <cell r="D156">
            <v>42500</v>
          </cell>
        </row>
        <row r="157">
          <cell r="B157" t="str">
            <v>CAJA DE INSPECCION ,60 X ,60</v>
          </cell>
          <cell r="C157" t="str">
            <v>UN</v>
          </cell>
        </row>
        <row r="158">
          <cell r="B158" t="str">
            <v>LAMINA DE ZINC</v>
          </cell>
          <cell r="C158" t="str">
            <v>M2</v>
          </cell>
          <cell r="D158">
            <v>6900</v>
          </cell>
        </row>
        <row r="159">
          <cell r="B159" t="str">
            <v>CERCHA EN ANGULO DE 1"</v>
          </cell>
          <cell r="C159" t="str">
            <v>ML</v>
          </cell>
          <cell r="D159">
            <v>38000</v>
          </cell>
        </row>
        <row r="160">
          <cell r="B160" t="str">
            <v>LAMINA LIZA PARA CABALLETES</v>
          </cell>
          <cell r="C160" t="str">
            <v>M2</v>
          </cell>
          <cell r="D160">
            <v>18700</v>
          </cell>
        </row>
        <row r="161">
          <cell r="B161" t="str">
            <v>TUBO PVC 1</v>
          </cell>
          <cell r="C161" t="str">
            <v>ML</v>
          </cell>
          <cell r="D161">
            <v>3100</v>
          </cell>
        </row>
        <row r="162">
          <cell r="B162" t="str">
            <v>TEE 1"</v>
          </cell>
          <cell r="C162" t="str">
            <v>UN</v>
          </cell>
          <cell r="D162">
            <v>1000</v>
          </cell>
        </row>
        <row r="163">
          <cell r="B163" t="str">
            <v>TANQUE 2000 LTS</v>
          </cell>
          <cell r="C163" t="str">
            <v>UN</v>
          </cell>
          <cell r="D163">
            <v>330000</v>
          </cell>
        </row>
        <row r="164">
          <cell r="B164" t="str">
            <v>LLAVE DE PASO 1"</v>
          </cell>
          <cell r="C164" t="str">
            <v>UN</v>
          </cell>
          <cell r="D164">
            <v>18500</v>
          </cell>
        </row>
        <row r="165">
          <cell r="B165" t="str">
            <v>LLAVE DE PASO 3/4"</v>
          </cell>
          <cell r="C165" t="str">
            <v>UN</v>
          </cell>
          <cell r="D165">
            <v>13200</v>
          </cell>
        </row>
        <row r="166">
          <cell r="B166" t="str">
            <v>UNION 3/4"</v>
          </cell>
          <cell r="C166" t="str">
            <v>UN</v>
          </cell>
          <cell r="D166">
            <v>650</v>
          </cell>
        </row>
        <row r="167">
          <cell r="B167" t="str">
            <v>CODO 3/4</v>
          </cell>
          <cell r="C167" t="str">
            <v>UN</v>
          </cell>
          <cell r="D167">
            <v>650</v>
          </cell>
        </row>
        <row r="168">
          <cell r="B168" t="str">
            <v>COLLARIN 2 X 3/4</v>
          </cell>
          <cell r="C168" t="str">
            <v>UN</v>
          </cell>
          <cell r="D168">
            <v>12000</v>
          </cell>
        </row>
        <row r="169">
          <cell r="B169" t="str">
            <v>PUERTA ENTAMBORADA</v>
          </cell>
          <cell r="C169" t="str">
            <v>UN</v>
          </cell>
          <cell r="D169">
            <v>115000</v>
          </cell>
        </row>
        <row r="170">
          <cell r="B170" t="str">
            <v>MARCO EN ALUMINIO</v>
          </cell>
          <cell r="C170" t="str">
            <v>M2</v>
          </cell>
          <cell r="D170">
            <v>125000</v>
          </cell>
        </row>
        <row r="171">
          <cell r="B171" t="str">
            <v>VENTANA EN ALUMINIO</v>
          </cell>
          <cell r="C171" t="str">
            <v>M2</v>
          </cell>
          <cell r="D171">
            <v>140000</v>
          </cell>
        </row>
        <row r="172">
          <cell r="B172" t="str">
            <v>PORTON EN ALUMINIO</v>
          </cell>
          <cell r="C172" t="str">
            <v>M2</v>
          </cell>
          <cell r="D172">
            <v>180000</v>
          </cell>
        </row>
        <row r="173">
          <cell r="B173" t="str">
            <v>TUBO PVC P ½</v>
          </cell>
          <cell r="C173" t="str">
            <v>ML</v>
          </cell>
          <cell r="D173">
            <v>1880</v>
          </cell>
        </row>
        <row r="174">
          <cell r="B174" t="str">
            <v>LLAVE DE PASO DE ½"</v>
          </cell>
          <cell r="C174" t="str">
            <v>UN</v>
          </cell>
          <cell r="D174">
            <v>9500</v>
          </cell>
        </row>
        <row r="175">
          <cell r="B175" t="str">
            <v>ACCESORIOS PVC P 1"</v>
          </cell>
          <cell r="C175" t="str">
            <v>UN</v>
          </cell>
          <cell r="D175">
            <v>1100</v>
          </cell>
        </row>
        <row r="176">
          <cell r="B176" t="str">
            <v>CIELO RASO EN ICOPOR</v>
          </cell>
          <cell r="C176" t="str">
            <v>M2</v>
          </cell>
        </row>
        <row r="177">
          <cell r="B177" t="str">
            <v>RELLENO</v>
          </cell>
          <cell r="C177" t="str">
            <v>M3</v>
          </cell>
          <cell r="D177">
            <v>6000</v>
          </cell>
        </row>
        <row r="178">
          <cell r="B178" t="str">
            <v>CONCRETO DE 1500 PSI</v>
          </cell>
          <cell r="C178" t="str">
            <v>M3</v>
          </cell>
          <cell r="D178" t="e">
            <v>#REF!</v>
          </cell>
        </row>
        <row r="179">
          <cell r="B179" t="str">
            <v>RECEBO</v>
          </cell>
          <cell r="C179" t="str">
            <v>M3</v>
          </cell>
          <cell r="D179">
            <v>15000</v>
          </cell>
        </row>
        <row r="180">
          <cell r="B180" t="str">
            <v>SIKA 1</v>
          </cell>
          <cell r="C180" t="str">
            <v>KG</v>
          </cell>
          <cell r="D180">
            <v>3800</v>
          </cell>
        </row>
        <row r="181">
          <cell r="B181" t="str">
            <v>CERAMICA MANCESA EGEO 20,5 X 20,5</v>
          </cell>
          <cell r="C181" t="str">
            <v>M2</v>
          </cell>
          <cell r="D181">
            <v>15000</v>
          </cell>
        </row>
        <row r="182">
          <cell r="B182" t="str">
            <v>WIN EN ALUMINIO</v>
          </cell>
          <cell r="C182" t="str">
            <v>ML</v>
          </cell>
          <cell r="D182">
            <v>1200</v>
          </cell>
        </row>
        <row r="183">
          <cell r="B183" t="str">
            <v>MALLA ELECTROSOLDADA</v>
          </cell>
          <cell r="C183" t="str">
            <v>M2</v>
          </cell>
          <cell r="D183">
            <v>4280</v>
          </cell>
        </row>
        <row r="184">
          <cell r="B184" t="str">
            <v>VENTANA EN LAMINA CAL 18 CON ANTICORROSIVO</v>
          </cell>
          <cell r="C184" t="str">
            <v>M2</v>
          </cell>
          <cell r="D184">
            <v>60000</v>
          </cell>
        </row>
        <row r="185">
          <cell r="B185" t="str">
            <v>TANQUE PLASTICO 500 LTS</v>
          </cell>
          <cell r="C185" t="str">
            <v>UN</v>
          </cell>
          <cell r="D185">
            <v>136000</v>
          </cell>
        </row>
        <row r="186">
          <cell r="B186" t="str">
            <v>LLAVE TERMINAL CROMADA</v>
          </cell>
          <cell r="C186" t="str">
            <v>UN</v>
          </cell>
          <cell r="D186">
            <v>6500</v>
          </cell>
        </row>
        <row r="187">
          <cell r="B187" t="str">
            <v>UNIO ½</v>
          </cell>
          <cell r="C187" t="str">
            <v>UN</v>
          </cell>
          <cell r="D187">
            <v>400</v>
          </cell>
        </row>
        <row r="188">
          <cell r="B188" t="str">
            <v>COGO ½</v>
          </cell>
          <cell r="C188" t="str">
            <v>UN</v>
          </cell>
          <cell r="D188">
            <v>400</v>
          </cell>
        </row>
        <row r="189">
          <cell r="B189" t="str">
            <v>REGISTRO DE ½ CORTE</v>
          </cell>
          <cell r="C189" t="str">
            <v>UN</v>
          </cell>
          <cell r="D189">
            <v>27600</v>
          </cell>
        </row>
        <row r="190">
          <cell r="B190" t="str">
            <v>CEMENTO BLANCO</v>
          </cell>
        </row>
        <row r="191">
          <cell r="B191" t="str">
            <v>CORREA METALICA 3" X 1½"</v>
          </cell>
          <cell r="C191" t="str">
            <v>ML</v>
          </cell>
          <cell r="D191">
            <v>8600</v>
          </cell>
        </row>
        <row r="192">
          <cell r="B192" t="str">
            <v>LAMPARA FLUORESCENTENTE  2 X 48</v>
          </cell>
          <cell r="C192" t="str">
            <v>UND</v>
          </cell>
          <cell r="D192">
            <v>65000</v>
          </cell>
        </row>
        <row r="193">
          <cell r="B193" t="str">
            <v>REJA METALICA</v>
          </cell>
          <cell r="C193" t="str">
            <v>M2</v>
          </cell>
          <cell r="D193">
            <v>45000</v>
          </cell>
        </row>
        <row r="194">
          <cell r="B194" t="str">
            <v>CANAL METALICA</v>
          </cell>
          <cell r="C194" t="str">
            <v>ML</v>
          </cell>
          <cell r="D194">
            <v>42000</v>
          </cell>
        </row>
        <row r="195">
          <cell r="B195" t="str">
            <v>PORTON EN LAMINA cal 18</v>
          </cell>
          <cell r="C195" t="str">
            <v>M2</v>
          </cell>
          <cell r="D195">
            <v>90000</v>
          </cell>
        </row>
        <row r="196">
          <cell r="B196" t="str">
            <v>LADRILLO TOLETE COMUN</v>
          </cell>
          <cell r="C196" t="str">
            <v>UN</v>
          </cell>
          <cell r="D196">
            <v>450</v>
          </cell>
        </row>
        <row r="197">
          <cell r="B197" t="str">
            <v>CABLE CU THW No 2 AWG</v>
          </cell>
          <cell r="C197" t="str">
            <v>ML</v>
          </cell>
          <cell r="D197">
            <v>15000</v>
          </cell>
        </row>
        <row r="198">
          <cell r="B198" t="str">
            <v>CABLE CU THW No 4 AWG</v>
          </cell>
          <cell r="C198" t="str">
            <v>ML</v>
          </cell>
          <cell r="D198">
            <v>9000</v>
          </cell>
        </row>
        <row r="199">
          <cell r="B199" t="str">
            <v>CURVA CONDUIT 2"</v>
          </cell>
          <cell r="C199" t="str">
            <v>UND</v>
          </cell>
          <cell r="D199">
            <v>4500</v>
          </cell>
        </row>
        <row r="200">
          <cell r="B200" t="str">
            <v>TUBO CONDUIT  2"</v>
          </cell>
          <cell r="C200" t="str">
            <v>ML</v>
          </cell>
          <cell r="D200">
            <v>3100</v>
          </cell>
        </row>
        <row r="201">
          <cell r="B201" t="str">
            <v>CURVA CONDUIT 1/2"</v>
          </cell>
          <cell r="C201" t="str">
            <v>UN</v>
          </cell>
          <cell r="D201">
            <v>650</v>
          </cell>
        </row>
        <row r="202">
          <cell r="B202" t="str">
            <v>TUBO CONDUIT 1/2"</v>
          </cell>
          <cell r="C202" t="str">
            <v>ML</v>
          </cell>
          <cell r="D202">
            <v>1200</v>
          </cell>
        </row>
        <row r="203">
          <cell r="B203" t="str">
            <v>CABLE THW No  12 AWG</v>
          </cell>
          <cell r="C203" t="str">
            <v>ML</v>
          </cell>
          <cell r="D203">
            <v>1300</v>
          </cell>
        </row>
        <row r="204">
          <cell r="B204" t="str">
            <v>CURVA CONDUIT 3/4"</v>
          </cell>
          <cell r="C204" t="str">
            <v>UN</v>
          </cell>
          <cell r="D204">
            <v>1000</v>
          </cell>
        </row>
        <row r="205">
          <cell r="B205" t="str">
            <v>TUBO CONDUIT 3/4"</v>
          </cell>
          <cell r="C205" t="str">
            <v>ML</v>
          </cell>
          <cell r="D205">
            <v>2000</v>
          </cell>
        </row>
        <row r="206">
          <cell r="B206" t="str">
            <v>CAJA METALICA 4" X 2"</v>
          </cell>
          <cell r="C206" t="str">
            <v>UND</v>
          </cell>
          <cell r="D206">
            <v>1300</v>
          </cell>
        </row>
        <row r="207">
          <cell r="B207" t="str">
            <v xml:space="preserve">BUSHING PLASTICO </v>
          </cell>
          <cell r="C207" t="str">
            <v>UND</v>
          </cell>
          <cell r="D207">
            <v>550</v>
          </cell>
        </row>
        <row r="208">
          <cell r="B208" t="str">
            <v>INTERRUPTOR LUMINEX SENCILLO</v>
          </cell>
          <cell r="C208" t="str">
            <v>UND</v>
          </cell>
          <cell r="D208">
            <v>5500</v>
          </cell>
        </row>
        <row r="209">
          <cell r="B209" t="str">
            <v>VARILLA COPERWELL 5/8  L 2,4 MTS</v>
          </cell>
          <cell r="C209" t="str">
            <v>UND</v>
          </cell>
          <cell r="D209">
            <v>66000</v>
          </cell>
        </row>
        <row r="210">
          <cell r="B210" t="str">
            <v>HIDROSOLTA</v>
          </cell>
          <cell r="C210" t="str">
            <v>KG</v>
          </cell>
          <cell r="D210">
            <v>6500</v>
          </cell>
        </row>
        <row r="211">
          <cell r="B211" t="str">
            <v>CABLE DESNUDO No 6</v>
          </cell>
          <cell r="C211" t="str">
            <v>ML</v>
          </cell>
          <cell r="D211">
            <v>3600</v>
          </cell>
        </row>
        <row r="212">
          <cell r="B212" t="str">
            <v>REGISTRO ELECT. P.T</v>
          </cell>
          <cell r="C212" t="str">
            <v>UND</v>
          </cell>
          <cell r="D212">
            <v>78000</v>
          </cell>
        </row>
        <row r="213">
          <cell r="B213" t="str">
            <v>CONTADOR BIFASICO</v>
          </cell>
          <cell r="C213" t="str">
            <v>UND</v>
          </cell>
          <cell r="D213">
            <v>210000</v>
          </cell>
        </row>
        <row r="214">
          <cell r="B214" t="str">
            <v>CAJA EXAGONAL</v>
          </cell>
          <cell r="C214" t="str">
            <v>UND</v>
          </cell>
          <cell r="D214">
            <v>1200</v>
          </cell>
        </row>
        <row r="215">
          <cell r="B215" t="str">
            <v>BUSHING PLASTICO 3/4</v>
          </cell>
          <cell r="C215" t="str">
            <v>UND</v>
          </cell>
          <cell r="D215">
            <v>550</v>
          </cell>
        </row>
        <row r="216">
          <cell r="B216" t="str">
            <v>TOMACORRIENTE CON P.T</v>
          </cell>
          <cell r="C216" t="str">
            <v>UND</v>
          </cell>
          <cell r="D216">
            <v>6500</v>
          </cell>
        </row>
        <row r="217">
          <cell r="B217" t="str">
            <v>BOMBILLO INCANDESCENTE</v>
          </cell>
          <cell r="C217" t="str">
            <v>UND</v>
          </cell>
          <cell r="D217">
            <v>2300</v>
          </cell>
        </row>
        <row r="218">
          <cell r="B218" t="str">
            <v>PLAFON</v>
          </cell>
          <cell r="C218" t="str">
            <v>UND</v>
          </cell>
          <cell r="D218">
            <v>4300</v>
          </cell>
        </row>
        <row r="219">
          <cell r="B219" t="str">
            <v>CAJA EXAGONAL</v>
          </cell>
          <cell r="C219" t="str">
            <v>UND</v>
          </cell>
          <cell r="D219">
            <v>1200</v>
          </cell>
        </row>
        <row r="220">
          <cell r="B220" t="str">
            <v>LAMPARA FLUORSCENTE 2 X 48 W</v>
          </cell>
          <cell r="C220" t="str">
            <v>UND</v>
          </cell>
          <cell r="D220">
            <v>67000</v>
          </cell>
        </row>
        <row r="221">
          <cell r="B221" t="str">
            <v>TACOS DE 20 AMP</v>
          </cell>
          <cell r="C221" t="str">
            <v>UND</v>
          </cell>
          <cell r="D221">
            <v>11600</v>
          </cell>
        </row>
        <row r="222">
          <cell r="B222" t="str">
            <v>TABLERO BIFASICO DE 12 CIRCUITOS</v>
          </cell>
          <cell r="C222" t="str">
            <v>UND</v>
          </cell>
          <cell r="D222">
            <v>128000</v>
          </cell>
        </row>
        <row r="223">
          <cell r="B223" t="str">
            <v>TOTALIZADOR  3 X 100 1</v>
          </cell>
          <cell r="C223" t="str">
            <v>UND</v>
          </cell>
          <cell r="D223">
            <v>342000</v>
          </cell>
        </row>
        <row r="224">
          <cell r="B224" t="str">
            <v>TABLERO PARA PROTECCIONES</v>
          </cell>
          <cell r="C224" t="str">
            <v>UND</v>
          </cell>
          <cell r="D224">
            <v>85000</v>
          </cell>
        </row>
        <row r="225">
          <cell r="B225" t="str">
            <v>MORTERO 1 - 6</v>
          </cell>
          <cell r="C225" t="str">
            <v>M3</v>
          </cell>
          <cell r="D225" t="e">
            <v>#REF!</v>
          </cell>
        </row>
        <row r="226">
          <cell r="B226" t="str">
            <v>CONCRETO 2500 PSI</v>
          </cell>
          <cell r="C226" t="str">
            <v>M3</v>
          </cell>
          <cell r="D226" t="e">
            <v>#REF!</v>
          </cell>
        </row>
        <row r="227">
          <cell r="B227" t="str">
            <v>TABLON DE GRES 30 X 30</v>
          </cell>
          <cell r="C227" t="str">
            <v>M2</v>
          </cell>
          <cell r="D227">
            <v>14500</v>
          </cell>
        </row>
        <row r="228">
          <cell r="B228" t="str">
            <v xml:space="preserve">GUARDAESCOBA EN GRES </v>
          </cell>
          <cell r="C228" t="str">
            <v>ML</v>
          </cell>
          <cell r="D228">
            <v>5900</v>
          </cell>
        </row>
        <row r="229">
          <cell r="B229" t="str">
            <v>CORREA METALICA  15 X 25 CMS  VARIILA 1/2"</v>
          </cell>
          <cell r="C229" t="str">
            <v>ML</v>
          </cell>
          <cell r="D229">
            <v>14500</v>
          </cell>
        </row>
        <row r="230">
          <cell r="B230" t="str">
            <v>TERMOACUSTIC</v>
          </cell>
          <cell r="C230" t="str">
            <v>M2</v>
          </cell>
          <cell r="D230">
            <v>20800</v>
          </cell>
        </row>
        <row r="231">
          <cell r="B231" t="str">
            <v>TORNILLO</v>
          </cell>
          <cell r="C231" t="str">
            <v>UND</v>
          </cell>
          <cell r="D231">
            <v>1100</v>
          </cell>
        </row>
        <row r="232">
          <cell r="B232" t="str">
            <v>CABALLETE EN TERMOACUSTIC</v>
          </cell>
          <cell r="C232" t="str">
            <v>ML</v>
          </cell>
          <cell r="D232">
            <v>19500</v>
          </cell>
        </row>
        <row r="233">
          <cell r="B233" t="str">
            <v>REJA DE SEGURIDAD EN TUBO DE 1 X 1</v>
          </cell>
          <cell r="C233" t="str">
            <v>M2</v>
          </cell>
          <cell r="D233">
            <v>60000</v>
          </cell>
        </row>
        <row r="234">
          <cell r="B234" t="str">
            <v>RODILLO</v>
          </cell>
          <cell r="C234" t="str">
            <v>UND</v>
          </cell>
          <cell r="D234">
            <v>6500</v>
          </cell>
        </row>
        <row r="235">
          <cell r="B235" t="str">
            <v>ANGULO L 2 X 3/16"</v>
          </cell>
          <cell r="C235" t="str">
            <v>ML</v>
          </cell>
          <cell r="D235">
            <v>13500</v>
          </cell>
        </row>
        <row r="236">
          <cell r="B236" t="str">
            <v>ANGULO 1 1/2" X 3/16</v>
          </cell>
          <cell r="C236" t="str">
            <v>ML</v>
          </cell>
          <cell r="D236">
            <v>8500</v>
          </cell>
        </row>
        <row r="237">
          <cell r="B237" t="str">
            <v xml:space="preserve">SOLDADURA  </v>
          </cell>
          <cell r="C237" t="str">
            <v>KG</v>
          </cell>
          <cell r="D237">
            <v>8200</v>
          </cell>
        </row>
        <row r="238">
          <cell r="B238" t="str">
            <v>THINNER</v>
          </cell>
          <cell r="C238" t="str">
            <v>GAL</v>
          </cell>
          <cell r="D238">
            <v>15000</v>
          </cell>
        </row>
        <row r="239">
          <cell r="B239" t="str">
            <v>LIJA</v>
          </cell>
          <cell r="C239" t="str">
            <v>PLIEGO</v>
          </cell>
          <cell r="D239">
            <v>1000</v>
          </cell>
        </row>
        <row r="240">
          <cell r="B240" t="str">
            <v>PERFIL METALICO L 2 X 2 X 3/16</v>
          </cell>
          <cell r="C240" t="str">
            <v>ML</v>
          </cell>
          <cell r="D240">
            <v>13000</v>
          </cell>
        </row>
        <row r="241">
          <cell r="B241" t="str">
            <v>PERFIL METALICO L 1 X 1 X 3/16</v>
          </cell>
          <cell r="C241" t="str">
            <v>ML</v>
          </cell>
          <cell r="D241">
            <v>6500</v>
          </cell>
        </row>
        <row r="242">
          <cell r="B242" t="str">
            <v>PERFIL METALICO L 2,5 X 2,5 X 3/16</v>
          </cell>
          <cell r="C242" t="str">
            <v>ML</v>
          </cell>
          <cell r="D242">
            <v>21500</v>
          </cell>
        </row>
        <row r="243">
          <cell r="B243" t="str">
            <v>PERFIL METALICO L 1,5 X 1,5 X 3/16</v>
          </cell>
          <cell r="C243" t="str">
            <v>ML</v>
          </cell>
          <cell r="D243">
            <v>8500</v>
          </cell>
        </row>
        <row r="244">
          <cell r="B244" t="str">
            <v>PLATINA O,4  X 0,4 X 3/8"</v>
          </cell>
          <cell r="C244" t="str">
            <v>UN</v>
          </cell>
          <cell r="D244">
            <v>40150</v>
          </cell>
        </row>
        <row r="245">
          <cell r="B245" t="str">
            <v>TORNILLO CON TUERCA</v>
          </cell>
          <cell r="C245" t="str">
            <v>UN</v>
          </cell>
          <cell r="D245">
            <v>2100</v>
          </cell>
        </row>
        <row r="246">
          <cell r="B246" t="str">
            <v>VARILLA 1/2"</v>
          </cell>
          <cell r="C246" t="str">
            <v>ML</v>
          </cell>
          <cell r="D246">
            <v>1900</v>
          </cell>
        </row>
        <row r="247">
          <cell r="B247" t="str">
            <v>PLATINA O,14  X 0,2 X 1/4"</v>
          </cell>
          <cell r="C247" t="str">
            <v>UN</v>
          </cell>
          <cell r="D247">
            <v>35000</v>
          </cell>
        </row>
        <row r="248">
          <cell r="B248" t="str">
            <v>TORNILLO DE 5/8 CON TUERCA</v>
          </cell>
          <cell r="C248" t="str">
            <v>UN</v>
          </cell>
          <cell r="D248">
            <v>1800</v>
          </cell>
        </row>
        <row r="249">
          <cell r="B249" t="str">
            <v>CANCHA EN TUBO DE 2"</v>
          </cell>
          <cell r="C249" t="str">
            <v>UN</v>
          </cell>
          <cell r="D249">
            <v>748000</v>
          </cell>
        </row>
        <row r="250">
          <cell r="B250" t="str">
            <v>TABLERO EN MADERA</v>
          </cell>
          <cell r="C250" t="str">
            <v>UN</v>
          </cell>
          <cell r="D250">
            <v>162000</v>
          </cell>
        </row>
        <row r="251">
          <cell r="B251" t="str">
            <v>PINTURA DE DEMARCACION</v>
          </cell>
          <cell r="C251" t="str">
            <v>GAL</v>
          </cell>
          <cell r="D251">
            <v>98000</v>
          </cell>
        </row>
        <row r="252">
          <cell r="B252" t="str">
            <v xml:space="preserve"> BARANDA METALICA TUBERIA HG DE 2" Y 1 1/2",H=1,0 M</v>
          </cell>
          <cell r="C252" t="str">
            <v>ML</v>
          </cell>
          <cell r="D252">
            <v>92000</v>
          </cell>
        </row>
        <row r="253">
          <cell r="B253" t="str">
            <v>TUBO GALV 2"</v>
          </cell>
          <cell r="C253" t="str">
            <v>ML</v>
          </cell>
          <cell r="D253">
            <v>14500</v>
          </cell>
        </row>
        <row r="254">
          <cell r="B254" t="str">
            <v>MALLA ESLABONADA</v>
          </cell>
          <cell r="C254" t="str">
            <v>ML</v>
          </cell>
          <cell r="D254">
            <v>37600</v>
          </cell>
        </row>
        <row r="255">
          <cell r="B255" t="str">
            <v>ALAMBRE DE PUAS</v>
          </cell>
          <cell r="C255" t="str">
            <v>ML</v>
          </cell>
          <cell r="D255">
            <v>1500</v>
          </cell>
        </row>
        <row r="256">
          <cell r="B256" t="str">
            <v>TUBO METALICO DE 2" x 2"</v>
          </cell>
          <cell r="C256" t="str">
            <v>ML</v>
          </cell>
          <cell r="D256">
            <v>7400</v>
          </cell>
        </row>
        <row r="257">
          <cell r="B257" t="str">
            <v>TUBO METALICO DE 3" x 1 1/2"</v>
          </cell>
          <cell r="C257" t="str">
            <v>ML</v>
          </cell>
          <cell r="D257">
            <v>8300</v>
          </cell>
        </row>
        <row r="258">
          <cell r="B258" t="str">
            <v>CAJA OCTOGONAL</v>
          </cell>
          <cell r="C258" t="str">
            <v>UND</v>
          </cell>
          <cell r="D258">
            <v>1000</v>
          </cell>
        </row>
        <row r="259">
          <cell r="B259" t="str">
            <v>CAJA RECTANGULAR</v>
          </cell>
          <cell r="C259" t="str">
            <v>UND</v>
          </cell>
          <cell r="D259">
            <v>1000</v>
          </cell>
        </row>
        <row r="260">
          <cell r="B260" t="str">
            <v>TERMINAL DE 1/2"</v>
          </cell>
          <cell r="C260" t="str">
            <v>UND</v>
          </cell>
          <cell r="D260">
            <v>450</v>
          </cell>
        </row>
        <row r="261">
          <cell r="B261" t="str">
            <v>CABLE DESNUDO Nº 12</v>
          </cell>
          <cell r="C261" t="str">
            <v>ML</v>
          </cell>
          <cell r="D261">
            <v>1350</v>
          </cell>
        </row>
        <row r="262">
          <cell r="B262" t="str">
            <v>CABLE DESNUDO Nº 14</v>
          </cell>
          <cell r="C262" t="str">
            <v>ML</v>
          </cell>
          <cell r="D262">
            <v>950</v>
          </cell>
        </row>
        <row r="263">
          <cell r="B263" t="str">
            <v>CAJA 4 X 4 CON SUPLEMENTO</v>
          </cell>
          <cell r="C263" t="str">
            <v>UND</v>
          </cell>
          <cell r="D263">
            <v>2500</v>
          </cell>
        </row>
        <row r="264">
          <cell r="B264" t="str">
            <v>CHAZOS DE 1/4 X 1 1/2"</v>
          </cell>
          <cell r="C264" t="str">
            <v>UND</v>
          </cell>
          <cell r="D264">
            <v>100</v>
          </cell>
        </row>
        <row r="265">
          <cell r="B265" t="str">
            <v>TORNILLOS GOLOZOS  8 X 1"</v>
          </cell>
          <cell r="C265" t="str">
            <v>UND</v>
          </cell>
          <cell r="D265">
            <v>100</v>
          </cell>
        </row>
        <row r="266">
          <cell r="B266" t="str">
            <v>INTERRUPTOR DOBLE CON LUZ PILOTO</v>
          </cell>
          <cell r="C266" t="str">
            <v>UND</v>
          </cell>
          <cell r="D266">
            <v>9000</v>
          </cell>
        </row>
        <row r="267">
          <cell r="B267" t="str">
            <v>INTERRUPTOR CONMUTABLE SENCILLO</v>
          </cell>
          <cell r="C267" t="str">
            <v>UND</v>
          </cell>
          <cell r="D267">
            <v>6800</v>
          </cell>
        </row>
        <row r="268">
          <cell r="B268" t="str">
            <v>TOMA DOBLE CON POLO A TIERRA LINEA MODUS PLUS COLOR BLANCO</v>
          </cell>
          <cell r="C268" t="str">
            <v>UND</v>
          </cell>
          <cell r="D268">
            <v>2600</v>
          </cell>
        </row>
        <row r="269">
          <cell r="B269" t="str">
            <v>TOMA COAXIAL TV LINEA MODUS PLUS</v>
          </cell>
          <cell r="C269" t="str">
            <v>UND</v>
          </cell>
          <cell r="D269">
            <v>2000</v>
          </cell>
        </row>
        <row r="270">
          <cell r="B270" t="str">
            <v>ALAMBRE TELEFONICO DOS PARES</v>
          </cell>
          <cell r="C270" t="str">
            <v>ML</v>
          </cell>
          <cell r="D270">
            <v>780</v>
          </cell>
        </row>
        <row r="271">
          <cell r="B271" t="str">
            <v>TOMA TELEFONICA TIPO AMERICANA</v>
          </cell>
          <cell r="C271" t="str">
            <v>UND</v>
          </cell>
          <cell r="D271">
            <v>4550</v>
          </cell>
        </row>
        <row r="272">
          <cell r="B272" t="str">
            <v>TERMINALES 3/4"</v>
          </cell>
          <cell r="C272" t="str">
            <v>UND</v>
          </cell>
          <cell r="D272">
            <v>600</v>
          </cell>
        </row>
        <row r="273">
          <cell r="B273" t="str">
            <v>CABLE DESNUDO Nº 10</v>
          </cell>
          <cell r="C273" t="str">
            <v>ML</v>
          </cell>
          <cell r="D273">
            <v>2650</v>
          </cell>
        </row>
        <row r="274">
          <cell r="B274" t="str">
            <v>CABLE DESNUDO Nº 11</v>
          </cell>
          <cell r="C274" t="str">
            <v>ML</v>
          </cell>
          <cell r="D274">
            <v>950</v>
          </cell>
        </row>
        <row r="275">
          <cell r="B275" t="str">
            <v>TOMA DE 20 AMP</v>
          </cell>
          <cell r="C275" t="str">
            <v>UND</v>
          </cell>
          <cell r="D275">
            <v>10500</v>
          </cell>
        </row>
        <row r="276">
          <cell r="B276" t="str">
            <v>TABLERO GENERAL DE 24 CIRCUITOS 5 HILOS TRIFASICO</v>
          </cell>
          <cell r="C276" t="str">
            <v>UND</v>
          </cell>
          <cell r="D276">
            <v>385000</v>
          </cell>
        </row>
        <row r="277">
          <cell r="B277" t="str">
            <v>BREAKER DE 20 AMP</v>
          </cell>
          <cell r="C277" t="str">
            <v>UND</v>
          </cell>
          <cell r="D277">
            <v>12500</v>
          </cell>
        </row>
        <row r="278">
          <cell r="B278" t="str">
            <v>TUBO CONDUIT DE 1 1/2"</v>
          </cell>
          <cell r="C278" t="str">
            <v>ML</v>
          </cell>
          <cell r="D278">
            <v>8000</v>
          </cell>
        </row>
        <row r="279">
          <cell r="B279" t="str">
            <v xml:space="preserve">BREAKER TOTALIZADOR TRIFASICO </v>
          </cell>
          <cell r="C279" t="str">
            <v>UND</v>
          </cell>
          <cell r="D279">
            <v>425000</v>
          </cell>
        </row>
        <row r="280">
          <cell r="B280" t="str">
            <v xml:space="preserve">TRANSFERENCIA MANUAL DE 150 amp 1 - 0 -  2 </v>
          </cell>
          <cell r="C280" t="str">
            <v>UND</v>
          </cell>
          <cell r="D280">
            <v>600000</v>
          </cell>
        </row>
        <row r="281">
          <cell r="B281" t="str">
            <v>COFRE DE 20 X20X40</v>
          </cell>
          <cell r="C281" t="str">
            <v>UND</v>
          </cell>
          <cell r="D281">
            <v>60000</v>
          </cell>
        </row>
        <row r="282">
          <cell r="B282" t="str">
            <v>TERMINALES Nº2</v>
          </cell>
          <cell r="C282" t="str">
            <v>UND</v>
          </cell>
          <cell r="D282">
            <v>3500</v>
          </cell>
        </row>
        <row r="283">
          <cell r="B283" t="str">
            <v>TABLERO DE 18 CIRCUITOS TRIFASICO 5 HILOS PARA AIRES ACONDICIONADOS</v>
          </cell>
          <cell r="C283" t="str">
            <v>UND</v>
          </cell>
          <cell r="D283">
            <v>275000</v>
          </cell>
        </row>
        <row r="284">
          <cell r="B284" t="str">
            <v>TUBO CONDUIT DE 1 1/4"</v>
          </cell>
          <cell r="C284" t="str">
            <v>ML</v>
          </cell>
          <cell r="D284">
            <v>2500</v>
          </cell>
        </row>
        <row r="285">
          <cell r="B285" t="str">
            <v>BREAKER  DE 3 X 80 AMP TRIFASICO</v>
          </cell>
          <cell r="C285" t="str">
            <v>UND</v>
          </cell>
          <cell r="D285">
            <v>250000</v>
          </cell>
        </row>
        <row r="286">
          <cell r="B286" t="str">
            <v>TABLERO DE 12 CIRCUITOS 5 HILOS PARA SISTEMAS</v>
          </cell>
          <cell r="C286" t="str">
            <v>UND</v>
          </cell>
          <cell r="D286">
            <v>200000</v>
          </cell>
        </row>
        <row r="287">
          <cell r="B287" t="str">
            <v>CABLE THW No 6 AWG</v>
          </cell>
          <cell r="C287" t="str">
            <v>ML</v>
          </cell>
          <cell r="D287">
            <v>8500</v>
          </cell>
        </row>
        <row r="288">
          <cell r="B288" t="str">
            <v>TUBO CONDUIT DE 1"</v>
          </cell>
          <cell r="C288" t="str">
            <v>ML</v>
          </cell>
          <cell r="D288">
            <v>2000</v>
          </cell>
        </row>
        <row r="289">
          <cell r="B289" t="str">
            <v>LAMPARAS TIPO BALA DE 4"</v>
          </cell>
          <cell r="C289" t="str">
            <v>UND</v>
          </cell>
          <cell r="D289">
            <v>15000</v>
          </cell>
        </row>
        <row r="290">
          <cell r="B290" t="str">
            <v>BOMBILLO DE 27 W AHORRADOR - TRABAJANDO</v>
          </cell>
          <cell r="C290" t="str">
            <v>UND</v>
          </cell>
          <cell r="D290">
            <v>12500</v>
          </cell>
        </row>
        <row r="291">
          <cell r="B291" t="str">
            <v>LAMPARAS FLUORESCENTE  DE 60 X 60 T-8 DE 4X17W A 115 VOL</v>
          </cell>
          <cell r="C291" t="str">
            <v>UND</v>
          </cell>
          <cell r="D291">
            <v>170000</v>
          </cell>
        </row>
        <row r="292">
          <cell r="B292" t="str">
            <v xml:space="preserve">CABLE UTP CATEGORIA 6 </v>
          </cell>
          <cell r="C292" t="str">
            <v>ML</v>
          </cell>
          <cell r="D292">
            <v>1500</v>
          </cell>
        </row>
        <row r="293">
          <cell r="B293" t="str">
            <v xml:space="preserve">TOMA DE VOZ Y DATO </v>
          </cell>
          <cell r="C293" t="str">
            <v>UND</v>
          </cell>
          <cell r="D293">
            <v>15000</v>
          </cell>
        </row>
        <row r="294">
          <cell r="B294" t="str">
            <v>TOMA TIPO HOSPITALARIA</v>
          </cell>
          <cell r="C294" t="str">
            <v>UND</v>
          </cell>
          <cell r="D294">
            <v>15000</v>
          </cell>
        </row>
        <row r="295">
          <cell r="B295" t="str">
            <v>GABINETE DE 20X 20X15</v>
          </cell>
          <cell r="C295" t="str">
            <v>UND</v>
          </cell>
          <cell r="D295">
            <v>40000</v>
          </cell>
        </row>
        <row r="296">
          <cell r="B296" t="str">
            <v>REGLETA DE CONEXIÓN</v>
          </cell>
          <cell r="C296" t="str">
            <v>UND</v>
          </cell>
          <cell r="D296">
            <v>10000</v>
          </cell>
        </row>
        <row r="297">
          <cell r="B297" t="str">
            <v>CONECTORES AISLADOS</v>
          </cell>
          <cell r="C297" t="str">
            <v>UND</v>
          </cell>
          <cell r="D297">
            <v>200</v>
          </cell>
        </row>
        <row r="298">
          <cell r="B298" t="str">
            <v>VARILLA COOPPER WELLl 5/8" x 2,4</v>
          </cell>
          <cell r="C298" t="str">
            <v>UND</v>
          </cell>
          <cell r="D298">
            <v>150000</v>
          </cell>
        </row>
        <row r="299">
          <cell r="B299" t="str">
            <v>CONECTORES DE 5/8</v>
          </cell>
          <cell r="C299" t="str">
            <v>UND</v>
          </cell>
          <cell r="D299">
            <v>48000</v>
          </cell>
        </row>
        <row r="300">
          <cell r="B300" t="str">
            <v>CABLE Nº 2/0</v>
          </cell>
          <cell r="C300" t="str">
            <v>ML</v>
          </cell>
          <cell r="D300">
            <v>24000</v>
          </cell>
        </row>
        <row r="301">
          <cell r="B301" t="str">
            <v>CAJA DE 2 X 4 CON SUPLEMENTO</v>
          </cell>
          <cell r="C301" t="str">
            <v>UND</v>
          </cell>
          <cell r="D301">
            <v>1000</v>
          </cell>
        </row>
        <row r="302">
          <cell r="B302" t="str">
            <v>CABLE RG 6</v>
          </cell>
          <cell r="C302" t="str">
            <v>ML</v>
          </cell>
          <cell r="D302">
            <v>700</v>
          </cell>
        </row>
        <row r="325">
          <cell r="E325" t="e">
            <v>#REF!</v>
          </cell>
        </row>
        <row r="327">
          <cell r="B327" t="str">
            <v>NOMBRE</v>
          </cell>
          <cell r="C327" t="str">
            <v>UNIDAD</v>
          </cell>
          <cell r="D327" t="str">
            <v>PRECIO</v>
          </cell>
        </row>
        <row r="328">
          <cell r="B328" t="str">
            <v>OBRERO</v>
          </cell>
          <cell r="C328" t="str">
            <v>JORNAL</v>
          </cell>
          <cell r="D328">
            <v>17500</v>
          </cell>
          <cell r="E328" t="e">
            <v>#REF!</v>
          </cell>
        </row>
        <row r="329">
          <cell r="B329" t="str">
            <v>OFICIAL</v>
          </cell>
          <cell r="C329" t="str">
            <v>JORNAL</v>
          </cell>
          <cell r="D329">
            <v>25000</v>
          </cell>
          <cell r="E329" t="e">
            <v>#REF!</v>
          </cell>
        </row>
        <row r="330">
          <cell r="B330" t="str">
            <v>MAESTRO</v>
          </cell>
          <cell r="C330" t="str">
            <v>HORA</v>
          </cell>
          <cell r="D330">
            <v>7316</v>
          </cell>
          <cell r="E330" t="e">
            <v>#REF!</v>
          </cell>
        </row>
        <row r="331">
          <cell r="B331" t="str">
            <v>COM. TOPOGRAFIA</v>
          </cell>
          <cell r="C331" t="str">
            <v>DIA</v>
          </cell>
          <cell r="D331">
            <v>100000</v>
          </cell>
          <cell r="E331" t="e">
            <v>#REF!</v>
          </cell>
        </row>
        <row r="332">
          <cell r="B332" t="str">
            <v>SOLDADOR</v>
          </cell>
          <cell r="C332" t="str">
            <v>DIA</v>
          </cell>
          <cell r="D332">
            <v>25000</v>
          </cell>
          <cell r="E332" t="e">
            <v>#REF!</v>
          </cell>
        </row>
        <row r="333">
          <cell r="B333" t="str">
            <v>CUADRILLA 1-1</v>
          </cell>
          <cell r="C333" t="str">
            <v>HORA</v>
          </cell>
          <cell r="D333" t="e">
            <v>#REF!</v>
          </cell>
          <cell r="E333" t="e">
            <v>#REF!</v>
          </cell>
        </row>
        <row r="334">
          <cell r="B334" t="str">
            <v>CUADRILLA 1-2</v>
          </cell>
          <cell r="C334" t="str">
            <v>HORA</v>
          </cell>
          <cell r="D334" t="e">
            <v>#REF!</v>
          </cell>
          <cell r="E334" t="e">
            <v>#REF!</v>
          </cell>
        </row>
        <row r="335">
          <cell r="B335" t="str">
            <v>CUADRILLA B - B</v>
          </cell>
          <cell r="C335" t="str">
            <v>HORA</v>
          </cell>
          <cell r="D335" t="e">
            <v>#REF!</v>
          </cell>
          <cell r="E335" t="e">
            <v>#REF!</v>
          </cell>
        </row>
        <row r="336">
          <cell r="B336" t="str">
            <v>CUADRILLA  1-4</v>
          </cell>
          <cell r="C336" t="str">
            <v>HORA</v>
          </cell>
          <cell r="D336" t="e">
            <v>#REF!</v>
          </cell>
          <cell r="E336" t="e">
            <v>#REF!</v>
          </cell>
        </row>
        <row r="337">
          <cell r="B337" t="str">
            <v>TECNICO ELECTRICISTA</v>
          </cell>
          <cell r="C337" t="str">
            <v>DIA</v>
          </cell>
          <cell r="D337">
            <v>30000</v>
          </cell>
        </row>
        <row r="338">
          <cell r="B338" t="str">
            <v>CAPATAZ</v>
          </cell>
          <cell r="C338" t="str">
            <v>HORA</v>
          </cell>
          <cell r="D338">
            <v>8656.19</v>
          </cell>
          <cell r="E338">
            <v>69249.52</v>
          </cell>
          <cell r="F338">
            <v>35512.574358974365</v>
          </cell>
        </row>
        <row r="339">
          <cell r="B339" t="str">
            <v>CUADRILLA C - C</v>
          </cell>
          <cell r="C339" t="str">
            <v>HORA</v>
          </cell>
          <cell r="D339" t="e">
            <v>#REF!</v>
          </cell>
        </row>
        <row r="345">
          <cell r="B345" t="str">
            <v>NOMBRE</v>
          </cell>
          <cell r="C345" t="str">
            <v>UNIDAD</v>
          </cell>
          <cell r="D345" t="str">
            <v>PRECIO</v>
          </cell>
        </row>
        <row r="346">
          <cell r="B346" t="str">
            <v>HERRAMIENTA MENOR</v>
          </cell>
          <cell r="C346" t="str">
            <v>UND</v>
          </cell>
          <cell r="D346">
            <v>400</v>
          </cell>
          <cell r="E346" t="e">
            <v>#REF!</v>
          </cell>
        </row>
        <row r="347">
          <cell r="B347" t="str">
            <v>FORMALETA</v>
          </cell>
          <cell r="C347" t="str">
            <v>GL</v>
          </cell>
          <cell r="D347">
            <v>15000</v>
          </cell>
          <cell r="E347" t="e">
            <v>#REF!</v>
          </cell>
        </row>
        <row r="348">
          <cell r="B348" t="str">
            <v>ESTACAS MADERA</v>
          </cell>
          <cell r="C348" t="str">
            <v>UND</v>
          </cell>
          <cell r="D348">
            <v>500</v>
          </cell>
          <cell r="E348" t="e">
            <v>#REF!</v>
          </cell>
        </row>
        <row r="349">
          <cell r="B349" t="str">
            <v>BOMBA SUMERGIBLE</v>
          </cell>
          <cell r="C349" t="str">
            <v>UND</v>
          </cell>
          <cell r="D349">
            <v>2250000</v>
          </cell>
          <cell r="E349" t="e">
            <v>#REF!</v>
          </cell>
        </row>
        <row r="350">
          <cell r="B350" t="str">
            <v>TEJA ACEROLIT</v>
          </cell>
          <cell r="C350" t="str">
            <v>UND</v>
          </cell>
          <cell r="D350">
            <v>15000</v>
          </cell>
          <cell r="E350" t="e">
            <v>#REF!</v>
          </cell>
        </row>
        <row r="351">
          <cell r="B351" t="str">
            <v>PUERTA EN LAMINA CAL 18</v>
          </cell>
          <cell r="C351" t="str">
            <v>M2</v>
          </cell>
          <cell r="D351">
            <v>70000</v>
          </cell>
          <cell r="E351" t="e">
            <v>#REF!</v>
          </cell>
        </row>
        <row r="352">
          <cell r="B352" t="str">
            <v>VENTANA METALICA</v>
          </cell>
          <cell r="C352" t="str">
            <v>M2</v>
          </cell>
          <cell r="D352">
            <v>85000</v>
          </cell>
          <cell r="E352" t="e">
            <v>#REF!</v>
          </cell>
        </row>
        <row r="353">
          <cell r="B353" t="str">
            <v>HERRAMIENTA M.</v>
          </cell>
          <cell r="C353" t="str">
            <v>UND</v>
          </cell>
          <cell r="D353">
            <v>350</v>
          </cell>
          <cell r="E353" t="e">
            <v>#REF!</v>
          </cell>
        </row>
        <row r="354">
          <cell r="B354" t="str">
            <v>HERRAMIENTAS MENOR</v>
          </cell>
          <cell r="C354" t="str">
            <v>UND</v>
          </cell>
          <cell r="D354">
            <v>500</v>
          </cell>
          <cell r="E354" t="e">
            <v>#REF!</v>
          </cell>
        </row>
        <row r="355">
          <cell r="B355" t="str">
            <v>FORMALETA DE ENTREPISOS</v>
          </cell>
          <cell r="E355" t="e">
            <v>#REF!</v>
          </cell>
        </row>
        <row r="356">
          <cell r="B356" t="str">
            <v>ACERO DE REFUERZO 37000 PSI</v>
          </cell>
          <cell r="C356" t="str">
            <v>KG</v>
          </cell>
          <cell r="D356">
            <v>1250</v>
          </cell>
          <cell r="E356" t="e">
            <v>#REF!</v>
          </cell>
          <cell r="F356">
            <v>1250</v>
          </cell>
        </row>
        <row r="357">
          <cell r="B357" t="str">
            <v>VIDRIO 5MM</v>
          </cell>
          <cell r="C357" t="str">
            <v>M2</v>
          </cell>
          <cell r="D357">
            <v>50000</v>
          </cell>
          <cell r="E357" t="e">
            <v>#REF!</v>
          </cell>
        </row>
        <row r="358">
          <cell r="B358" t="str">
            <v>GANCHOS 3 X 1 1/2"</v>
          </cell>
          <cell r="C358" t="str">
            <v>UND</v>
          </cell>
          <cell r="D358">
            <v>650</v>
          </cell>
          <cell r="E358" t="e">
            <v>#REF!</v>
          </cell>
        </row>
        <row r="359">
          <cell r="B359" t="str">
            <v>TEJA FIBROCEMENTO</v>
          </cell>
          <cell r="C359" t="str">
            <v>M2</v>
          </cell>
          <cell r="D359">
            <v>13500</v>
          </cell>
          <cell r="E359" t="e">
            <v>#REF!</v>
          </cell>
        </row>
        <row r="360">
          <cell r="B360" t="str">
            <v>CABALLETE FIJO</v>
          </cell>
          <cell r="C360" t="str">
            <v>ML</v>
          </cell>
          <cell r="D360">
            <v>15600</v>
          </cell>
          <cell r="E360" t="e">
            <v>#REF!</v>
          </cell>
        </row>
        <row r="361">
          <cell r="B361" t="str">
            <v>CONCRETO DE 3500</v>
          </cell>
          <cell r="C361" t="str">
            <v>M3</v>
          </cell>
          <cell r="D361" t="e">
            <v>#REF!</v>
          </cell>
          <cell r="E361" t="e">
            <v>#REF!</v>
          </cell>
        </row>
        <row r="362">
          <cell r="B362" t="str">
            <v>MORTERO 1:5</v>
          </cell>
          <cell r="C362" t="str">
            <v>M3</v>
          </cell>
          <cell r="D362" t="e">
            <v>#REF!</v>
          </cell>
          <cell r="E362" t="e">
            <v>#REF!</v>
          </cell>
        </row>
        <row r="363">
          <cell r="B363" t="str">
            <v>CONCRETO DE 2000</v>
          </cell>
          <cell r="C363" t="str">
            <v>M3</v>
          </cell>
          <cell r="D363" t="e">
            <v>#REF!</v>
          </cell>
          <cell r="E363" t="e">
            <v>#REF!</v>
          </cell>
        </row>
        <row r="364">
          <cell r="B364" t="str">
            <v>XXX</v>
          </cell>
          <cell r="E364" t="e">
            <v>#REF!</v>
          </cell>
        </row>
        <row r="365">
          <cell r="B365" t="str">
            <v>XXX</v>
          </cell>
          <cell r="E365" t="e">
            <v>#REF!</v>
          </cell>
        </row>
        <row r="366">
          <cell r="B366" t="str">
            <v>XXX</v>
          </cell>
          <cell r="E366" t="e">
            <v>#REF!</v>
          </cell>
        </row>
        <row r="367">
          <cell r="B367" t="str">
            <v>XXX</v>
          </cell>
          <cell r="E36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refreshError="1"/>
      <sheetData sheetId="78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Res-Accide-10"/>
      <sheetName val="COSTOS OFICINA"/>
      <sheetName val="Formatos"/>
    </sheetNames>
    <sheetDataSet>
      <sheetData sheetId="0" refreshError="1"/>
      <sheetData sheetId="1">
        <row r="4">
          <cell r="B4" t="str">
            <v/>
          </cell>
        </row>
        <row r="5">
          <cell r="B5" t="str">
            <v>VALOR</v>
          </cell>
          <cell r="C5" t="str">
            <v>NOMBRE</v>
          </cell>
        </row>
        <row r="7">
          <cell r="B7">
            <v>0.17</v>
          </cell>
          <cell r="C7" t="str">
            <v>ADMINISTRACION</v>
          </cell>
        </row>
        <row r="8">
          <cell r="B8">
            <v>0.1</v>
          </cell>
          <cell r="C8" t="str">
            <v>IMPUESTOS</v>
          </cell>
        </row>
        <row r="9">
          <cell r="B9">
            <v>0.08</v>
          </cell>
          <cell r="C9" t="str">
            <v>UTILIDAD</v>
          </cell>
        </row>
        <row r="10">
          <cell r="B10">
            <v>0.35000000000000003</v>
          </cell>
          <cell r="C10" t="str">
            <v>AIU</v>
          </cell>
        </row>
        <row r="11">
          <cell r="B11">
            <v>0.95</v>
          </cell>
          <cell r="C11" t="str">
            <v>PREST SOCIALES</v>
          </cell>
        </row>
        <row r="12">
          <cell r="C12" t="str">
            <v>IVA</v>
          </cell>
        </row>
        <row r="14">
          <cell r="B14" t="str">
            <v>IMPREVISTOS</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42500</v>
          </cell>
          <cell r="E23" t="e">
            <v>#REF!</v>
          </cell>
          <cell r="F23" t="e">
            <v>#REF!</v>
          </cell>
        </row>
        <row r="24">
          <cell r="B24" t="str">
            <v>VIBRADOR A GASOLINA</v>
          </cell>
          <cell r="C24" t="str">
            <v>DIA</v>
          </cell>
          <cell r="D24">
            <v>40000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VOLQUETA 6 M3</v>
          </cell>
          <cell r="C27" t="str">
            <v>DIA</v>
          </cell>
          <cell r="D27">
            <v>80000</v>
          </cell>
          <cell r="E27" t="e">
            <v>#REF!</v>
          </cell>
          <cell r="F27" t="e">
            <v>#REF!</v>
          </cell>
        </row>
        <row r="28">
          <cell r="B28" t="str">
            <v>VOLQUETA POR HORAS</v>
          </cell>
          <cell r="C28" t="str">
            <v>HORA</v>
          </cell>
          <cell r="D28">
            <v>400</v>
          </cell>
          <cell r="E28" t="e">
            <v>#REF!</v>
          </cell>
          <cell r="F28" t="e">
            <v>#REF!</v>
          </cell>
        </row>
        <row r="29">
          <cell r="B29" t="str">
            <v>MEZCLADORA</v>
          </cell>
          <cell r="C29" t="str">
            <v>DIA</v>
          </cell>
          <cell r="D29">
            <v>80000</v>
          </cell>
          <cell r="E29" t="e">
            <v>#REF!</v>
          </cell>
          <cell r="F29" t="e">
            <v>#REF!</v>
          </cell>
        </row>
        <row r="30">
          <cell r="B30" t="str">
            <v>VIBRADOR</v>
          </cell>
          <cell r="C30" t="str">
            <v>HORA</v>
          </cell>
          <cell r="D30">
            <v>5000</v>
          </cell>
          <cell r="E30" t="e">
            <v>#REF!</v>
          </cell>
          <cell r="F30" t="e">
            <v>#REF!</v>
          </cell>
        </row>
        <row r="31">
          <cell r="B31" t="str">
            <v>EQ. DE PERFORACION</v>
          </cell>
          <cell r="C31" t="str">
            <v>HORA</v>
          </cell>
          <cell r="D31">
            <v>25000</v>
          </cell>
          <cell r="E31" t="e">
            <v>#REF!</v>
          </cell>
          <cell r="F31" t="e">
            <v>#REF!</v>
          </cell>
        </row>
        <row r="32">
          <cell r="B32" t="str">
            <v>ANDAMIO METALICO</v>
          </cell>
          <cell r="C32" t="str">
            <v xml:space="preserve">SECCION </v>
          </cell>
          <cell r="D32">
            <v>2500</v>
          </cell>
          <cell r="E32" t="e">
            <v>#REF!</v>
          </cell>
          <cell r="F32" t="e">
            <v>#REF!</v>
          </cell>
        </row>
        <row r="33">
          <cell r="B33" t="str">
            <v>COMPRESOR</v>
          </cell>
          <cell r="C33" t="str">
            <v>HORA</v>
          </cell>
          <cell r="D33">
            <v>3000</v>
          </cell>
          <cell r="E33" t="e">
            <v>#REF!</v>
          </cell>
          <cell r="F33" t="e">
            <v>#REF!</v>
          </cell>
        </row>
        <row r="34">
          <cell r="B34" t="str">
            <v>VIBROSALTARIN</v>
          </cell>
          <cell r="C34" t="str">
            <v>DIA</v>
          </cell>
          <cell r="D34">
            <v>30000</v>
          </cell>
          <cell r="E34" t="e">
            <v>#REF!</v>
          </cell>
          <cell r="F34" t="e">
            <v>#REF!</v>
          </cell>
        </row>
        <row r="35">
          <cell r="B35" t="str">
            <v>DIFERENCIAL</v>
          </cell>
          <cell r="C35" t="str">
            <v>DIA</v>
          </cell>
          <cell r="D35">
            <v>10000</v>
          </cell>
          <cell r="E35" t="e">
            <v>#REF!</v>
          </cell>
          <cell r="F35" t="e">
            <v>#REF!</v>
          </cell>
        </row>
        <row r="36">
          <cell r="B36" t="str">
            <v>FORMALETA VIGA h  0,30</v>
          </cell>
          <cell r="C36" t="str">
            <v>ML</v>
          </cell>
          <cell r="D36">
            <v>4000</v>
          </cell>
          <cell r="E36" t="e">
            <v>#REF!</v>
          </cell>
          <cell r="F36" t="e">
            <v>#REF!</v>
          </cell>
        </row>
        <row r="37">
          <cell r="B37" t="str">
            <v>FORMALETA  COLUMNA</v>
          </cell>
          <cell r="C37" t="str">
            <v>M3</v>
          </cell>
          <cell r="D37">
            <v>38000</v>
          </cell>
          <cell r="E37" t="e">
            <v>#REF!</v>
          </cell>
          <cell r="F37" t="e">
            <v>#REF!</v>
          </cell>
        </row>
        <row r="38">
          <cell r="B38" t="str">
            <v>EQ. DE SOLDADURA</v>
          </cell>
          <cell r="C38" t="str">
            <v>DIA</v>
          </cell>
          <cell r="D38">
            <v>120000</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18000</v>
          </cell>
          <cell r="E43" t="e">
            <v>#REF!</v>
          </cell>
        </row>
        <row r="44">
          <cell r="B44" t="str">
            <v>TRITURADO</v>
          </cell>
          <cell r="C44" t="str">
            <v>M3</v>
          </cell>
          <cell r="D44">
            <v>90000</v>
          </cell>
          <cell r="E44" t="e">
            <v>#REF!</v>
          </cell>
        </row>
        <row r="45">
          <cell r="B45" t="str">
            <v>CEMENTO GRIS</v>
          </cell>
          <cell r="C45" t="str">
            <v>KG</v>
          </cell>
          <cell r="D45">
            <v>450</v>
          </cell>
          <cell r="E45" t="e">
            <v>#REF!</v>
          </cell>
        </row>
        <row r="46">
          <cell r="B46" t="str">
            <v>AGUA</v>
          </cell>
          <cell r="C46" t="str">
            <v>LT</v>
          </cell>
          <cell r="D46">
            <v>15</v>
          </cell>
          <cell r="E46" t="e">
            <v>#REF!</v>
          </cell>
        </row>
        <row r="47">
          <cell r="B47" t="str">
            <v>BLOQUE MACIZO DE CEMENTO</v>
          </cell>
          <cell r="C47" t="str">
            <v>UND</v>
          </cell>
          <cell r="D47">
            <v>650</v>
          </cell>
          <cell r="E47" t="e">
            <v>#REF!</v>
          </cell>
        </row>
        <row r="48">
          <cell r="B48" t="str">
            <v>ACERO DE REFUERZO 60000 PSI</v>
          </cell>
          <cell r="C48" t="str">
            <v>KG</v>
          </cell>
          <cell r="D48">
            <v>2261.5</v>
          </cell>
          <cell r="E48" t="e">
            <v>#REF!</v>
          </cell>
          <cell r="F48">
            <v>2416.6666666666665</v>
          </cell>
        </row>
        <row r="49">
          <cell r="B49" t="str">
            <v>CEMENTO BLANCO</v>
          </cell>
          <cell r="C49" t="str">
            <v>KG</v>
          </cell>
          <cell r="D49">
            <v>900</v>
          </cell>
          <cell r="E49" t="e">
            <v>#REF!</v>
          </cell>
        </row>
        <row r="50">
          <cell r="B50" t="str">
            <v>PLATINA 1/4"* 4"</v>
          </cell>
          <cell r="C50" t="str">
            <v>ML</v>
          </cell>
          <cell r="D50">
            <v>5000</v>
          </cell>
          <cell r="E50" t="e">
            <v>#REF!</v>
          </cell>
        </row>
        <row r="51">
          <cell r="B51" t="str">
            <v>TUBERIA PVC  RDE 21 1"</v>
          </cell>
          <cell r="C51" t="str">
            <v>ML</v>
          </cell>
          <cell r="D51">
            <v>1000</v>
          </cell>
          <cell r="E51" t="e">
            <v>#REF!</v>
          </cell>
        </row>
        <row r="52">
          <cell r="B52" t="str">
            <v>TUBERIA PVC  RDE 21 1 1/4"</v>
          </cell>
          <cell r="C52" t="str">
            <v>ML</v>
          </cell>
          <cell r="D52">
            <v>1670</v>
          </cell>
          <cell r="E52" t="e">
            <v>#REF!</v>
          </cell>
        </row>
        <row r="53">
          <cell r="B53" t="str">
            <v>TUBERIA PVC RDE 21  1 1/2"</v>
          </cell>
          <cell r="C53" t="str">
            <v>ML</v>
          </cell>
          <cell r="D53">
            <v>2200</v>
          </cell>
          <cell r="E53" t="e">
            <v>#REF!</v>
          </cell>
        </row>
        <row r="54">
          <cell r="B54" t="str">
            <v>TUBERIA PVC RDE 21  2"</v>
          </cell>
          <cell r="C54" t="str">
            <v>ML</v>
          </cell>
          <cell r="D54">
            <v>3100</v>
          </cell>
          <cell r="E54" t="e">
            <v>#REF!</v>
          </cell>
        </row>
        <row r="55">
          <cell r="B55" t="str">
            <v>TUBERIA PVC RDE 21  2 1/2"</v>
          </cell>
          <cell r="C55" t="str">
            <v>ML</v>
          </cell>
          <cell r="D55">
            <v>3400</v>
          </cell>
          <cell r="E55" t="e">
            <v>#REF!</v>
          </cell>
        </row>
        <row r="56">
          <cell r="B56" t="str">
            <v>TUBERIA PVC S  3"</v>
          </cell>
          <cell r="C56" t="str">
            <v>ML</v>
          </cell>
          <cell r="D56">
            <v>4850</v>
          </cell>
          <cell r="E56" t="e">
            <v>#REF!</v>
          </cell>
        </row>
        <row r="57">
          <cell r="B57" t="str">
            <v>TUBERIA PVC RDE 21  4"</v>
          </cell>
          <cell r="C57" t="str">
            <v>ML</v>
          </cell>
          <cell r="D57">
            <v>8200</v>
          </cell>
          <cell r="E57" t="e">
            <v>#REF!</v>
          </cell>
        </row>
        <row r="58">
          <cell r="B58" t="str">
            <v>ACCESORIOS PVC 1 1/4"</v>
          </cell>
          <cell r="C58" t="str">
            <v>UND</v>
          </cell>
          <cell r="D58">
            <v>1400</v>
          </cell>
          <cell r="E58" t="e">
            <v>#REF!</v>
          </cell>
        </row>
        <row r="59">
          <cell r="B59" t="str">
            <v>ACCESORIOS PVC 1 1/2"</v>
          </cell>
          <cell r="C59" t="str">
            <v>UND</v>
          </cell>
          <cell r="D59">
            <v>1800</v>
          </cell>
          <cell r="E59" t="e">
            <v>#REF!</v>
          </cell>
        </row>
        <row r="60">
          <cell r="B60" t="str">
            <v>ACCESORIOS PVC 2"</v>
          </cell>
          <cell r="C60" t="str">
            <v>UND</v>
          </cell>
          <cell r="D60">
            <v>4100</v>
          </cell>
          <cell r="E60" t="e">
            <v>#REF!</v>
          </cell>
        </row>
        <row r="61">
          <cell r="B61" t="str">
            <v>ACCESORIOS PVC 2 1/2"</v>
          </cell>
          <cell r="C61" t="str">
            <v>UND</v>
          </cell>
          <cell r="D61">
            <v>4200</v>
          </cell>
          <cell r="E61" t="e">
            <v>#REF!</v>
          </cell>
        </row>
        <row r="62">
          <cell r="B62" t="str">
            <v>ACCESORIOS PVC 3"</v>
          </cell>
          <cell r="C62" t="str">
            <v>UND</v>
          </cell>
          <cell r="D62">
            <v>8600</v>
          </cell>
          <cell r="E62" t="e">
            <v>#REF!</v>
          </cell>
        </row>
        <row r="63">
          <cell r="B63" t="str">
            <v>ACCESORIOS PVC 4"</v>
          </cell>
          <cell r="C63" t="str">
            <v>UND</v>
          </cell>
          <cell r="D63">
            <v>18500</v>
          </cell>
          <cell r="E63" t="e">
            <v>#REF!</v>
          </cell>
        </row>
        <row r="64">
          <cell r="B64" t="str">
            <v>LIMPIADOR PVC</v>
          </cell>
          <cell r="C64" t="str">
            <v>1/4 GAL</v>
          </cell>
          <cell r="D64">
            <v>28000</v>
          </cell>
          <cell r="E64" t="e">
            <v>#REF!</v>
          </cell>
        </row>
        <row r="65">
          <cell r="B65" t="str">
            <v>SOLDADURA LIQUIDA  PVC</v>
          </cell>
          <cell r="C65" t="str">
            <v>1/4 GAL</v>
          </cell>
          <cell r="D65">
            <v>48577</v>
          </cell>
          <cell r="E65" t="e">
            <v>#REF!</v>
          </cell>
        </row>
        <row r="66">
          <cell r="B66" t="str">
            <v>COLLAR DE DERIVACION</v>
          </cell>
          <cell r="C66" t="str">
            <v>UND</v>
          </cell>
          <cell r="D66">
            <v>3500</v>
          </cell>
          <cell r="E66" t="e">
            <v>#REF!</v>
          </cell>
          <cell r="F66" t="e">
            <v>#REF!</v>
          </cell>
        </row>
        <row r="67">
          <cell r="B67" t="str">
            <v>REGISTRO DE INCORPORACION</v>
          </cell>
          <cell r="C67" t="str">
            <v>UND</v>
          </cell>
          <cell r="D67">
            <v>1500</v>
          </cell>
          <cell r="E67" t="e">
            <v>#REF!</v>
          </cell>
        </row>
        <row r="68">
          <cell r="B68" t="str">
            <v>MANGUERA FLEXIBLE</v>
          </cell>
          <cell r="C68" t="str">
            <v>ML</v>
          </cell>
          <cell r="D68">
            <v>1500</v>
          </cell>
          <cell r="E68" t="e">
            <v>#REF!</v>
          </cell>
        </row>
        <row r="69">
          <cell r="B69" t="str">
            <v>MORTERO 1:3</v>
          </cell>
          <cell r="C69" t="str">
            <v>LT</v>
          </cell>
          <cell r="D69">
            <v>200</v>
          </cell>
          <cell r="E69" t="e">
            <v>#REF!</v>
          </cell>
        </row>
        <row r="70">
          <cell r="B70" t="str">
            <v>ACCESORIOS PVC 1/2"</v>
          </cell>
          <cell r="C70" t="str">
            <v>UND</v>
          </cell>
          <cell r="D70">
            <v>400</v>
          </cell>
          <cell r="E70" t="e">
            <v>#REF!</v>
          </cell>
        </row>
        <row r="71">
          <cell r="B71" t="str">
            <v>TUBERIA PVC 6"</v>
          </cell>
          <cell r="C71" t="str">
            <v>ML</v>
          </cell>
          <cell r="D71">
            <v>10900</v>
          </cell>
          <cell r="E71" t="e">
            <v>#REF!</v>
          </cell>
        </row>
        <row r="72">
          <cell r="B72" t="str">
            <v>ACCESORIOS PVC 6"</v>
          </cell>
          <cell r="C72" t="str">
            <v>UND</v>
          </cell>
          <cell r="D72">
            <v>16000</v>
          </cell>
          <cell r="E72" t="e">
            <v>#REF!</v>
          </cell>
        </row>
        <row r="73">
          <cell r="B73" t="str">
            <v>GRAVILLA No 2</v>
          </cell>
          <cell r="C73" t="str">
            <v>M3</v>
          </cell>
          <cell r="D73">
            <v>90000</v>
          </cell>
          <cell r="E73" t="e">
            <v>#REF!</v>
          </cell>
        </row>
        <row r="74">
          <cell r="B74" t="str">
            <v>LAMINA DE ICOPOR  e= 2 Cm</v>
          </cell>
          <cell r="C74" t="str">
            <v>UND</v>
          </cell>
          <cell r="D74">
            <v>4500</v>
          </cell>
          <cell r="E74" t="e">
            <v>#REF!</v>
          </cell>
        </row>
        <row r="75">
          <cell r="B75" t="str">
            <v>PEGACOR BLANCO</v>
          </cell>
          <cell r="C75" t="str">
            <v>KG</v>
          </cell>
          <cell r="D75">
            <v>900</v>
          </cell>
          <cell r="E75" t="e">
            <v>#REF!</v>
          </cell>
        </row>
        <row r="76">
          <cell r="B76" t="str">
            <v>ALAMBRE NEGRO</v>
          </cell>
          <cell r="C76" t="str">
            <v>KG</v>
          </cell>
          <cell r="D76">
            <v>4000</v>
          </cell>
          <cell r="E76" t="e">
            <v>#REF!</v>
          </cell>
        </row>
        <row r="77">
          <cell r="B77" t="str">
            <v>BALDOSA ALFA 33 X 33</v>
          </cell>
          <cell r="C77" t="str">
            <v>M2</v>
          </cell>
          <cell r="D77">
            <v>21950</v>
          </cell>
          <cell r="E77" t="e">
            <v>#REF!</v>
          </cell>
        </row>
        <row r="78">
          <cell r="B78" t="str">
            <v>ENCHAPE DE MURO</v>
          </cell>
          <cell r="C78" t="str">
            <v>M2</v>
          </cell>
          <cell r="D78">
            <v>23900</v>
          </cell>
          <cell r="E78" t="e">
            <v>#REF!</v>
          </cell>
        </row>
        <row r="79">
          <cell r="B79" t="str">
            <v>VINILO TIPO 1</v>
          </cell>
          <cell r="C79" t="str">
            <v>GAL</v>
          </cell>
          <cell r="D79">
            <v>42500</v>
          </cell>
          <cell r="E79" t="e">
            <v>#REF!</v>
          </cell>
        </row>
        <row r="80">
          <cell r="B80" t="str">
            <v>HOJA METALICA Cal 20</v>
          </cell>
          <cell r="C80" t="str">
            <v>M2</v>
          </cell>
          <cell r="D80">
            <v>9500</v>
          </cell>
        </row>
        <row r="81">
          <cell r="B81" t="str">
            <v>TUBO METALICO 4X2</v>
          </cell>
          <cell r="C81" t="str">
            <v>ML</v>
          </cell>
          <cell r="D81">
            <v>9500</v>
          </cell>
        </row>
        <row r="82">
          <cell r="B82" t="str">
            <v>TUBO  METALICO 2X1 CON ANTICORROSIVO</v>
          </cell>
          <cell r="C82" t="str">
            <v>ML</v>
          </cell>
          <cell r="D82">
            <v>3800</v>
          </cell>
        </row>
        <row r="83">
          <cell r="B83" t="str">
            <v>VIDRIO 4 mm</v>
          </cell>
          <cell r="C83" t="str">
            <v>M2</v>
          </cell>
          <cell r="D83">
            <v>45000</v>
          </cell>
        </row>
        <row r="84">
          <cell r="B84" t="str">
            <v>TEJA A.C</v>
          </cell>
          <cell r="C84" t="str">
            <v>M2</v>
          </cell>
          <cell r="D84">
            <v>13800</v>
          </cell>
        </row>
        <row r="85">
          <cell r="B85" t="str">
            <v>CANALETA 90</v>
          </cell>
          <cell r="C85" t="str">
            <v>M2</v>
          </cell>
          <cell r="D85">
            <v>20000</v>
          </cell>
        </row>
        <row r="86">
          <cell r="B86" t="str">
            <v>AMARRES METALICOS</v>
          </cell>
          <cell r="C86" t="str">
            <v>UN</v>
          </cell>
          <cell r="D86">
            <v>350</v>
          </cell>
        </row>
        <row r="87">
          <cell r="B87" t="str">
            <v>PINTURA ESMALTE</v>
          </cell>
          <cell r="C87" t="str">
            <v>GAL</v>
          </cell>
          <cell r="D87">
            <v>38000</v>
          </cell>
        </row>
        <row r="88">
          <cell r="B88" t="str">
            <v>MADERA</v>
          </cell>
          <cell r="C88" t="str">
            <v>UN</v>
          </cell>
          <cell r="D88">
            <v>3000</v>
          </cell>
        </row>
        <row r="89">
          <cell r="B89" t="str">
            <v>PUNTILLAS 2"½</v>
          </cell>
          <cell r="C89" t="str">
            <v>LB</v>
          </cell>
          <cell r="D89">
            <v>2000</v>
          </cell>
        </row>
        <row r="90">
          <cell r="B90" t="str">
            <v>PIEDRA BOLA</v>
          </cell>
          <cell r="C90" t="str">
            <v>M3</v>
          </cell>
          <cell r="D90">
            <v>75000</v>
          </cell>
        </row>
        <row r="91">
          <cell r="B91" t="str">
            <v>BLOQUE DE ARCILLA H5</v>
          </cell>
          <cell r="C91" t="str">
            <v>UND</v>
          </cell>
          <cell r="D91">
            <v>1100</v>
          </cell>
        </row>
        <row r="92">
          <cell r="B92" t="str">
            <v>CABALLETE EN AC</v>
          </cell>
          <cell r="C92" t="str">
            <v>UND</v>
          </cell>
          <cell r="D92">
            <v>17000</v>
          </cell>
        </row>
        <row r="93">
          <cell r="B93" t="str">
            <v>PINTURA EN ANTICORROSIVO</v>
          </cell>
          <cell r="C93" t="str">
            <v>GAL</v>
          </cell>
          <cell r="D93">
            <v>33500</v>
          </cell>
        </row>
        <row r="94">
          <cell r="B94" t="str">
            <v>AMARRE DE ALAMBRE</v>
          </cell>
          <cell r="C94" t="str">
            <v>UND</v>
          </cell>
          <cell r="D94">
            <v>95</v>
          </cell>
        </row>
        <row r="95">
          <cell r="B95" t="str">
            <v>PUERTA METALICA  CHAPA</v>
          </cell>
          <cell r="C95" t="str">
            <v>M2</v>
          </cell>
          <cell r="D95">
            <v>85000</v>
          </cell>
        </row>
        <row r="96">
          <cell r="B96" t="str">
            <v>CHAPA</v>
          </cell>
          <cell r="C96" t="str">
            <v>UND</v>
          </cell>
          <cell r="D96">
            <v>25000</v>
          </cell>
        </row>
        <row r="97">
          <cell r="B97" t="str">
            <v>LAMPARA FLUORESCENTE SENCILLA</v>
          </cell>
          <cell r="C97" t="str">
            <v>UND</v>
          </cell>
          <cell r="D97">
            <v>21600</v>
          </cell>
        </row>
        <row r="98">
          <cell r="B98" t="str">
            <v>ACESORIOS ELECTRICOS</v>
          </cell>
          <cell r="C98" t="str">
            <v>GL</v>
          </cell>
          <cell r="D98">
            <v>6500</v>
          </cell>
        </row>
        <row r="99">
          <cell r="B99" t="str">
            <v>CABLE No 12</v>
          </cell>
          <cell r="C99" t="str">
            <v>ML</v>
          </cell>
          <cell r="D99">
            <v>350</v>
          </cell>
        </row>
        <row r="100">
          <cell r="B100" t="str">
            <v>TUBO CONDUIT TIPO LIVIANO</v>
          </cell>
          <cell r="C100" t="str">
            <v>ML</v>
          </cell>
          <cell r="D100">
            <v>900</v>
          </cell>
        </row>
        <row r="101">
          <cell r="B101" t="str">
            <v>REJAS METALICAS</v>
          </cell>
          <cell r="C101" t="str">
            <v>M2</v>
          </cell>
          <cell r="D101">
            <v>50000</v>
          </cell>
        </row>
        <row r="102">
          <cell r="B102" t="str">
            <v>TASAS SANITARIAS</v>
          </cell>
          <cell r="C102" t="str">
            <v>UND</v>
          </cell>
          <cell r="D102">
            <v>154000</v>
          </cell>
        </row>
        <row r="103">
          <cell r="B103" t="str">
            <v>MEZCLADOR</v>
          </cell>
          <cell r="C103" t="str">
            <v>UND</v>
          </cell>
          <cell r="D103">
            <v>52000</v>
          </cell>
        </row>
        <row r="104">
          <cell r="B104" t="str">
            <v>MANGUERAS ½ X ½</v>
          </cell>
          <cell r="C104" t="str">
            <v>UND</v>
          </cell>
          <cell r="D104">
            <v>7500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900</v>
          </cell>
        </row>
        <row r="109">
          <cell r="B109" t="str">
            <v>MURO EN BLOUE</v>
          </cell>
          <cell r="C109" t="str">
            <v>M2</v>
          </cell>
          <cell r="D109">
            <v>15800</v>
          </cell>
        </row>
        <row r="110">
          <cell r="B110" t="str">
            <v>DURMIENTES EN MADERA DE .05X.05</v>
          </cell>
          <cell r="C110" t="str">
            <v>ML</v>
          </cell>
          <cell r="D110">
            <v>2500</v>
          </cell>
        </row>
        <row r="111">
          <cell r="B111" t="str">
            <v>MACHIMBRE PARA PISO</v>
          </cell>
          <cell r="C111" t="str">
            <v>M2</v>
          </cell>
          <cell r="D111">
            <v>12000</v>
          </cell>
        </row>
        <row r="112">
          <cell r="B112" t="str">
            <v>ESTACAS MADERA</v>
          </cell>
          <cell r="C112" t="str">
            <v>UND</v>
          </cell>
          <cell r="D112">
            <v>700</v>
          </cell>
        </row>
        <row r="113">
          <cell r="B113" t="str">
            <v>DILATACION EN MADERA</v>
          </cell>
          <cell r="C113" t="str">
            <v>ML</v>
          </cell>
          <cell r="D113">
            <v>850</v>
          </cell>
        </row>
        <row r="114">
          <cell r="B114" t="str">
            <v>CONCRETO DE 3000 PSI</v>
          </cell>
          <cell r="C114" t="str">
            <v>M3</v>
          </cell>
          <cell r="D114" t="e">
            <v>#REF!</v>
          </cell>
        </row>
        <row r="115">
          <cell r="B115" t="str">
            <v>BREA</v>
          </cell>
          <cell r="C115" t="str">
            <v>ML</v>
          </cell>
          <cell r="D115">
            <v>700</v>
          </cell>
        </row>
        <row r="116">
          <cell r="B116" t="str">
            <v>PINTURA DE TABLERO</v>
          </cell>
          <cell r="C116" t="str">
            <v>GAL</v>
          </cell>
          <cell r="D116">
            <v>48000</v>
          </cell>
        </row>
        <row r="117">
          <cell r="B117" t="str">
            <v>PASADORES DE CARGA</v>
          </cell>
          <cell r="C117" t="str">
            <v>ML</v>
          </cell>
          <cell r="D117">
            <v>790</v>
          </cell>
        </row>
        <row r="118">
          <cell r="B118" t="str">
            <v>TUBO NOVAFORT D=8"</v>
          </cell>
          <cell r="C118" t="str">
            <v>ML</v>
          </cell>
        </row>
        <row r="119">
          <cell r="B119" t="str">
            <v>MORTERO 1:4</v>
          </cell>
          <cell r="C119" t="str">
            <v>M3</v>
          </cell>
          <cell r="D119" t="e">
            <v>#REF!</v>
          </cell>
        </row>
        <row r="120">
          <cell r="B120" t="str">
            <v>TUBO PVC - P 3/4"</v>
          </cell>
          <cell r="C120" t="str">
            <v>ML</v>
          </cell>
          <cell r="D120">
            <v>1800</v>
          </cell>
        </row>
        <row r="121">
          <cell r="B121" t="str">
            <v>ACCESORIO PVC P 3/4"</v>
          </cell>
          <cell r="C121" t="str">
            <v>UND</v>
          </cell>
          <cell r="D121">
            <v>850</v>
          </cell>
        </row>
        <row r="122">
          <cell r="B122" t="str">
            <v>BLOQUE DE ARCILLA H5</v>
          </cell>
          <cell r="C122" t="str">
            <v>UND</v>
          </cell>
          <cell r="D122">
            <v>1100</v>
          </cell>
        </row>
        <row r="123">
          <cell r="B123" t="str">
            <v>MATERIAL DE RELLENO</v>
          </cell>
          <cell r="C123" t="str">
            <v>M3</v>
          </cell>
          <cell r="D123">
            <v>8150</v>
          </cell>
        </row>
        <row r="125">
          <cell r="B125" t="str">
            <v>CONCRETO CICLOPEO</v>
          </cell>
          <cell r="C125" t="str">
            <v>M3</v>
          </cell>
          <cell r="D125">
            <v>218800</v>
          </cell>
        </row>
        <row r="126">
          <cell r="B126" t="str">
            <v>REJILLA METALICA</v>
          </cell>
          <cell r="C126" t="str">
            <v>ML</v>
          </cell>
          <cell r="D126">
            <v>28000</v>
          </cell>
        </row>
        <row r="127">
          <cell r="B127" t="str">
            <v>GRANIPLAST</v>
          </cell>
          <cell r="C127" t="str">
            <v>KG</v>
          </cell>
          <cell r="D127">
            <v>1500</v>
          </cell>
        </row>
        <row r="128">
          <cell r="B128" t="str">
            <v>TABLA BURRA ORDINARIA</v>
          </cell>
          <cell r="C128" t="str">
            <v>ML</v>
          </cell>
          <cell r="D128">
            <v>1500</v>
          </cell>
        </row>
        <row r="129">
          <cell r="B129" t="str">
            <v>REPISA ORDINARIO 3 m</v>
          </cell>
          <cell r="C129" t="str">
            <v>ML</v>
          </cell>
          <cell r="D129">
            <v>1000</v>
          </cell>
        </row>
        <row r="130">
          <cell r="B130" t="str">
            <v>GANCHO DE TEJA</v>
          </cell>
          <cell r="C130" t="str">
            <v>UND</v>
          </cell>
          <cell r="D130">
            <v>150</v>
          </cell>
        </row>
        <row r="131">
          <cell r="B131" t="str">
            <v>ANGULO EN ALUMINIO</v>
          </cell>
          <cell r="C131" t="str">
            <v>ML</v>
          </cell>
          <cell r="D131">
            <v>4200</v>
          </cell>
        </row>
        <row r="132">
          <cell r="B132" t="str">
            <v>LAMINA C. RASO EN ICOPOR</v>
          </cell>
          <cell r="C132" t="str">
            <v>M2</v>
          </cell>
          <cell r="D132">
            <v>7500</v>
          </cell>
        </row>
        <row r="133">
          <cell r="B133" t="str">
            <v>CERCHA EN VARILLA DE 5/8 X ½</v>
          </cell>
          <cell r="C133" t="str">
            <v>ML</v>
          </cell>
          <cell r="D133">
            <v>17000</v>
          </cell>
        </row>
        <row r="134">
          <cell r="B134" t="str">
            <v>CERCHA EN VARILLA DE ½ X ½</v>
          </cell>
          <cell r="C134" t="str">
            <v>ML</v>
          </cell>
          <cell r="D134">
            <v>13000</v>
          </cell>
        </row>
        <row r="135">
          <cell r="B135" t="str">
            <v xml:space="preserve">LAMINA PLANA DE ETERNIT X 4 mm </v>
          </cell>
          <cell r="C135" t="str">
            <v>UN</v>
          </cell>
          <cell r="D135">
            <v>9300</v>
          </cell>
        </row>
        <row r="136">
          <cell r="B136" t="str">
            <v>MARMOLINA</v>
          </cell>
          <cell r="C136" t="str">
            <v>BULTO</v>
          </cell>
          <cell r="D136">
            <v>9800</v>
          </cell>
        </row>
        <row r="137">
          <cell r="B137" t="str">
            <v>COLOR MINERAL</v>
          </cell>
          <cell r="C137" t="str">
            <v>KG</v>
          </cell>
          <cell r="D137">
            <v>5500</v>
          </cell>
        </row>
        <row r="138">
          <cell r="B138" t="str">
            <v>DILATACIÓN EN BRONCE PC09</v>
          </cell>
          <cell r="C138" t="str">
            <v>ML</v>
          </cell>
          <cell r="D138">
            <v>3300</v>
          </cell>
        </row>
        <row r="139">
          <cell r="B139" t="str">
            <v xml:space="preserve">GRANITO </v>
          </cell>
          <cell r="C139" t="str">
            <v>BULTO</v>
          </cell>
          <cell r="D139">
            <v>17800</v>
          </cell>
        </row>
        <row r="140">
          <cell r="B140" t="str">
            <v>YESO CORRIENTE</v>
          </cell>
          <cell r="C140" t="str">
            <v>BULTO</v>
          </cell>
          <cell r="D140">
            <v>15000</v>
          </cell>
        </row>
        <row r="141">
          <cell r="B141" t="str">
            <v>CAOLIN</v>
          </cell>
          <cell r="C141" t="str">
            <v>BULTO</v>
          </cell>
          <cell r="D141">
            <v>7800</v>
          </cell>
        </row>
        <row r="142">
          <cell r="B142" t="str">
            <v>PABMERIL PLIEGO</v>
          </cell>
          <cell r="C142" t="str">
            <v>UN</v>
          </cell>
          <cell r="D142">
            <v>2300</v>
          </cell>
        </row>
        <row r="143">
          <cell r="B143" t="str">
            <v>TUBO PVC - S 4"</v>
          </cell>
          <cell r="C143" t="str">
            <v>ML</v>
          </cell>
          <cell r="D143">
            <v>8700</v>
          </cell>
        </row>
        <row r="144">
          <cell r="B144" t="str">
            <v>CODO 4"</v>
          </cell>
          <cell r="C144" t="str">
            <v>UN</v>
          </cell>
          <cell r="D144">
            <v>6500</v>
          </cell>
        </row>
        <row r="145">
          <cell r="B145" t="str">
            <v>UNION  4"</v>
          </cell>
          <cell r="C145" t="str">
            <v>UN</v>
          </cell>
          <cell r="D145">
            <v>6200</v>
          </cell>
        </row>
        <row r="146">
          <cell r="B146" t="str">
            <v>SIFON 4"</v>
          </cell>
          <cell r="C146" t="str">
            <v>UN</v>
          </cell>
          <cell r="D146">
            <v>10500</v>
          </cell>
        </row>
        <row r="147">
          <cell r="B147" t="str">
            <v>YEE 4"</v>
          </cell>
          <cell r="C147" t="str">
            <v>UN</v>
          </cell>
          <cell r="D147">
            <v>10200</v>
          </cell>
        </row>
        <row r="148">
          <cell r="B148" t="str">
            <v>TUBO PVC S 2"</v>
          </cell>
          <cell r="C148" t="str">
            <v>ML</v>
          </cell>
          <cell r="D148">
            <v>3600</v>
          </cell>
        </row>
        <row r="149">
          <cell r="B149" t="str">
            <v>CODO 2"</v>
          </cell>
          <cell r="C149" t="str">
            <v>UN</v>
          </cell>
          <cell r="D149">
            <v>1500</v>
          </cell>
        </row>
        <row r="150">
          <cell r="B150" t="str">
            <v>TEE 2"</v>
          </cell>
          <cell r="C150" t="str">
            <v>UN</v>
          </cell>
          <cell r="D150">
            <v>1800</v>
          </cell>
        </row>
        <row r="151">
          <cell r="B151" t="str">
            <v>LAVAMANOS ROYAL</v>
          </cell>
          <cell r="C151" t="str">
            <v>UN</v>
          </cell>
          <cell r="D151">
            <v>85000</v>
          </cell>
        </row>
        <row r="152">
          <cell r="B152" t="str">
            <v>SANITARIO ACUACER COMPLETO</v>
          </cell>
          <cell r="C152" t="str">
            <v>UN</v>
          </cell>
          <cell r="D152">
            <v>224800</v>
          </cell>
        </row>
        <row r="153">
          <cell r="B153" t="str">
            <v>DUCHA COMPLETA</v>
          </cell>
          <cell r="C153" t="str">
            <v>UN</v>
          </cell>
          <cell r="D153">
            <v>33900</v>
          </cell>
        </row>
        <row r="154">
          <cell r="B154" t="str">
            <v>LAVAPLATOS  L = 2 mts</v>
          </cell>
          <cell r="C154" t="str">
            <v>UN</v>
          </cell>
          <cell r="D154">
            <v>451000</v>
          </cell>
        </row>
        <row r="155">
          <cell r="B155" t="str">
            <v>MEZCLADOR</v>
          </cell>
          <cell r="C155" t="str">
            <v>UN</v>
          </cell>
          <cell r="D155">
            <v>28500</v>
          </cell>
        </row>
        <row r="156">
          <cell r="B156" t="str">
            <v>JUEGO DE INCRUSTACIONES</v>
          </cell>
          <cell r="C156" t="str">
            <v>UN</v>
          </cell>
          <cell r="D156">
            <v>42500</v>
          </cell>
        </row>
        <row r="157">
          <cell r="B157" t="str">
            <v>CAJA DE INSPECCION ,60 X ,60</v>
          </cell>
          <cell r="C157" t="str">
            <v>UN</v>
          </cell>
        </row>
        <row r="158">
          <cell r="B158" t="str">
            <v>LAMINA DE ZINC</v>
          </cell>
          <cell r="C158" t="str">
            <v>M2</v>
          </cell>
          <cell r="D158">
            <v>6900</v>
          </cell>
        </row>
        <row r="159">
          <cell r="B159" t="str">
            <v>CERCHA EN ANGULO DE 1"</v>
          </cell>
          <cell r="C159" t="str">
            <v>ML</v>
          </cell>
          <cell r="D159">
            <v>38000</v>
          </cell>
        </row>
        <row r="160">
          <cell r="B160" t="str">
            <v>LAMINA LIZA PARA CABALLETES</v>
          </cell>
          <cell r="C160" t="str">
            <v>M2</v>
          </cell>
          <cell r="D160">
            <v>18700</v>
          </cell>
        </row>
        <row r="161">
          <cell r="B161" t="str">
            <v>TUBO PVC 1</v>
          </cell>
          <cell r="C161" t="str">
            <v>ML</v>
          </cell>
          <cell r="D161">
            <v>3100</v>
          </cell>
        </row>
        <row r="162">
          <cell r="B162" t="str">
            <v>TEE 1"</v>
          </cell>
          <cell r="C162" t="str">
            <v>UN</v>
          </cell>
          <cell r="D162">
            <v>1000</v>
          </cell>
        </row>
        <row r="163">
          <cell r="B163" t="str">
            <v>TANQUE 2000 LTS</v>
          </cell>
          <cell r="C163" t="str">
            <v>UN</v>
          </cell>
          <cell r="D163">
            <v>330000</v>
          </cell>
        </row>
        <row r="164">
          <cell r="B164" t="str">
            <v>LLAVE DE PASO 1"</v>
          </cell>
          <cell r="C164" t="str">
            <v>UN</v>
          </cell>
          <cell r="D164">
            <v>18500</v>
          </cell>
        </row>
        <row r="165">
          <cell r="B165" t="str">
            <v>LLAVE DE PASO 3/4"</v>
          </cell>
          <cell r="C165" t="str">
            <v>UN</v>
          </cell>
          <cell r="D165">
            <v>13200</v>
          </cell>
        </row>
        <row r="166">
          <cell r="B166" t="str">
            <v>UNION 3/4"</v>
          </cell>
          <cell r="C166" t="str">
            <v>UN</v>
          </cell>
          <cell r="D166">
            <v>650</v>
          </cell>
        </row>
        <row r="167">
          <cell r="B167" t="str">
            <v>CODO 3/4</v>
          </cell>
          <cell r="C167" t="str">
            <v>UN</v>
          </cell>
          <cell r="D167">
            <v>650</v>
          </cell>
        </row>
        <row r="168">
          <cell r="B168" t="str">
            <v>COLLARIN 2 X 3/4</v>
          </cell>
          <cell r="C168" t="str">
            <v>UN</v>
          </cell>
          <cell r="D168">
            <v>12000</v>
          </cell>
        </row>
        <row r="169">
          <cell r="B169" t="str">
            <v>PUERTA ENTAMBORADA</v>
          </cell>
          <cell r="C169" t="str">
            <v>UN</v>
          </cell>
          <cell r="D169">
            <v>115000</v>
          </cell>
        </row>
        <row r="170">
          <cell r="B170" t="str">
            <v>MARCO EN ALUMINIO</v>
          </cell>
          <cell r="C170" t="str">
            <v>M2</v>
          </cell>
          <cell r="D170">
            <v>125000</v>
          </cell>
        </row>
        <row r="171">
          <cell r="B171" t="str">
            <v>VENTANA EN ALUMINIO</v>
          </cell>
          <cell r="C171" t="str">
            <v>M2</v>
          </cell>
          <cell r="D171">
            <v>140000</v>
          </cell>
        </row>
        <row r="172">
          <cell r="B172" t="str">
            <v>PORTON EN ALUMINIO</v>
          </cell>
          <cell r="C172" t="str">
            <v>M2</v>
          </cell>
          <cell r="D172">
            <v>180000</v>
          </cell>
        </row>
        <row r="173">
          <cell r="B173" t="str">
            <v>TUBO PVC P ½</v>
          </cell>
          <cell r="C173" t="str">
            <v>ML</v>
          </cell>
          <cell r="D173">
            <v>1880</v>
          </cell>
        </row>
        <row r="174">
          <cell r="B174" t="str">
            <v>LLAVE DE PASO DE ½"</v>
          </cell>
          <cell r="C174" t="str">
            <v>UN</v>
          </cell>
          <cell r="D174">
            <v>9500</v>
          </cell>
        </row>
        <row r="175">
          <cell r="B175" t="str">
            <v>ACCESORIOS PVC P 1"</v>
          </cell>
          <cell r="C175" t="str">
            <v>UN</v>
          </cell>
          <cell r="D175">
            <v>1100</v>
          </cell>
        </row>
        <row r="176">
          <cell r="B176" t="str">
            <v>CIELO RASO EN ICOPOR</v>
          </cell>
          <cell r="C176" t="str">
            <v>M2</v>
          </cell>
        </row>
        <row r="177">
          <cell r="B177" t="str">
            <v>RELLENO</v>
          </cell>
          <cell r="C177" t="str">
            <v>M3</v>
          </cell>
          <cell r="D177">
            <v>6000</v>
          </cell>
        </row>
        <row r="178">
          <cell r="B178" t="str">
            <v>CONCRETO DE 1500 PSI</v>
          </cell>
          <cell r="C178" t="str">
            <v>M3</v>
          </cell>
          <cell r="D178" t="e">
            <v>#REF!</v>
          </cell>
        </row>
        <row r="179">
          <cell r="B179" t="str">
            <v>RECEBO</v>
          </cell>
          <cell r="C179" t="str">
            <v>M3</v>
          </cell>
          <cell r="D179">
            <v>15000</v>
          </cell>
        </row>
        <row r="180">
          <cell r="B180" t="str">
            <v>SIKA 1</v>
          </cell>
          <cell r="C180" t="str">
            <v>KG</v>
          </cell>
          <cell r="D180">
            <v>3800</v>
          </cell>
        </row>
        <row r="181">
          <cell r="B181" t="str">
            <v>CERAMICA MANCESA EGEO 20,5 X 20,5</v>
          </cell>
          <cell r="C181" t="str">
            <v>M2</v>
          </cell>
          <cell r="D181">
            <v>15000</v>
          </cell>
        </row>
        <row r="182">
          <cell r="B182" t="str">
            <v>WIN EN ALUMINIO</v>
          </cell>
          <cell r="C182" t="str">
            <v>ML</v>
          </cell>
          <cell r="D182">
            <v>1200</v>
          </cell>
        </row>
        <row r="183">
          <cell r="B183" t="str">
            <v>MALLA ELECTROSOLDADA</v>
          </cell>
          <cell r="C183" t="str">
            <v>M2</v>
          </cell>
          <cell r="D183">
            <v>4280</v>
          </cell>
        </row>
        <row r="184">
          <cell r="B184" t="str">
            <v>VENTANA EN LAMINA CAL 18 CON ANTICORROSIVO</v>
          </cell>
          <cell r="C184" t="str">
            <v>M2</v>
          </cell>
          <cell r="D184">
            <v>60000</v>
          </cell>
        </row>
        <row r="185">
          <cell r="B185" t="str">
            <v>TANQUE PLASTICO 500 LTS</v>
          </cell>
          <cell r="C185" t="str">
            <v>UN</v>
          </cell>
          <cell r="D185">
            <v>136000</v>
          </cell>
        </row>
        <row r="186">
          <cell r="B186" t="str">
            <v>LLAVE TERMINAL CROMADA</v>
          </cell>
          <cell r="C186" t="str">
            <v>UN</v>
          </cell>
          <cell r="D186">
            <v>6500</v>
          </cell>
        </row>
        <row r="187">
          <cell r="B187" t="str">
            <v>UNIO ½</v>
          </cell>
          <cell r="C187" t="str">
            <v>UN</v>
          </cell>
          <cell r="D187">
            <v>400</v>
          </cell>
        </row>
        <row r="188">
          <cell r="B188" t="str">
            <v>COGO ½</v>
          </cell>
          <cell r="C188" t="str">
            <v>UN</v>
          </cell>
          <cell r="D188">
            <v>400</v>
          </cell>
        </row>
        <row r="189">
          <cell r="B189" t="str">
            <v>REGISTRO DE ½ CORTE</v>
          </cell>
          <cell r="C189" t="str">
            <v>UN</v>
          </cell>
          <cell r="D189">
            <v>27600</v>
          </cell>
        </row>
        <row r="190">
          <cell r="B190" t="str">
            <v>CEMENTO BLANCO</v>
          </cell>
        </row>
        <row r="191">
          <cell r="B191" t="str">
            <v>CORREA METALICA 3" X 1½"</v>
          </cell>
          <cell r="C191" t="str">
            <v>ML</v>
          </cell>
          <cell r="D191">
            <v>8600</v>
          </cell>
        </row>
        <row r="192">
          <cell r="B192" t="str">
            <v>LAMPARA FLUORESCENTENTE  2 X 48</v>
          </cell>
          <cell r="C192" t="str">
            <v>UND</v>
          </cell>
          <cell r="D192">
            <v>65000</v>
          </cell>
        </row>
        <row r="193">
          <cell r="B193" t="str">
            <v>REJA METALICA</v>
          </cell>
          <cell r="C193" t="str">
            <v>M2</v>
          </cell>
          <cell r="D193">
            <v>45000</v>
          </cell>
        </row>
        <row r="194">
          <cell r="B194" t="str">
            <v>CANAL METALICA</v>
          </cell>
          <cell r="C194" t="str">
            <v>ML</v>
          </cell>
          <cell r="D194">
            <v>42000</v>
          </cell>
        </row>
        <row r="195">
          <cell r="B195" t="str">
            <v>PORTON EN LAMINA cal 18</v>
          </cell>
          <cell r="C195" t="str">
            <v>M2</v>
          </cell>
          <cell r="D195">
            <v>90000</v>
          </cell>
        </row>
        <row r="196">
          <cell r="B196" t="str">
            <v>LADRILLO TOLETE COMUN</v>
          </cell>
          <cell r="C196" t="str">
            <v>UN</v>
          </cell>
          <cell r="D196">
            <v>450</v>
          </cell>
        </row>
        <row r="197">
          <cell r="B197" t="str">
            <v>CABLE CU THW No 2 AWG</v>
          </cell>
          <cell r="C197" t="str">
            <v>ML</v>
          </cell>
          <cell r="D197">
            <v>15000</v>
          </cell>
        </row>
        <row r="198">
          <cell r="B198" t="str">
            <v>CABLE CU THW No 4 AWG</v>
          </cell>
          <cell r="C198" t="str">
            <v>ML</v>
          </cell>
          <cell r="D198">
            <v>9000</v>
          </cell>
        </row>
        <row r="199">
          <cell r="B199" t="str">
            <v>CURVA CONDUIT 2"</v>
          </cell>
          <cell r="C199" t="str">
            <v>UND</v>
          </cell>
          <cell r="D199">
            <v>4500</v>
          </cell>
        </row>
        <row r="200">
          <cell r="B200" t="str">
            <v>TUBO CONDUIT  2"</v>
          </cell>
          <cell r="C200" t="str">
            <v>ML</v>
          </cell>
          <cell r="D200">
            <v>3100</v>
          </cell>
        </row>
        <row r="201">
          <cell r="B201" t="str">
            <v>CURVA CONDUIT 1/2"</v>
          </cell>
          <cell r="C201" t="str">
            <v>UN</v>
          </cell>
          <cell r="D201">
            <v>650</v>
          </cell>
        </row>
        <row r="202">
          <cell r="B202" t="str">
            <v>TUBO CONDUIT 1/2"</v>
          </cell>
          <cell r="C202" t="str">
            <v>ML</v>
          </cell>
          <cell r="D202">
            <v>1200</v>
          </cell>
        </row>
        <row r="203">
          <cell r="B203" t="str">
            <v>CABLE THW No  12 AWG</v>
          </cell>
          <cell r="C203" t="str">
            <v>ML</v>
          </cell>
          <cell r="D203">
            <v>1300</v>
          </cell>
        </row>
        <row r="204">
          <cell r="B204" t="str">
            <v>CURVA CONDUIT 3/4"</v>
          </cell>
          <cell r="C204" t="str">
            <v>UN</v>
          </cell>
          <cell r="D204">
            <v>1000</v>
          </cell>
        </row>
        <row r="205">
          <cell r="B205" t="str">
            <v>TUBO CONDUIT 3/4"</v>
          </cell>
          <cell r="C205" t="str">
            <v>ML</v>
          </cell>
          <cell r="D205">
            <v>2000</v>
          </cell>
        </row>
        <row r="206">
          <cell r="B206" t="str">
            <v>CAJA METALICA 4" X 2"</v>
          </cell>
          <cell r="C206" t="str">
            <v>UND</v>
          </cell>
          <cell r="D206">
            <v>1300</v>
          </cell>
        </row>
        <row r="207">
          <cell r="B207" t="str">
            <v xml:space="preserve">BUSHING PLASTICO </v>
          </cell>
          <cell r="C207" t="str">
            <v>UND</v>
          </cell>
          <cell r="D207">
            <v>550</v>
          </cell>
        </row>
        <row r="208">
          <cell r="B208" t="str">
            <v>INTERRUPTOR LUMINEX SENCILLO</v>
          </cell>
          <cell r="C208" t="str">
            <v>UND</v>
          </cell>
          <cell r="D208">
            <v>5500</v>
          </cell>
        </row>
        <row r="209">
          <cell r="B209" t="str">
            <v>VARILLA COPERWELL 5/8  L 2,4 MTS</v>
          </cell>
          <cell r="C209" t="str">
            <v>UND</v>
          </cell>
          <cell r="D209">
            <v>66000</v>
          </cell>
        </row>
        <row r="210">
          <cell r="B210" t="str">
            <v>HIDROSOLTA</v>
          </cell>
          <cell r="C210" t="str">
            <v>KG</v>
          </cell>
          <cell r="D210">
            <v>6500</v>
          </cell>
        </row>
        <row r="211">
          <cell r="B211" t="str">
            <v>CABLE DESNUDO No 6</v>
          </cell>
          <cell r="C211" t="str">
            <v>ML</v>
          </cell>
          <cell r="D211">
            <v>3600</v>
          </cell>
        </row>
        <row r="212">
          <cell r="B212" t="str">
            <v>REGISTRO ELECT. P.T</v>
          </cell>
          <cell r="C212" t="str">
            <v>UND</v>
          </cell>
          <cell r="D212">
            <v>78000</v>
          </cell>
        </row>
        <row r="213">
          <cell r="B213" t="str">
            <v>CONTADOR BIFASICO</v>
          </cell>
          <cell r="C213" t="str">
            <v>UND</v>
          </cell>
          <cell r="D213">
            <v>210000</v>
          </cell>
        </row>
        <row r="214">
          <cell r="B214" t="str">
            <v>CAJA EXAGONAL</v>
          </cell>
          <cell r="C214" t="str">
            <v>UND</v>
          </cell>
          <cell r="D214">
            <v>1200</v>
          </cell>
        </row>
        <row r="215">
          <cell r="B215" t="str">
            <v>BUSHING PLASTICO 3/4</v>
          </cell>
          <cell r="C215" t="str">
            <v>UND</v>
          </cell>
          <cell r="D215">
            <v>550</v>
          </cell>
        </row>
        <row r="216">
          <cell r="B216" t="str">
            <v>TOMACORRIENTE CON P.T</v>
          </cell>
          <cell r="C216" t="str">
            <v>UND</v>
          </cell>
          <cell r="D216">
            <v>6500</v>
          </cell>
        </row>
        <row r="217">
          <cell r="B217" t="str">
            <v>BOMBILLO INCANDESCENTE</v>
          </cell>
          <cell r="C217" t="str">
            <v>UND</v>
          </cell>
          <cell r="D217">
            <v>2300</v>
          </cell>
        </row>
        <row r="218">
          <cell r="B218" t="str">
            <v>PLAFON</v>
          </cell>
          <cell r="C218" t="str">
            <v>UND</v>
          </cell>
          <cell r="D218">
            <v>4300</v>
          </cell>
        </row>
        <row r="219">
          <cell r="B219" t="str">
            <v>CAJA EXAGONAL</v>
          </cell>
          <cell r="C219" t="str">
            <v>UND</v>
          </cell>
          <cell r="D219">
            <v>1200</v>
          </cell>
        </row>
        <row r="220">
          <cell r="B220" t="str">
            <v>LAMPARA FLUORSCENTE 2 X 48 W</v>
          </cell>
          <cell r="C220" t="str">
            <v>UND</v>
          </cell>
          <cell r="D220">
            <v>67000</v>
          </cell>
        </row>
        <row r="221">
          <cell r="B221" t="str">
            <v>TACOS DE 20 AMP</v>
          </cell>
          <cell r="C221" t="str">
            <v>UND</v>
          </cell>
          <cell r="D221">
            <v>11600</v>
          </cell>
        </row>
        <row r="222">
          <cell r="B222" t="str">
            <v>TABLERO BIFASICO DE 12 CIRCUITOS</v>
          </cell>
          <cell r="C222" t="str">
            <v>UND</v>
          </cell>
          <cell r="D222">
            <v>128000</v>
          </cell>
        </row>
        <row r="223">
          <cell r="B223" t="str">
            <v>TOTALIZADOR  3 X 100 1</v>
          </cell>
          <cell r="C223" t="str">
            <v>UND</v>
          </cell>
          <cell r="D223">
            <v>342000</v>
          </cell>
        </row>
        <row r="224">
          <cell r="B224" t="str">
            <v>TABLERO PARA PROTECCIONES</v>
          </cell>
          <cell r="C224" t="str">
            <v>UND</v>
          </cell>
          <cell r="D224">
            <v>85000</v>
          </cell>
        </row>
        <row r="225">
          <cell r="B225" t="str">
            <v>MORTERO 1 - 6</v>
          </cell>
          <cell r="C225" t="str">
            <v>M3</v>
          </cell>
          <cell r="D225" t="e">
            <v>#REF!</v>
          </cell>
        </row>
        <row r="226">
          <cell r="B226" t="str">
            <v>CONCRETO 2500 PSI</v>
          </cell>
          <cell r="C226" t="str">
            <v>M3</v>
          </cell>
          <cell r="D226" t="e">
            <v>#REF!</v>
          </cell>
        </row>
        <row r="227">
          <cell r="B227" t="str">
            <v>TABLON DE GRES 30 X 30</v>
          </cell>
          <cell r="C227" t="str">
            <v>M2</v>
          </cell>
          <cell r="D227">
            <v>14500</v>
          </cell>
        </row>
        <row r="228">
          <cell r="B228" t="str">
            <v xml:space="preserve">GUARDAESCOBA EN GRES </v>
          </cell>
          <cell r="C228" t="str">
            <v>ML</v>
          </cell>
          <cell r="D228">
            <v>5900</v>
          </cell>
        </row>
        <row r="229">
          <cell r="B229" t="str">
            <v>CORREA METALICA  15 X 25 CMS  VARIILA 1/2"</v>
          </cell>
          <cell r="C229" t="str">
            <v>ML</v>
          </cell>
          <cell r="D229">
            <v>14500</v>
          </cell>
        </row>
        <row r="230">
          <cell r="B230" t="str">
            <v>TERMOACUSTIC</v>
          </cell>
          <cell r="C230" t="str">
            <v>M2</v>
          </cell>
          <cell r="D230">
            <v>20800</v>
          </cell>
        </row>
        <row r="231">
          <cell r="B231" t="str">
            <v>TORNILLO</v>
          </cell>
          <cell r="C231" t="str">
            <v>UND</v>
          </cell>
          <cell r="D231">
            <v>1100</v>
          </cell>
        </row>
        <row r="232">
          <cell r="B232" t="str">
            <v>CABALLETE EN TERMOACUSTIC</v>
          </cell>
          <cell r="C232" t="str">
            <v>ML</v>
          </cell>
          <cell r="D232">
            <v>19500</v>
          </cell>
        </row>
        <row r="233">
          <cell r="B233" t="str">
            <v>REJA DE SEGURIDAD EN TUBO DE 1 X 1</v>
          </cell>
          <cell r="C233" t="str">
            <v>M2</v>
          </cell>
          <cell r="D233">
            <v>60000</v>
          </cell>
        </row>
        <row r="234">
          <cell r="B234" t="str">
            <v>RODILLO</v>
          </cell>
          <cell r="C234" t="str">
            <v>UND</v>
          </cell>
          <cell r="D234">
            <v>6500</v>
          </cell>
        </row>
        <row r="235">
          <cell r="B235" t="str">
            <v>ANGULO L 2 X 3/16"</v>
          </cell>
          <cell r="C235" t="str">
            <v>ML</v>
          </cell>
          <cell r="D235">
            <v>13500</v>
          </cell>
        </row>
        <row r="236">
          <cell r="B236" t="str">
            <v>ANGULO 1 1/2" X 3/16</v>
          </cell>
          <cell r="C236" t="str">
            <v>ML</v>
          </cell>
          <cell r="D236">
            <v>8500</v>
          </cell>
        </row>
        <row r="237">
          <cell r="B237" t="str">
            <v xml:space="preserve">SOLDADURA  </v>
          </cell>
          <cell r="C237" t="str">
            <v>KG</v>
          </cell>
          <cell r="D237">
            <v>8200</v>
          </cell>
        </row>
        <row r="238">
          <cell r="B238" t="str">
            <v>THINNER</v>
          </cell>
          <cell r="C238" t="str">
            <v>GAL</v>
          </cell>
          <cell r="D238">
            <v>15000</v>
          </cell>
        </row>
        <row r="239">
          <cell r="B239" t="str">
            <v>LIJA</v>
          </cell>
          <cell r="C239" t="str">
            <v>PLIEGO</v>
          </cell>
          <cell r="D239">
            <v>1000</v>
          </cell>
        </row>
        <row r="240">
          <cell r="B240" t="str">
            <v>PERFIL METALICO L 2 X 2 X 3/16</v>
          </cell>
          <cell r="C240" t="str">
            <v>ML</v>
          </cell>
          <cell r="D240">
            <v>13000</v>
          </cell>
        </row>
        <row r="241">
          <cell r="B241" t="str">
            <v>PERFIL METALICO L 1 X 1 X 3/16</v>
          </cell>
          <cell r="C241" t="str">
            <v>ML</v>
          </cell>
          <cell r="D241">
            <v>6500</v>
          </cell>
        </row>
        <row r="242">
          <cell r="B242" t="str">
            <v>PERFIL METALICO L 2,5 X 2,5 X 3/16</v>
          </cell>
          <cell r="C242" t="str">
            <v>ML</v>
          </cell>
          <cell r="D242">
            <v>21500</v>
          </cell>
        </row>
        <row r="243">
          <cell r="B243" t="str">
            <v>PERFIL METALICO L 1,5 X 1,5 X 3/16</v>
          </cell>
          <cell r="C243" t="str">
            <v>ML</v>
          </cell>
          <cell r="D243">
            <v>8500</v>
          </cell>
        </row>
        <row r="244">
          <cell r="B244" t="str">
            <v>PLATINA O,4  X 0,4 X 3/8"</v>
          </cell>
          <cell r="C244" t="str">
            <v>UN</v>
          </cell>
          <cell r="D244">
            <v>40150</v>
          </cell>
        </row>
        <row r="245">
          <cell r="B245" t="str">
            <v>TORNILLO CON TUERCA</v>
          </cell>
          <cell r="C245" t="str">
            <v>UN</v>
          </cell>
          <cell r="D245">
            <v>2100</v>
          </cell>
        </row>
        <row r="246">
          <cell r="B246" t="str">
            <v>VARILLA 1/2"</v>
          </cell>
          <cell r="C246" t="str">
            <v>ML</v>
          </cell>
          <cell r="D246">
            <v>1900</v>
          </cell>
        </row>
        <row r="247">
          <cell r="B247" t="str">
            <v>PLATINA O,14  X 0,2 X 1/4"</v>
          </cell>
          <cell r="C247" t="str">
            <v>UN</v>
          </cell>
          <cell r="D247">
            <v>35000</v>
          </cell>
        </row>
        <row r="248">
          <cell r="B248" t="str">
            <v>TORNILLO DE 5/8 CON TUERCA</v>
          </cell>
          <cell r="C248" t="str">
            <v>UN</v>
          </cell>
          <cell r="D248">
            <v>1800</v>
          </cell>
        </row>
        <row r="249">
          <cell r="B249" t="str">
            <v>CANCHA EN TUBO DE 2"</v>
          </cell>
          <cell r="C249" t="str">
            <v>UN</v>
          </cell>
          <cell r="D249">
            <v>748000</v>
          </cell>
        </row>
        <row r="250">
          <cell r="B250" t="str">
            <v>TABLERO EN MADERA</v>
          </cell>
          <cell r="C250" t="str">
            <v>UN</v>
          </cell>
          <cell r="D250">
            <v>162000</v>
          </cell>
        </row>
        <row r="251">
          <cell r="B251" t="str">
            <v>PINTURA DE DEMARCACION</v>
          </cell>
          <cell r="C251" t="str">
            <v>GAL</v>
          </cell>
          <cell r="D251">
            <v>98000</v>
          </cell>
        </row>
        <row r="252">
          <cell r="B252" t="str">
            <v xml:space="preserve"> BARANDA METALICA TUBERIA HG DE 2" Y 1 1/2",H=1,0 M</v>
          </cell>
          <cell r="C252" t="str">
            <v>ML</v>
          </cell>
          <cell r="D252">
            <v>92000</v>
          </cell>
        </row>
        <row r="253">
          <cell r="B253" t="str">
            <v>TUBO GALV 2"</v>
          </cell>
          <cell r="C253" t="str">
            <v>ML</v>
          </cell>
          <cell r="D253">
            <v>14500</v>
          </cell>
        </row>
        <row r="254">
          <cell r="B254" t="str">
            <v>MALLA ESLABONADA</v>
          </cell>
          <cell r="C254" t="str">
            <v>ML</v>
          </cell>
          <cell r="D254">
            <v>37600</v>
          </cell>
        </row>
        <row r="255">
          <cell r="B255" t="str">
            <v>ALAMBRE DE PUAS</v>
          </cell>
          <cell r="C255" t="str">
            <v>ML</v>
          </cell>
          <cell r="D255">
            <v>1500</v>
          </cell>
        </row>
        <row r="256">
          <cell r="B256" t="str">
            <v>TUBO METALICO DE 2" x 2"</v>
          </cell>
          <cell r="C256" t="str">
            <v>ML</v>
          </cell>
          <cell r="D256">
            <v>7400</v>
          </cell>
        </row>
        <row r="257">
          <cell r="B257" t="str">
            <v>TUBO METALICO DE 3" x 1 1/2"</v>
          </cell>
          <cell r="C257" t="str">
            <v>ML</v>
          </cell>
          <cell r="D257">
            <v>8300</v>
          </cell>
        </row>
        <row r="258">
          <cell r="B258" t="str">
            <v>CAJA OCTOGONAL</v>
          </cell>
          <cell r="C258" t="str">
            <v>UND</v>
          </cell>
          <cell r="D258">
            <v>1000</v>
          </cell>
        </row>
        <row r="259">
          <cell r="B259" t="str">
            <v>CAJA RECTANGULAR</v>
          </cell>
          <cell r="C259" t="str">
            <v>UND</v>
          </cell>
          <cell r="D259">
            <v>1000</v>
          </cell>
        </row>
        <row r="260">
          <cell r="B260" t="str">
            <v>TERMINAL DE 1/2"</v>
          </cell>
          <cell r="C260" t="str">
            <v>UND</v>
          </cell>
          <cell r="D260">
            <v>450</v>
          </cell>
        </row>
        <row r="261">
          <cell r="B261" t="str">
            <v>CABLE DESNUDO Nº 12</v>
          </cell>
          <cell r="C261" t="str">
            <v>ML</v>
          </cell>
          <cell r="D261">
            <v>1350</v>
          </cell>
        </row>
        <row r="262">
          <cell r="B262" t="str">
            <v>CABLE DESNUDO Nº 14</v>
          </cell>
          <cell r="C262" t="str">
            <v>ML</v>
          </cell>
          <cell r="D262">
            <v>950</v>
          </cell>
        </row>
        <row r="263">
          <cell r="B263" t="str">
            <v>CAJA 4 X 4 CON SUPLEMENTO</v>
          </cell>
          <cell r="C263" t="str">
            <v>UND</v>
          </cell>
          <cell r="D263">
            <v>2500</v>
          </cell>
        </row>
        <row r="264">
          <cell r="B264" t="str">
            <v>CHAZOS DE 1/4 X 1 1/2"</v>
          </cell>
          <cell r="C264" t="str">
            <v>UND</v>
          </cell>
          <cell r="D264">
            <v>100</v>
          </cell>
        </row>
        <row r="265">
          <cell r="B265" t="str">
            <v>TORNILLOS GOLOZOS  8 X 1"</v>
          </cell>
          <cell r="C265" t="str">
            <v>UND</v>
          </cell>
          <cell r="D265">
            <v>100</v>
          </cell>
        </row>
        <row r="266">
          <cell r="B266" t="str">
            <v>INTERRUPTOR DOBLE CON LUZ PILOTO</v>
          </cell>
          <cell r="C266" t="str">
            <v>UND</v>
          </cell>
          <cell r="D266">
            <v>9000</v>
          </cell>
        </row>
        <row r="267">
          <cell r="B267" t="str">
            <v>INTERRUPTOR CONMUTABLE SENCILLO</v>
          </cell>
          <cell r="C267" t="str">
            <v>UND</v>
          </cell>
          <cell r="D267">
            <v>6800</v>
          </cell>
        </row>
        <row r="268">
          <cell r="B268" t="str">
            <v>TOMA DOBLE CON POLO A TIERRA LINEA MODUS PLUS COLOR BLANCO</v>
          </cell>
          <cell r="C268" t="str">
            <v>UND</v>
          </cell>
          <cell r="D268">
            <v>2600</v>
          </cell>
        </row>
        <row r="269">
          <cell r="B269" t="str">
            <v>TOMA COAXIAL TV LINEA MODUS PLUS</v>
          </cell>
          <cell r="C269" t="str">
            <v>UND</v>
          </cell>
          <cell r="D269">
            <v>2000</v>
          </cell>
        </row>
        <row r="270">
          <cell r="B270" t="str">
            <v>ALAMBRE TELEFONICO DOS PARES</v>
          </cell>
          <cell r="C270" t="str">
            <v>ML</v>
          </cell>
          <cell r="D270">
            <v>780</v>
          </cell>
        </row>
        <row r="271">
          <cell r="B271" t="str">
            <v>TOMA TELEFONICA TIPO AMERICANA</v>
          </cell>
          <cell r="C271" t="str">
            <v>UND</v>
          </cell>
          <cell r="D271">
            <v>4550</v>
          </cell>
        </row>
        <row r="272">
          <cell r="B272" t="str">
            <v>TERMINALES 3/4"</v>
          </cell>
          <cell r="C272" t="str">
            <v>UND</v>
          </cell>
          <cell r="D272">
            <v>600</v>
          </cell>
        </row>
        <row r="273">
          <cell r="B273" t="str">
            <v>CABLE DESNUDO Nº 10</v>
          </cell>
          <cell r="C273" t="str">
            <v>ML</v>
          </cell>
          <cell r="D273">
            <v>2650</v>
          </cell>
        </row>
        <row r="274">
          <cell r="B274" t="str">
            <v>CABLE DESNUDO Nº 11</v>
          </cell>
          <cell r="C274" t="str">
            <v>ML</v>
          </cell>
          <cell r="D274">
            <v>950</v>
          </cell>
        </row>
        <row r="275">
          <cell r="B275" t="str">
            <v>TOMA DE 20 AMP</v>
          </cell>
          <cell r="C275" t="str">
            <v>UND</v>
          </cell>
          <cell r="D275">
            <v>10500</v>
          </cell>
        </row>
        <row r="276">
          <cell r="B276" t="str">
            <v>TABLERO GENERAL DE 24 CIRCUITOS 5 HILOS TRIFASICO</v>
          </cell>
          <cell r="C276" t="str">
            <v>UND</v>
          </cell>
          <cell r="D276">
            <v>385000</v>
          </cell>
        </row>
        <row r="277">
          <cell r="B277" t="str">
            <v>BREAKER DE 20 AMP</v>
          </cell>
          <cell r="C277" t="str">
            <v>UND</v>
          </cell>
          <cell r="D277">
            <v>12500</v>
          </cell>
        </row>
        <row r="278">
          <cell r="B278" t="str">
            <v>TUBO CONDUIT DE 1 1/2"</v>
          </cell>
          <cell r="C278" t="str">
            <v>ML</v>
          </cell>
          <cell r="D278">
            <v>8000</v>
          </cell>
        </row>
        <row r="279">
          <cell r="B279" t="str">
            <v xml:space="preserve">BREAKER TOTALIZADOR TRIFASICO </v>
          </cell>
          <cell r="C279" t="str">
            <v>UND</v>
          </cell>
          <cell r="D279">
            <v>425000</v>
          </cell>
        </row>
        <row r="280">
          <cell r="B280" t="str">
            <v xml:space="preserve">TRANSFERENCIA MANUAL DE 150 amp 1 - 0 -  2 </v>
          </cell>
          <cell r="C280" t="str">
            <v>UND</v>
          </cell>
          <cell r="D280">
            <v>600000</v>
          </cell>
        </row>
        <row r="281">
          <cell r="B281" t="str">
            <v>COFRE DE 20 X20X40</v>
          </cell>
          <cell r="C281" t="str">
            <v>UND</v>
          </cell>
          <cell r="D281">
            <v>60000</v>
          </cell>
        </row>
        <row r="282">
          <cell r="B282" t="str">
            <v>TERMINALES Nº2</v>
          </cell>
          <cell r="C282" t="str">
            <v>UND</v>
          </cell>
          <cell r="D282">
            <v>3500</v>
          </cell>
        </row>
        <row r="283">
          <cell r="B283" t="str">
            <v>TABLERO DE 18 CIRCUITOS TRIFASICO 5 HILOS PARA AIRES ACONDICIONADOS</v>
          </cell>
          <cell r="C283" t="str">
            <v>UND</v>
          </cell>
          <cell r="D283">
            <v>275000</v>
          </cell>
        </row>
        <row r="284">
          <cell r="B284" t="str">
            <v>TUBO CONDUIT DE 1 1/4"</v>
          </cell>
          <cell r="C284" t="str">
            <v>ML</v>
          </cell>
          <cell r="D284">
            <v>2500</v>
          </cell>
        </row>
        <row r="285">
          <cell r="B285" t="str">
            <v>BREAKER  DE 3 X 80 AMP TRIFASICO</v>
          </cell>
          <cell r="C285" t="str">
            <v>UND</v>
          </cell>
          <cell r="D285">
            <v>250000</v>
          </cell>
        </row>
        <row r="286">
          <cell r="B286" t="str">
            <v>TABLERO DE 12 CIRCUITOS 5 HILOS PARA SISTEMAS</v>
          </cell>
          <cell r="C286" t="str">
            <v>UND</v>
          </cell>
          <cell r="D286">
            <v>200000</v>
          </cell>
        </row>
        <row r="287">
          <cell r="B287" t="str">
            <v>CABLE THW No 6 AWG</v>
          </cell>
          <cell r="C287" t="str">
            <v>ML</v>
          </cell>
          <cell r="D287">
            <v>8500</v>
          </cell>
        </row>
        <row r="288">
          <cell r="B288" t="str">
            <v>TUBO CONDUIT DE 1"</v>
          </cell>
          <cell r="C288" t="str">
            <v>ML</v>
          </cell>
          <cell r="D288">
            <v>2000</v>
          </cell>
        </row>
        <row r="289">
          <cell r="B289" t="str">
            <v>LAMPARAS TIPO BALA DE 4"</v>
          </cell>
          <cell r="C289" t="str">
            <v>UND</v>
          </cell>
          <cell r="D289">
            <v>15000</v>
          </cell>
        </row>
        <row r="290">
          <cell r="B290" t="str">
            <v>BOMBILLO DE 27 W AHORRADOR - TRABAJANDO</v>
          </cell>
          <cell r="C290" t="str">
            <v>UND</v>
          </cell>
          <cell r="D290">
            <v>12500</v>
          </cell>
        </row>
        <row r="291">
          <cell r="B291" t="str">
            <v>LAMPARAS FLUORESCENTE  DE 60 X 60 T-8 DE 4X17W A 115 VOL</v>
          </cell>
          <cell r="C291" t="str">
            <v>UND</v>
          </cell>
          <cell r="D291">
            <v>170000</v>
          </cell>
        </row>
        <row r="292">
          <cell r="B292" t="str">
            <v xml:space="preserve">CABLE UTP CATEGORIA 6 </v>
          </cell>
          <cell r="C292" t="str">
            <v>ML</v>
          </cell>
          <cell r="D292">
            <v>1500</v>
          </cell>
        </row>
        <row r="293">
          <cell r="B293" t="str">
            <v xml:space="preserve">TOMA DE VOZ Y DATO </v>
          </cell>
          <cell r="C293" t="str">
            <v>UND</v>
          </cell>
          <cell r="D293">
            <v>15000</v>
          </cell>
        </row>
        <row r="294">
          <cell r="B294" t="str">
            <v>TOMA TIPO HOSPITALARIA</v>
          </cell>
          <cell r="C294" t="str">
            <v>UND</v>
          </cell>
          <cell r="D294">
            <v>15000</v>
          </cell>
        </row>
        <row r="295">
          <cell r="B295" t="str">
            <v>GABINETE DE 20X 20X15</v>
          </cell>
          <cell r="C295" t="str">
            <v>UND</v>
          </cell>
          <cell r="D295">
            <v>40000</v>
          </cell>
        </row>
        <row r="296">
          <cell r="B296" t="str">
            <v>REGLETA DE CONEXIÓN</v>
          </cell>
          <cell r="C296" t="str">
            <v>UND</v>
          </cell>
          <cell r="D296">
            <v>10000</v>
          </cell>
        </row>
        <row r="297">
          <cell r="B297" t="str">
            <v>CONECTORES AISLADOS</v>
          </cell>
          <cell r="C297" t="str">
            <v>UND</v>
          </cell>
          <cell r="D297">
            <v>200</v>
          </cell>
        </row>
        <row r="298">
          <cell r="B298" t="str">
            <v>VARILLA COOPPER WELLl 5/8" x 2,4</v>
          </cell>
          <cell r="C298" t="str">
            <v>UND</v>
          </cell>
          <cell r="D298">
            <v>150000</v>
          </cell>
        </row>
        <row r="299">
          <cell r="B299" t="str">
            <v>CONECTORES DE 5/8</v>
          </cell>
          <cell r="C299" t="str">
            <v>UND</v>
          </cell>
          <cell r="D299">
            <v>48000</v>
          </cell>
        </row>
        <row r="300">
          <cell r="B300" t="str">
            <v>CABLE Nº 2/0</v>
          </cell>
          <cell r="C300" t="str">
            <v>ML</v>
          </cell>
          <cell r="D300">
            <v>24000</v>
          </cell>
        </row>
        <row r="301">
          <cell r="B301" t="str">
            <v>CAJA DE 2 X 4 CON SUPLEMENTO</v>
          </cell>
          <cell r="C301" t="str">
            <v>UND</v>
          </cell>
          <cell r="D301">
            <v>1000</v>
          </cell>
        </row>
        <row r="302">
          <cell r="B302" t="str">
            <v>CABLE RG 6</v>
          </cell>
          <cell r="C302" t="str">
            <v>ML</v>
          </cell>
          <cell r="D302">
            <v>700</v>
          </cell>
        </row>
        <row r="325">
          <cell r="E325" t="e">
            <v>#REF!</v>
          </cell>
        </row>
        <row r="327">
          <cell r="B327" t="str">
            <v>NOMBRE</v>
          </cell>
          <cell r="C327" t="str">
            <v>UNIDAD</v>
          </cell>
          <cell r="D327" t="str">
            <v>PRECIO</v>
          </cell>
        </row>
        <row r="328">
          <cell r="B328" t="str">
            <v>OBRERO</v>
          </cell>
          <cell r="C328" t="str">
            <v>JORNAL</v>
          </cell>
          <cell r="D328">
            <v>17500</v>
          </cell>
          <cell r="E328" t="e">
            <v>#REF!</v>
          </cell>
        </row>
        <row r="329">
          <cell r="B329" t="str">
            <v>OFICIAL</v>
          </cell>
          <cell r="C329" t="str">
            <v>JORNAL</v>
          </cell>
          <cell r="D329">
            <v>25000</v>
          </cell>
          <cell r="E329" t="e">
            <v>#REF!</v>
          </cell>
        </row>
        <row r="330">
          <cell r="B330" t="str">
            <v>MAESTRO</v>
          </cell>
          <cell r="C330" t="str">
            <v>HORA</v>
          </cell>
          <cell r="D330">
            <v>7316</v>
          </cell>
          <cell r="E330" t="e">
            <v>#REF!</v>
          </cell>
        </row>
        <row r="331">
          <cell r="B331" t="str">
            <v>COM. TOPOGRAFIA</v>
          </cell>
          <cell r="C331" t="str">
            <v>DIA</v>
          </cell>
          <cell r="D331">
            <v>100000</v>
          </cell>
          <cell r="E331" t="e">
            <v>#REF!</v>
          </cell>
        </row>
        <row r="332">
          <cell r="B332" t="str">
            <v>SOLDADOR</v>
          </cell>
          <cell r="C332" t="str">
            <v>DIA</v>
          </cell>
          <cell r="D332">
            <v>25000</v>
          </cell>
          <cell r="E332" t="e">
            <v>#REF!</v>
          </cell>
        </row>
        <row r="333">
          <cell r="B333" t="str">
            <v>CUADRILLA 1-1</v>
          </cell>
          <cell r="C333" t="str">
            <v>HORA</v>
          </cell>
          <cell r="D333" t="e">
            <v>#REF!</v>
          </cell>
          <cell r="E333" t="e">
            <v>#REF!</v>
          </cell>
        </row>
        <row r="334">
          <cell r="B334" t="str">
            <v>CUADRILLA 1-2</v>
          </cell>
          <cell r="C334" t="str">
            <v>HORA</v>
          </cell>
          <cell r="D334" t="e">
            <v>#REF!</v>
          </cell>
          <cell r="E334" t="e">
            <v>#REF!</v>
          </cell>
        </row>
        <row r="335">
          <cell r="B335" t="str">
            <v>CUADRILLA B - B</v>
          </cell>
          <cell r="C335" t="str">
            <v>HORA</v>
          </cell>
          <cell r="D335" t="e">
            <v>#REF!</v>
          </cell>
          <cell r="E335" t="e">
            <v>#REF!</v>
          </cell>
        </row>
        <row r="336">
          <cell r="B336" t="str">
            <v>CUADRILLA  1-4</v>
          </cell>
          <cell r="C336" t="str">
            <v>HORA</v>
          </cell>
          <cell r="D336" t="e">
            <v>#REF!</v>
          </cell>
          <cell r="E336" t="e">
            <v>#REF!</v>
          </cell>
        </row>
        <row r="337">
          <cell r="B337" t="str">
            <v>TECNICO ELECTRICISTA</v>
          </cell>
          <cell r="C337" t="str">
            <v>DIA</v>
          </cell>
          <cell r="D337">
            <v>30000</v>
          </cell>
        </row>
        <row r="338">
          <cell r="B338" t="str">
            <v>CAPATAZ</v>
          </cell>
          <cell r="C338" t="str">
            <v>HORA</v>
          </cell>
          <cell r="D338">
            <v>8656.19</v>
          </cell>
          <cell r="E338">
            <v>69249.52</v>
          </cell>
          <cell r="F338">
            <v>35512.574358974365</v>
          </cell>
        </row>
        <row r="339">
          <cell r="B339" t="str">
            <v>CUADRILLA C - C</v>
          </cell>
          <cell r="C339" t="str">
            <v>HORA</v>
          </cell>
          <cell r="D339" t="e">
            <v>#REF!</v>
          </cell>
        </row>
        <row r="345">
          <cell r="B345" t="str">
            <v>NOMBRE</v>
          </cell>
          <cell r="C345" t="str">
            <v>UNIDAD</v>
          </cell>
          <cell r="D345" t="str">
            <v>PRECIO</v>
          </cell>
        </row>
        <row r="346">
          <cell r="B346" t="str">
            <v>HERRAMIENTA MENOR</v>
          </cell>
          <cell r="C346" t="str">
            <v>UND</v>
          </cell>
          <cell r="D346">
            <v>400</v>
          </cell>
          <cell r="E346" t="e">
            <v>#REF!</v>
          </cell>
        </row>
        <row r="347">
          <cell r="B347" t="str">
            <v>FORMALETA</v>
          </cell>
          <cell r="C347" t="str">
            <v>GL</v>
          </cell>
          <cell r="D347">
            <v>15000</v>
          </cell>
          <cell r="E347" t="e">
            <v>#REF!</v>
          </cell>
        </row>
        <row r="348">
          <cell r="B348" t="str">
            <v>ESTACAS MADERA</v>
          </cell>
          <cell r="C348" t="str">
            <v>UND</v>
          </cell>
          <cell r="D348">
            <v>500</v>
          </cell>
          <cell r="E348" t="e">
            <v>#REF!</v>
          </cell>
        </row>
        <row r="349">
          <cell r="B349" t="str">
            <v>BOMBA SUMERGIBLE</v>
          </cell>
          <cell r="C349" t="str">
            <v>UND</v>
          </cell>
          <cell r="D349">
            <v>2250000</v>
          </cell>
          <cell r="E349" t="e">
            <v>#REF!</v>
          </cell>
        </row>
        <row r="350">
          <cell r="B350" t="str">
            <v>TEJA ACEROLIT</v>
          </cell>
          <cell r="C350" t="str">
            <v>UND</v>
          </cell>
          <cell r="D350">
            <v>15000</v>
          </cell>
          <cell r="E350" t="e">
            <v>#REF!</v>
          </cell>
        </row>
        <row r="351">
          <cell r="B351" t="str">
            <v>PUERTA EN LAMINA CAL 18</v>
          </cell>
          <cell r="C351" t="str">
            <v>M2</v>
          </cell>
          <cell r="D351">
            <v>70000</v>
          </cell>
          <cell r="E351" t="e">
            <v>#REF!</v>
          </cell>
        </row>
        <row r="352">
          <cell r="B352" t="str">
            <v>VENTANA METALICA</v>
          </cell>
          <cell r="C352" t="str">
            <v>M2</v>
          </cell>
          <cell r="D352">
            <v>85000</v>
          </cell>
          <cell r="E352" t="e">
            <v>#REF!</v>
          </cell>
        </row>
        <row r="353">
          <cell r="B353" t="str">
            <v>HERRAMIENTA M.</v>
          </cell>
          <cell r="C353" t="str">
            <v>UND</v>
          </cell>
          <cell r="D353">
            <v>350</v>
          </cell>
          <cell r="E353" t="e">
            <v>#REF!</v>
          </cell>
        </row>
        <row r="354">
          <cell r="B354" t="str">
            <v>HERRAMIENTAS MENOR</v>
          </cell>
          <cell r="C354" t="str">
            <v>UND</v>
          </cell>
          <cell r="D354">
            <v>500</v>
          </cell>
          <cell r="E354" t="e">
            <v>#REF!</v>
          </cell>
        </row>
        <row r="355">
          <cell r="B355" t="str">
            <v>FORMALETA DE ENTREPISOS</v>
          </cell>
          <cell r="E355" t="e">
            <v>#REF!</v>
          </cell>
        </row>
        <row r="356">
          <cell r="B356" t="str">
            <v>ACERO DE REFUERZO 37000 PSI</v>
          </cell>
          <cell r="C356" t="str">
            <v>KG</v>
          </cell>
          <cell r="D356">
            <v>1250</v>
          </cell>
          <cell r="E356" t="e">
            <v>#REF!</v>
          </cell>
          <cell r="F356">
            <v>1250</v>
          </cell>
        </row>
        <row r="357">
          <cell r="B357" t="str">
            <v>VIDRIO 5MM</v>
          </cell>
          <cell r="C357" t="str">
            <v>M2</v>
          </cell>
          <cell r="D357">
            <v>50000</v>
          </cell>
          <cell r="E357" t="e">
            <v>#REF!</v>
          </cell>
        </row>
        <row r="358">
          <cell r="B358" t="str">
            <v>GANCHOS 3 X 1 1/2"</v>
          </cell>
          <cell r="C358" t="str">
            <v>UND</v>
          </cell>
          <cell r="D358">
            <v>650</v>
          </cell>
          <cell r="E358" t="e">
            <v>#REF!</v>
          </cell>
        </row>
        <row r="359">
          <cell r="B359" t="str">
            <v>TEJA FIBROCEMENTO</v>
          </cell>
          <cell r="C359" t="str">
            <v>M2</v>
          </cell>
          <cell r="D359">
            <v>13500</v>
          </cell>
          <cell r="E359" t="e">
            <v>#REF!</v>
          </cell>
        </row>
        <row r="360">
          <cell r="B360" t="str">
            <v>CABALLETE FIJO</v>
          </cell>
          <cell r="C360" t="str">
            <v>ML</v>
          </cell>
          <cell r="D360">
            <v>15600</v>
          </cell>
          <cell r="E360" t="e">
            <v>#REF!</v>
          </cell>
        </row>
        <row r="361">
          <cell r="B361" t="str">
            <v>CONCRETO DE 3500</v>
          </cell>
          <cell r="C361" t="str">
            <v>M3</v>
          </cell>
          <cell r="D361" t="e">
            <v>#REF!</v>
          </cell>
          <cell r="E361" t="e">
            <v>#REF!</v>
          </cell>
        </row>
        <row r="362">
          <cell r="B362" t="str">
            <v>MORTERO 1:5</v>
          </cell>
          <cell r="C362" t="str">
            <v>M3</v>
          </cell>
          <cell r="D362" t="e">
            <v>#REF!</v>
          </cell>
          <cell r="E362" t="e">
            <v>#REF!</v>
          </cell>
        </row>
        <row r="363">
          <cell r="B363" t="str">
            <v>CONCRETO DE 2000</v>
          </cell>
          <cell r="C363" t="str">
            <v>M3</v>
          </cell>
          <cell r="D363" t="e">
            <v>#REF!</v>
          </cell>
          <cell r="E363" t="e">
            <v>#REF!</v>
          </cell>
        </row>
        <row r="364">
          <cell r="B364" t="str">
            <v>XXX</v>
          </cell>
          <cell r="E364" t="e">
            <v>#REF!</v>
          </cell>
        </row>
        <row r="365">
          <cell r="B365" t="str">
            <v>XXX</v>
          </cell>
          <cell r="E365" t="e">
            <v>#REF!</v>
          </cell>
        </row>
        <row r="366">
          <cell r="B366" t="str">
            <v>XXX</v>
          </cell>
          <cell r="E366" t="e">
            <v>#REF!</v>
          </cell>
        </row>
        <row r="367">
          <cell r="B367" t="str">
            <v>XXX</v>
          </cell>
          <cell r="E36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1"/>
      <sheetName val="Alcantarilla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RECURSOS"/>
      <sheetName val="CUMPLIMIENTO"/>
      <sheetName val="Listado"/>
      <sheetName val="BD100-45-P1"/>
      <sheetName val="BASE DATOS"/>
      <sheetName val="5.2"/>
      <sheetName val="MATERIALES"/>
      <sheetName val="PROPUESTA PRESENTADA"/>
      <sheetName val="CRA.MODI"/>
      <sheetName val="Cotización"/>
      <sheetName val="BDATOS"/>
      <sheetName val="BASES"/>
      <sheetName val="DATOS"/>
    </sheetNames>
    <sheetDataSet>
      <sheetData sheetId="0">
        <row r="9">
          <cell r="E9" t="str">
            <v>EDGAR EDUARDO HERNANDEZ Q.</v>
          </cell>
        </row>
      </sheetData>
      <sheetData sheetId="1">
        <row r="2">
          <cell r="A2" t="str">
            <v>REGIONAL CUNDINAMARCA</v>
          </cell>
        </row>
      </sheetData>
      <sheetData sheetId="2"/>
      <sheetData sheetId="3">
        <row r="2">
          <cell r="A2" t="str">
            <v>REGIONAL CUNDINAMARCA</v>
          </cell>
        </row>
        <row r="9">
          <cell r="E9" t="str">
            <v>EDGAR EDUARDO HERNANDEZ Q.</v>
          </cell>
        </row>
      </sheetData>
      <sheetData sheetId="4"/>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ow r="9">
          <cell r="E9" t="str">
            <v>EDGAR EDUARDO HERNANDEZ Q.</v>
          </cell>
        </row>
      </sheetData>
      <sheetData sheetId="51">
        <row r="8">
          <cell r="E8" t="str">
            <v>BIMESTRE: JULIO - AGOSTO DE 2001</v>
          </cell>
        </row>
      </sheetData>
      <sheetData sheetId="52"/>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9">
          <cell r="E9" t="str">
            <v>EDGAR EDUARDO HERNANDEZ Q.</v>
          </cell>
        </row>
      </sheetData>
      <sheetData sheetId="87"/>
      <sheetData sheetId="88">
        <row r="9">
          <cell r="E9" t="str">
            <v>EDGAR EDUARDO HERNANDEZ Q.</v>
          </cell>
        </row>
      </sheetData>
      <sheetData sheetId="89"/>
      <sheetData sheetId="90"/>
      <sheetData sheetId="91">
        <row r="8">
          <cell r="E8" t="str">
            <v>BIMESTRE: JULIO - AGOSTO DE 2001</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9">
          <cell r="E9" t="str">
            <v>EDGAR EDUARDO HERNANDEZ Q.</v>
          </cell>
        </row>
      </sheetData>
      <sheetData sheetId="127">
        <row r="8">
          <cell r="E8" t="str">
            <v>BIMESTRE: JULIO - AGOSTO DE 2001</v>
          </cell>
        </row>
      </sheetData>
      <sheetData sheetId="128"/>
      <sheetData sheetId="129">
        <row r="8">
          <cell r="E8" t="str">
            <v>BIMESTRE: JULIO - AGOSTO DE 2001</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9">
          <cell r="E9" t="str">
            <v>EDGAR EDUARDO HERNANDEZ Q.</v>
          </cell>
        </row>
      </sheetData>
      <sheetData sheetId="163"/>
      <sheetData sheetId="164">
        <row r="9">
          <cell r="E9" t="str">
            <v>EDGAR EDUARDO HERNANDEZ Q.</v>
          </cell>
        </row>
      </sheetData>
      <sheetData sheetId="165">
        <row r="8">
          <cell r="E8" t="str">
            <v>BIMESTRE: JULIO - AGOSTO DE 2001</v>
          </cell>
        </row>
      </sheetData>
      <sheetData sheetId="166"/>
      <sheetData sheetId="167">
        <row r="8">
          <cell r="E8" t="str">
            <v>BIMESTRE: JULIO - AGOSTO DE 2001</v>
          </cell>
        </row>
      </sheetData>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ow r="9">
          <cell r="E9" t="str">
            <v>EDGAR EDUARDO HERNANDEZ Q.</v>
          </cell>
        </row>
      </sheetData>
      <sheetData sheetId="203"/>
      <sheetData sheetId="204"/>
      <sheetData sheetId="205">
        <row r="8">
          <cell r="E8" t="str">
            <v>BIMESTRE: JULIO - AGOSTO DE 2001</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9">
          <cell r="E9" t="str">
            <v>EDGAR EDUARDO HERNANDEZ Q.</v>
          </cell>
        </row>
      </sheetData>
      <sheetData sheetId="239"/>
      <sheetData sheetId="240">
        <row r="9">
          <cell r="E9" t="str">
            <v>EDGAR EDUARDO HERNANDEZ Q.</v>
          </cell>
        </row>
      </sheetData>
      <sheetData sheetId="241">
        <row r="8">
          <cell r="E8" t="str">
            <v>BIMESTRE: JULIO - AGOSTO DE 2001</v>
          </cell>
        </row>
      </sheetData>
      <sheetData sheetId="242"/>
      <sheetData sheetId="243">
        <row r="8">
          <cell r="E8" t="str">
            <v>BIMESTRE: JULIO - AGOSTO DE 2001</v>
          </cell>
        </row>
      </sheetData>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ow r="9">
          <cell r="E9" t="str">
            <v>EDGAR EDUARDO HERNANDEZ Q.</v>
          </cell>
        </row>
      </sheetData>
      <sheetData sheetId="279"/>
      <sheetData sheetId="280"/>
      <sheetData sheetId="281">
        <row r="8">
          <cell r="E8" t="str">
            <v>BIMESTRE: JULIO - AGOSTO DE 2001</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ow r="9">
          <cell r="E9" t="str">
            <v>EDGAR EDUARDO HERNANDEZ Q.</v>
          </cell>
        </row>
      </sheetData>
      <sheetData sheetId="317"/>
      <sheetData sheetId="318"/>
      <sheetData sheetId="319">
        <row r="8">
          <cell r="E8" t="str">
            <v>BIMESTRE: JULIO - AGOSTO DE 2001</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row r="9">
          <cell r="E9" t="str">
            <v>EDGAR EDUARDO HERNANDEZ Q.</v>
          </cell>
        </row>
      </sheetData>
      <sheetData sheetId="393">
        <row r="8">
          <cell r="E8" t="str">
            <v>BIMESTRE: JULIO - AGOSTO DE 2001</v>
          </cell>
        </row>
      </sheetData>
      <sheetData sheetId="394"/>
      <sheetData sheetId="395">
        <row r="8">
          <cell r="E8" t="str">
            <v>BIMESTRE: JULIO - AGOSTO DE 2001</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ow r="9">
          <cell r="E9" t="str">
            <v>EDGAR EDUARDO HERNANDEZ Q.</v>
          </cell>
        </row>
      </sheetData>
      <sheetData sheetId="431"/>
      <sheetData sheetId="432"/>
      <sheetData sheetId="433">
        <row r="8">
          <cell r="E8" t="str">
            <v>BIMESTRE: JULIO - AGOSTO DE 2001</v>
          </cell>
        </row>
      </sheetData>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9">
          <cell r="E9" t="str">
            <v>EDGAR EDUARDO HERNANDEZ Q.</v>
          </cell>
        </row>
      </sheetData>
      <sheetData sheetId="469"/>
      <sheetData sheetId="470"/>
      <sheetData sheetId="471">
        <row r="8">
          <cell r="E8" t="str">
            <v>BIMESTRE: JULIO - AGOSTO DE 2001</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ow r="9">
          <cell r="E9" t="str">
            <v>EDGAR EDUARDO HERNANDEZ Q.</v>
          </cell>
        </row>
      </sheetData>
      <sheetData sheetId="507"/>
      <sheetData sheetId="508"/>
      <sheetData sheetId="509">
        <row r="8">
          <cell r="E8" t="str">
            <v>BIMESTRE: JULIO - AGOSTO DE 2001</v>
          </cell>
        </row>
      </sheetData>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ow r="9">
          <cell r="E9" t="str">
            <v>EDGAR EDUARDO HERNANDEZ Q.</v>
          </cell>
        </row>
      </sheetData>
      <sheetData sheetId="545"/>
      <sheetData sheetId="546"/>
      <sheetData sheetId="547">
        <row r="8">
          <cell r="E8" t="str">
            <v>BIMESTRE: JULIO - AGOSTO DE 2001</v>
          </cell>
        </row>
      </sheetData>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ow r="9">
          <cell r="E9" t="str">
            <v>EDGAR EDUARDO HERNANDEZ Q.</v>
          </cell>
        </row>
      </sheetData>
      <sheetData sheetId="583"/>
      <sheetData sheetId="584"/>
      <sheetData sheetId="585">
        <row r="8">
          <cell r="E8" t="str">
            <v>BIMESTRE: JULIO - AGOSTO DE 2001</v>
          </cell>
        </row>
      </sheetData>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ow r="9">
          <cell r="E9" t="str">
            <v>EDGAR EDUARDO HERNANDEZ Q.</v>
          </cell>
        </row>
      </sheetData>
      <sheetData sheetId="621"/>
      <sheetData sheetId="622"/>
      <sheetData sheetId="623">
        <row r="8">
          <cell r="E8" t="str">
            <v>BIMESTRE: JULIO - AGOSTO DE 2001</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ow r="9">
          <cell r="E9" t="str">
            <v>EDGAR EDUARDO HERNANDEZ Q.</v>
          </cell>
        </row>
      </sheetData>
      <sheetData sheetId="659"/>
      <sheetData sheetId="660"/>
      <sheetData sheetId="661">
        <row r="8">
          <cell r="E8" t="str">
            <v>BIMESTRE: JULIO - AGOSTO DE 2001</v>
          </cell>
        </row>
      </sheetData>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ow r="9">
          <cell r="E9" t="str">
            <v>EDGAR EDUARDO HERNANDEZ Q.</v>
          </cell>
        </row>
      </sheetData>
      <sheetData sheetId="697"/>
      <sheetData sheetId="698"/>
      <sheetData sheetId="699">
        <row r="8">
          <cell r="E8" t="str">
            <v>BIMESTRE: JULIO - AGOSTO DE 2001</v>
          </cell>
        </row>
      </sheetData>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row r="9">
          <cell r="E9" t="str">
            <v>EDGAR EDUARDO HERNANDEZ Q.</v>
          </cell>
        </row>
      </sheetData>
      <sheetData sheetId="735"/>
      <sheetData sheetId="736"/>
      <sheetData sheetId="737">
        <row r="8">
          <cell r="E8" t="str">
            <v>BIMESTRE: JULIO - AGOSTO DE 2001</v>
          </cell>
        </row>
      </sheetData>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row r="9">
          <cell r="E9" t="str">
            <v>EDGAR EDUARDO HERNANDEZ Q.</v>
          </cell>
        </row>
      </sheetData>
      <sheetData sheetId="773"/>
      <sheetData sheetId="774"/>
      <sheetData sheetId="775">
        <row r="8">
          <cell r="E8" t="str">
            <v>BIMESTRE: JULIO - AGOSTO DE 2001</v>
          </cell>
        </row>
      </sheetData>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ow r="9">
          <cell r="E9" t="str">
            <v>EDGAR EDUARDO HERNANDEZ Q.</v>
          </cell>
        </row>
      </sheetData>
      <sheetData sheetId="811"/>
      <sheetData sheetId="812"/>
      <sheetData sheetId="813">
        <row r="8">
          <cell r="E8" t="str">
            <v>BIMESTRE: JULIO - AGOSTO DE 2001</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refreshError="1"/>
      <sheetData sheetId="858" refreshError="1"/>
      <sheetData sheetId="85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FICHA_EBI_1_de_6_1"/>
      <sheetName val="FICHA_EBI_2_de_61"/>
      <sheetName val="FICHA_EBI_3_de_61"/>
      <sheetName val="FICHA_EBI_4_DE_61"/>
      <sheetName val="FICHA_EBI_5_DE_61"/>
      <sheetName val="UNIT_1"/>
      <sheetName val="FICHA_EBI_1_de_6_"/>
      <sheetName val="FICHA_EBI_2_de_6"/>
      <sheetName val="FICHA_EBI_3_de_6"/>
      <sheetName val="FICHA_EBI_4_DE_6"/>
      <sheetName val="FICHA_EBI_5_DE_6"/>
      <sheetName val="UNIT_"/>
      <sheetName val="FICHA_EBI_1_de_6_2"/>
      <sheetName val="FICHA_EBI_2_de_62"/>
      <sheetName val="FICHA_EBI_3_de_62"/>
      <sheetName val="FICHA_EBI_4_DE_62"/>
      <sheetName val="FICHA_EBI_5_DE_62"/>
      <sheetName val="UNIT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 val="Soporte_de_cantidades1"/>
      <sheetName val="2_Cimentación_Est_Met1"/>
      <sheetName val="Apus_In_Elect1"/>
      <sheetName val="Equipo_Trans_1"/>
      <sheetName val="M_Obra1"/>
      <sheetName val="Soporte_de_cantidades"/>
      <sheetName val="2_Cimentación_Est_Met"/>
      <sheetName val="Apus_In_Elect"/>
      <sheetName val="Equipo_Trans_"/>
      <sheetName val="M_Obra"/>
      <sheetName val="Soporte_de_cantidades2"/>
      <sheetName val="2_Cimentación_Est_Met2"/>
      <sheetName val="Apus_In_Elect2"/>
      <sheetName val="Equipo_Trans_2"/>
      <sheetName val="M_Obra2"/>
      <sheetName val="Soporte_de_cantidades3"/>
      <sheetName val="2_Cimentación_Est_Met3"/>
      <sheetName val="Apus_In_Elect3"/>
      <sheetName val="Equipo_Trans_3"/>
      <sheetName val="M_Obra3"/>
      <sheetName val="Soporte_de_cantidades4"/>
      <sheetName val="2_Cimentación_Est_Met4"/>
      <sheetName val="Apus_In_Elect4"/>
      <sheetName val="Equipo_Trans_4"/>
      <sheetName val="M_Obra4"/>
      <sheetName val="Soporte_de_cantidades5"/>
      <sheetName val="2_Cimentación_Est_Met5"/>
      <sheetName val="Apus_In_Elect5"/>
      <sheetName val="Equipo_Trans_5"/>
      <sheetName val="M_Obra5"/>
      <sheetName val="Soporte_de_cantidades9"/>
      <sheetName val="2_Cimentación_Est_Met9"/>
      <sheetName val="Apus_In_Elect9"/>
      <sheetName val="Equipo_Trans_9"/>
      <sheetName val="M_Obra9"/>
      <sheetName val="Soporte_de_cantidades8"/>
      <sheetName val="2_Cimentación_Est_Met8"/>
      <sheetName val="Apus_In_Elect8"/>
      <sheetName val="Equipo_Trans_8"/>
      <sheetName val="M_Obra8"/>
      <sheetName val="Soporte_de_cantidades6"/>
      <sheetName val="2_Cimentación_Est_Met6"/>
      <sheetName val="Apus_In_Elect6"/>
      <sheetName val="Equipo_Trans_6"/>
      <sheetName val="M_Obra6"/>
      <sheetName val="Soporte_de_cantidades7"/>
      <sheetName val="2_Cimentación_Est_Met7"/>
      <sheetName val="Apus_In_Elect7"/>
      <sheetName val="Equipo_Trans_7"/>
      <sheetName val="M_Obra7"/>
      <sheetName val="Soporte_de_cantidades10"/>
      <sheetName val="2_Cimentación_Est_Met10"/>
      <sheetName val="Apus_In_Elect10"/>
      <sheetName val="Equipo_Trans_10"/>
      <sheetName val="M_Obra10"/>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12"/>
      <sheetData sheetId="13">
        <row r="52">
          <cell r="I52">
            <v>34304</v>
          </cell>
        </row>
      </sheetData>
      <sheetData sheetId="14"/>
      <sheetData sheetId="15">
        <row r="1">
          <cell r="A1" t="str">
            <v xml:space="preserve">Codigo </v>
          </cell>
        </row>
      </sheetData>
      <sheetData sheetId="16">
        <row r="35">
          <cell r="A35" t="str">
            <v>MO-01</v>
          </cell>
        </row>
      </sheetData>
      <sheetData sheetId="17"/>
      <sheetData sheetId="18">
        <row r="52">
          <cell r="I52">
            <v>34304</v>
          </cell>
        </row>
      </sheetData>
      <sheetData sheetId="19"/>
      <sheetData sheetId="20">
        <row r="1">
          <cell r="A1" t="str">
            <v xml:space="preserve">Codigo </v>
          </cell>
        </row>
      </sheetData>
      <sheetData sheetId="21">
        <row r="35">
          <cell r="A35" t="str">
            <v>MO-01</v>
          </cell>
        </row>
      </sheetData>
      <sheetData sheetId="22"/>
      <sheetData sheetId="23">
        <row r="52">
          <cell r="I52">
            <v>34304</v>
          </cell>
        </row>
      </sheetData>
      <sheetData sheetId="24"/>
      <sheetData sheetId="25">
        <row r="1">
          <cell r="A1" t="str">
            <v xml:space="preserve">Codigo </v>
          </cell>
        </row>
      </sheetData>
      <sheetData sheetId="26">
        <row r="35">
          <cell r="A35" t="str">
            <v>MO-01</v>
          </cell>
        </row>
      </sheetData>
      <sheetData sheetId="27"/>
      <sheetData sheetId="28">
        <row r="52">
          <cell r="I52">
            <v>34304</v>
          </cell>
        </row>
      </sheetData>
      <sheetData sheetId="29"/>
      <sheetData sheetId="30">
        <row r="1">
          <cell r="A1" t="str">
            <v xml:space="preserve">Codigo </v>
          </cell>
        </row>
      </sheetData>
      <sheetData sheetId="31">
        <row r="35">
          <cell r="A35" t="str">
            <v>MO-01</v>
          </cell>
        </row>
      </sheetData>
      <sheetData sheetId="32"/>
      <sheetData sheetId="33">
        <row r="52">
          <cell r="I52">
            <v>34304</v>
          </cell>
        </row>
      </sheetData>
      <sheetData sheetId="34"/>
      <sheetData sheetId="35">
        <row r="1">
          <cell r="A1" t="str">
            <v xml:space="preserve">Codigo </v>
          </cell>
        </row>
      </sheetData>
      <sheetData sheetId="36">
        <row r="35">
          <cell r="A35" t="str">
            <v>MO-01</v>
          </cell>
        </row>
      </sheetData>
      <sheetData sheetId="37"/>
      <sheetData sheetId="38">
        <row r="52">
          <cell r="I52">
            <v>34304</v>
          </cell>
        </row>
      </sheetData>
      <sheetData sheetId="39"/>
      <sheetData sheetId="40">
        <row r="1">
          <cell r="A1" t="str">
            <v xml:space="preserve">Codigo </v>
          </cell>
        </row>
      </sheetData>
      <sheetData sheetId="41">
        <row r="35">
          <cell r="A35" t="str">
            <v>MO-01</v>
          </cell>
        </row>
      </sheetData>
      <sheetData sheetId="42"/>
      <sheetData sheetId="43">
        <row r="52">
          <cell r="I52">
            <v>34304</v>
          </cell>
        </row>
      </sheetData>
      <sheetData sheetId="44"/>
      <sheetData sheetId="45">
        <row r="1">
          <cell r="A1" t="str">
            <v xml:space="preserve">Codigo </v>
          </cell>
        </row>
      </sheetData>
      <sheetData sheetId="46">
        <row r="35">
          <cell r="A35" t="str">
            <v>MO-01</v>
          </cell>
        </row>
      </sheetData>
      <sheetData sheetId="47"/>
      <sheetData sheetId="48">
        <row r="52">
          <cell r="I52">
            <v>34304</v>
          </cell>
        </row>
      </sheetData>
      <sheetData sheetId="49"/>
      <sheetData sheetId="50">
        <row r="1">
          <cell r="A1" t="str">
            <v xml:space="preserve">Codigo </v>
          </cell>
        </row>
      </sheetData>
      <sheetData sheetId="51">
        <row r="35">
          <cell r="A35" t="str">
            <v>MO-01</v>
          </cell>
        </row>
      </sheetData>
      <sheetData sheetId="52"/>
      <sheetData sheetId="53">
        <row r="52">
          <cell r="I52">
            <v>34304</v>
          </cell>
        </row>
      </sheetData>
      <sheetData sheetId="54"/>
      <sheetData sheetId="55">
        <row r="1">
          <cell r="A1" t="str">
            <v xml:space="preserve">Codigo </v>
          </cell>
        </row>
      </sheetData>
      <sheetData sheetId="56">
        <row r="35">
          <cell r="A35" t="str">
            <v>MO-01</v>
          </cell>
        </row>
      </sheetData>
      <sheetData sheetId="57" refreshError="1"/>
      <sheetData sheetId="58" refreshError="1"/>
      <sheetData sheetId="59" refreshError="1"/>
      <sheetData sheetId="60" refreshError="1"/>
      <sheetData sheetId="61" refreshError="1"/>
      <sheetData sheetId="62"/>
      <sheetData sheetId="63">
        <row r="52">
          <cell r="I52">
            <v>34304</v>
          </cell>
        </row>
      </sheetData>
      <sheetData sheetId="64"/>
      <sheetData sheetId="65">
        <row r="1">
          <cell r="A1" t="str">
            <v xml:space="preserve">Codigo </v>
          </cell>
        </row>
      </sheetData>
      <sheetData sheetId="66">
        <row r="35">
          <cell r="A35" t="str">
            <v>MO-01</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I"/>
      <sheetName val="CAP. II"/>
      <sheetName val="CAP. III"/>
      <sheetName val="CAP. IV"/>
      <sheetName val="Cuadro.1"/>
      <sheetName val="Cuadro.2"/>
      <sheetName val="Cuadro.3"/>
      <sheetName val="APU"/>
      <sheetName val="Cuadro.4"/>
      <sheetName val="Cuadro.5"/>
      <sheetName val="Cuadro.V"/>
      <sheetName val="Cuadro VI"/>
      <sheetName val="ITEM  CONCRETO 3000 PSI"/>
      <sheetName val="CAP__I"/>
      <sheetName val="CAP__II"/>
      <sheetName val="CAP__III"/>
      <sheetName val="CAP__IV"/>
      <sheetName val="Cuadro_1"/>
      <sheetName val="Cuadro_2"/>
      <sheetName val="Cuadro_3"/>
      <sheetName val="Cuadro_4"/>
      <sheetName val="Cuadro_5"/>
      <sheetName val="Cuadro_V"/>
      <sheetName val="Cuadro_VI"/>
      <sheetName val="ITEM__CONCRETO_3000_P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BASE"/>
      <sheetName val="calidad"/>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1_Preliminares"/>
      <sheetName val="Insumos"/>
      <sheetName val="M.Obra"/>
      <sheetName val="HOJA BASE"/>
      <sheetName val="FACTORES"/>
      <sheetName val="PERSONAL"/>
      <sheetName val="LISTADO APU"/>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 val="aiu"/>
      <sheetName val="mat"/>
      <sheetName val="equip"/>
      <sheetName val="mdo"/>
      <sheetName val="analisis"/>
      <sheetName val="1,1,1"/>
      <sheetName val="1,1,2"/>
      <sheetName val="1,1,3"/>
      <sheetName val="1,1,4"/>
      <sheetName val="1,2,1"/>
      <sheetName val="1,2,2"/>
      <sheetName val="1,2,3"/>
      <sheetName val="1,2,4"/>
      <sheetName val="1,2,5"/>
      <sheetName val="1,2,6"/>
      <sheetName val="1,2,7"/>
      <sheetName val="1,2,8"/>
      <sheetName val="1,2,9"/>
      <sheetName val="1,2,10"/>
      <sheetName val="1,3,1"/>
      <sheetName val="1,3,2"/>
      <sheetName val="1,3,3"/>
      <sheetName val="1,3,4"/>
      <sheetName val="1,3,5"/>
      <sheetName val="1,3,6"/>
      <sheetName val="1,4,1"/>
      <sheetName val="1,4,2"/>
      <sheetName val="1,4,3"/>
      <sheetName val="1,4,4"/>
      <sheetName val="1,4,5"/>
      <sheetName val="1,4,6"/>
      <sheetName val="1,4,7"/>
      <sheetName val="1,4,8"/>
      <sheetName val="1,4,9"/>
      <sheetName val="1,5,1"/>
      <sheetName val="1,5,2"/>
      <sheetName val="1,5,3"/>
      <sheetName val="1,5,4"/>
      <sheetName val="1,5,5"/>
      <sheetName val="1,5,6"/>
      <sheetName val="1,5,7"/>
      <sheetName val="1,5,8"/>
      <sheetName val="1,5,9"/>
      <sheetName val="1,5,10"/>
      <sheetName val="1,5,11"/>
      <sheetName val="1,6,1"/>
      <sheetName val="1,6,2"/>
      <sheetName val="1,6,3"/>
      <sheetName val="1,6,4"/>
      <sheetName val="1,6,5"/>
      <sheetName val="1,6,6"/>
      <sheetName val="1,6,7"/>
      <sheetName val="1,6,8"/>
      <sheetName val="1,7,1"/>
      <sheetName val="1,7,2"/>
      <sheetName val="1,7,3"/>
      <sheetName val="1,7,4"/>
      <sheetName val="1,7,5"/>
      <sheetName val="2,1,1"/>
      <sheetName val="2,2,1"/>
      <sheetName val="2,2,2"/>
      <sheetName val="2,3,1"/>
      <sheetName val="2,4,1"/>
      <sheetName val="2,4,2"/>
      <sheetName val="2,4,3"/>
      <sheetName val="2,4,4"/>
      <sheetName val="2,4,5"/>
      <sheetName val="2,4,6"/>
      <sheetName val="2,4,7"/>
      <sheetName val="2,4,8"/>
      <sheetName val="2,5,1"/>
      <sheetName val="2,5,2"/>
      <sheetName val="2,5,3"/>
      <sheetName val="2,5,4"/>
      <sheetName val="2,5,5"/>
      <sheetName val="2,5,6"/>
      <sheetName val="2,5,7"/>
      <sheetName val="2,5,8"/>
      <sheetName val="2,5,9"/>
      <sheetName val="2,5,10"/>
      <sheetName val="2,5,11"/>
      <sheetName val="2,5,12"/>
      <sheetName val="2,6,1"/>
      <sheetName val="2,6,2"/>
      <sheetName val="2,6,3"/>
      <sheetName val="2,7,1"/>
      <sheetName val="2,7,2"/>
      <sheetName val="2,7,3"/>
      <sheetName val="2,7,5"/>
      <sheetName val="2,7,6"/>
      <sheetName val="2,7,7"/>
      <sheetName val="2,7,8"/>
      <sheetName val="2,7,9"/>
      <sheetName val="3000PSI"/>
      <sheetName val="1500PSI"/>
      <sheetName val="1.3"/>
      <sheetName val="1.4"/>
      <sheetName val="26"/>
    </sheetNames>
    <sheetDataSet>
      <sheetData sheetId="0">
        <row r="95">
          <cell r="A95" t="str">
            <v>2,5,6</v>
          </cell>
        </row>
        <row r="96">
          <cell r="A96" t="str">
            <v>2,5,7</v>
          </cell>
        </row>
        <row r="97">
          <cell r="A97" t="str">
            <v>2,5,8</v>
          </cell>
        </row>
        <row r="98">
          <cell r="A98" t="str">
            <v>2,5,9</v>
          </cell>
        </row>
        <row r="99">
          <cell r="A99" t="str">
            <v>2,5,10</v>
          </cell>
        </row>
        <row r="100">
          <cell r="A100" t="str">
            <v>2,5,11</v>
          </cell>
        </row>
        <row r="101">
          <cell r="A101" t="str">
            <v>2,5,12</v>
          </cell>
        </row>
        <row r="102">
          <cell r="A102">
            <v>2.6</v>
          </cell>
        </row>
        <row r="103">
          <cell r="A103" t="str">
            <v>2,6,1</v>
          </cell>
        </row>
        <row r="104">
          <cell r="A104" t="str">
            <v>2,6,2</v>
          </cell>
        </row>
        <row r="105">
          <cell r="A105" t="str">
            <v>2,6,3</v>
          </cell>
        </row>
        <row r="106">
          <cell r="A106">
            <v>2.7</v>
          </cell>
        </row>
        <row r="107">
          <cell r="A107" t="str">
            <v>2,7,1</v>
          </cell>
        </row>
        <row r="108">
          <cell r="A108" t="str">
            <v>2,7,2</v>
          </cell>
        </row>
        <row r="109">
          <cell r="A109" t="str">
            <v>2,7,3</v>
          </cell>
        </row>
        <row r="110">
          <cell r="A110" t="str">
            <v>2,7,4</v>
          </cell>
        </row>
        <row r="111">
          <cell r="A111" t="str">
            <v>2,7,5</v>
          </cell>
        </row>
        <row r="112">
          <cell r="A112" t="str">
            <v>2,7,6</v>
          </cell>
        </row>
        <row r="113">
          <cell r="A113" t="str">
            <v>2,7,7</v>
          </cell>
        </row>
        <row r="114">
          <cell r="A114" t="str">
            <v>2,7,8</v>
          </cell>
        </row>
        <row r="115">
          <cell r="A115" t="str">
            <v>2,7,9</v>
          </cell>
        </row>
        <row r="116">
          <cell r="A116">
            <v>2.8</v>
          </cell>
        </row>
        <row r="117">
          <cell r="A117" t="str">
            <v>2,8,1</v>
          </cell>
        </row>
        <row r="127">
          <cell r="A127" t="str">
            <v>Lic. JESÚS HERNANDO GARRIDO BOSCÁN</v>
          </cell>
        </row>
        <row r="128">
          <cell r="A128" t="str">
            <v xml:space="preserve">Secretario de Educaciòn Departaemntal </v>
          </cell>
        </row>
        <row r="132">
          <cell r="A132" t="str">
            <v>EDWAR PORTILLO RUEDA</v>
          </cell>
        </row>
        <row r="133">
          <cell r="A133" t="str">
            <v>PROFESIONAL UNIVERSITARIO SED</v>
          </cell>
        </row>
        <row r="591">
          <cell r="A591">
            <v>8</v>
          </cell>
        </row>
        <row r="592">
          <cell r="A592">
            <v>8</v>
          </cell>
        </row>
        <row r="610">
          <cell r="A610">
            <v>8</v>
          </cell>
        </row>
      </sheetData>
      <sheetData sheetId="1"/>
      <sheetData sheetId="2">
        <row r="5">
          <cell r="A5" t="str">
            <v>Desperdicio</v>
          </cell>
        </row>
      </sheetData>
      <sheetData sheetId="3">
        <row r="7">
          <cell r="A7" t="str">
            <v>Herramientas Menores</v>
          </cell>
        </row>
        <row r="8">
          <cell r="A8" t="str">
            <v>Andamio tubular (sección)</v>
          </cell>
        </row>
        <row r="9">
          <cell r="A9" t="str">
            <v>Equipo completo de topografía</v>
          </cell>
        </row>
        <row r="10">
          <cell r="A10" t="str">
            <v>Equipo de perforación</v>
          </cell>
        </row>
        <row r="11">
          <cell r="A11" t="str">
            <v>Mezcladora</v>
          </cell>
        </row>
        <row r="12">
          <cell r="A12" t="str">
            <v>Vibrador para concreto</v>
          </cell>
        </row>
        <row r="13">
          <cell r="A13" t="str">
            <v>Vibrocompactador tipo rana</v>
          </cell>
        </row>
        <row r="14">
          <cell r="A14" t="str">
            <v>Volqueta 6 m3</v>
          </cell>
        </row>
        <row r="15">
          <cell r="A15" t="str">
            <v>Pulidora de piso</v>
          </cell>
        </row>
      </sheetData>
      <sheetData sheetId="4">
        <row r="6">
          <cell r="A6" t="str">
            <v>Ayudante</v>
          </cell>
        </row>
        <row r="7">
          <cell r="A7" t="str">
            <v>Ayudante Electrico</v>
          </cell>
        </row>
        <row r="8">
          <cell r="A8" t="str">
            <v>Cadenero I</v>
          </cell>
        </row>
        <row r="9">
          <cell r="A9" t="str">
            <v>Cadenero II</v>
          </cell>
        </row>
        <row r="10">
          <cell r="A10" t="str">
            <v>Oficial</v>
          </cell>
        </row>
        <row r="11">
          <cell r="A11" t="str">
            <v>Oficial eléctrico</v>
          </cell>
        </row>
        <row r="12">
          <cell r="A12" t="str">
            <v>Electricista</v>
          </cell>
        </row>
        <row r="13">
          <cell r="A13" t="str">
            <v>Oficial metalúrgica</v>
          </cell>
        </row>
        <row r="14">
          <cell r="A14" t="str">
            <v>Topógrafo</v>
          </cell>
        </row>
        <row r="15">
          <cell r="A15" t="str">
            <v>ELECTRICISTA</v>
          </cell>
        </row>
        <row r="16">
          <cell r="A16" t="str">
            <v>AYUDANTES 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
      <sheetName val="CANT"/>
      <sheetName val="MAT"/>
      <sheetName val="AIU"/>
      <sheetName val="EQUI"/>
      <sheetName val="MH"/>
      <sheetName val="APU"/>
      <sheetName val="1,1"/>
      <sheetName val="1,2"/>
      <sheetName val="2,1"/>
      <sheetName val="2,2"/>
      <sheetName val="2,3"/>
      <sheetName val="2,4"/>
      <sheetName val="2,5"/>
      <sheetName val="2,6"/>
      <sheetName val="2,7"/>
      <sheetName val="3,1"/>
      <sheetName val="3,2"/>
      <sheetName val="4,1"/>
      <sheetName val="4,2"/>
      <sheetName val="4,3"/>
      <sheetName val="4,4"/>
      <sheetName val="4,5"/>
      <sheetName val="5,1"/>
      <sheetName val="5,2"/>
      <sheetName val="6,1"/>
      <sheetName val="6,2"/>
      <sheetName val="6,3"/>
      <sheetName val="6,4"/>
      <sheetName val="6,5"/>
      <sheetName val="6,6"/>
      <sheetName val="7,1"/>
      <sheetName val="7,2"/>
      <sheetName val="CONCRETO 3500 PSI "/>
      <sheetName val="CONCRETO 3000 PSI"/>
      <sheetName val="CONCRETO 2500 PSI "/>
      <sheetName val="CONCRETO 2000 PSI"/>
      <sheetName val="MORTERO 1,3"/>
      <sheetName val="MORTERO 1,4"/>
      <sheetName val="CONC Y MORT BASICOS"/>
    </sheetNames>
    <sheetDataSet>
      <sheetData sheetId="0"/>
      <sheetData sheetId="1">
        <row r="13">
          <cell r="A13">
            <v>1</v>
          </cell>
        </row>
        <row r="14">
          <cell r="A14">
            <v>1.1000000000000001</v>
          </cell>
        </row>
        <row r="15">
          <cell r="A15">
            <v>1.2</v>
          </cell>
        </row>
        <row r="16">
          <cell r="A16">
            <v>2</v>
          </cell>
        </row>
        <row r="17">
          <cell r="A17">
            <v>2.1</v>
          </cell>
        </row>
        <row r="18">
          <cell r="A18">
            <v>2.2000000000000002</v>
          </cell>
        </row>
        <row r="19">
          <cell r="A19">
            <v>2.2999999999999998</v>
          </cell>
        </row>
        <row r="20">
          <cell r="A20">
            <v>2.4</v>
          </cell>
        </row>
        <row r="21">
          <cell r="A21">
            <v>2.5</v>
          </cell>
        </row>
        <row r="22">
          <cell r="A22">
            <v>2.6</v>
          </cell>
        </row>
        <row r="23">
          <cell r="A23">
            <v>2.7</v>
          </cell>
        </row>
        <row r="24">
          <cell r="A24">
            <v>3</v>
          </cell>
        </row>
        <row r="25">
          <cell r="A25">
            <v>3.1</v>
          </cell>
        </row>
        <row r="26">
          <cell r="A26">
            <v>3.2</v>
          </cell>
        </row>
        <row r="27">
          <cell r="A27">
            <v>4</v>
          </cell>
        </row>
        <row r="28">
          <cell r="A28">
            <v>4.0999999999999996</v>
          </cell>
        </row>
        <row r="29">
          <cell r="A29">
            <v>4.2</v>
          </cell>
        </row>
        <row r="30">
          <cell r="A30">
            <v>4.3</v>
          </cell>
        </row>
        <row r="31">
          <cell r="A31">
            <v>4.4000000000000004</v>
          </cell>
        </row>
        <row r="32">
          <cell r="A32">
            <v>4.5</v>
          </cell>
        </row>
        <row r="33">
          <cell r="A33">
            <v>5</v>
          </cell>
        </row>
        <row r="34">
          <cell r="A34">
            <v>5.0999999999999996</v>
          </cell>
        </row>
        <row r="35">
          <cell r="A35">
            <v>5.2</v>
          </cell>
        </row>
        <row r="36">
          <cell r="A36">
            <v>6</v>
          </cell>
        </row>
        <row r="37">
          <cell r="A37">
            <v>6.1</v>
          </cell>
        </row>
        <row r="38">
          <cell r="A38">
            <v>6.2</v>
          </cell>
        </row>
        <row r="39">
          <cell r="A39">
            <v>6.3</v>
          </cell>
        </row>
        <row r="40">
          <cell r="A40">
            <v>6.4</v>
          </cell>
        </row>
        <row r="41">
          <cell r="A41">
            <v>6.5</v>
          </cell>
        </row>
        <row r="42">
          <cell r="A42">
            <v>6.6</v>
          </cell>
        </row>
        <row r="43">
          <cell r="A43">
            <v>7</v>
          </cell>
        </row>
        <row r="44">
          <cell r="A44">
            <v>7.1</v>
          </cell>
        </row>
        <row r="45">
          <cell r="A45">
            <v>7.2</v>
          </cell>
        </row>
        <row r="57">
          <cell r="A57" t="str">
            <v xml:space="preserve">VOLOR EN LETRAS: </v>
          </cell>
        </row>
        <row r="60">
          <cell r="A60" t="str">
            <v>VALOR TOTAL CON INTERVENTORIA</v>
          </cell>
        </row>
        <row r="68">
          <cell r="A68" t="e">
            <v>#NAME?</v>
          </cell>
        </row>
        <row r="525">
          <cell r="A525">
            <v>7</v>
          </cell>
        </row>
        <row r="526">
          <cell r="A526">
            <v>7</v>
          </cell>
        </row>
        <row r="544">
          <cell r="A544">
            <v>7</v>
          </cell>
        </row>
      </sheetData>
      <sheetData sheetId="2"/>
      <sheetData sheetId="3">
        <row r="5">
          <cell r="A5" t="str">
            <v>Desperdicio</v>
          </cell>
        </row>
        <row r="7">
          <cell r="A7" t="str">
            <v>ESTACAS DE MADERA H = 0,5M</v>
          </cell>
        </row>
        <row r="8">
          <cell r="A8" t="str">
            <v>PUNTILLAS DE 2"</v>
          </cell>
        </row>
        <row r="9">
          <cell r="A9" t="str">
            <v>PINTURA EN ACEITE</v>
          </cell>
        </row>
        <row r="10">
          <cell r="A10" t="str">
            <v>ESTUDIO DE SUELOS</v>
          </cell>
        </row>
        <row r="11">
          <cell r="A11" t="str">
            <v>MATERIAL VEGETAL O TIERRA ORGANICA</v>
          </cell>
        </row>
        <row r="12">
          <cell r="A12" t="str">
            <v>TABLA BURDA E=0,08M</v>
          </cell>
        </row>
        <row r="13">
          <cell r="A13" t="str">
            <v>SARDINEL PREFABRICADO 80x45x15 CMS</v>
          </cell>
        </row>
        <row r="14">
          <cell r="A14" t="str">
            <v>SARDINEL PREFABRICADO BAJO RAMPA80x30x15 CMS</v>
          </cell>
        </row>
        <row r="15">
          <cell r="A15" t="str">
            <v>MATERIAL DE DRENAJE ( TEMAXIMO 3")</v>
          </cell>
        </row>
        <row r="16">
          <cell r="A16" t="str">
            <v>GEOTESTIL NO TEGIDO</v>
          </cell>
        </row>
        <row r="17">
          <cell r="A17" t="str">
            <v>GEOMALLA EN FRIBRA DE VIDRIO R-100</v>
          </cell>
        </row>
        <row r="18">
          <cell r="A18" t="str">
            <v>DEFENSAS MÉTALICAS (TRAMO DE 3.81 M)</v>
          </cell>
        </row>
        <row r="19">
          <cell r="A19" t="str">
            <v>POSTES</v>
          </cell>
        </row>
        <row r="20">
          <cell r="A20" t="str">
            <v>AMORTIGUADORES</v>
          </cell>
        </row>
        <row r="21">
          <cell r="A21" t="str">
            <v>POSTE EN MADERA</v>
          </cell>
        </row>
        <row r="22">
          <cell r="A22" t="str">
            <v>GRAPAS</v>
          </cell>
        </row>
        <row r="23">
          <cell r="A23" t="str">
            <v>HILO</v>
          </cell>
        </row>
        <row r="24">
          <cell r="A24" t="str">
            <v>MATERIAL CRUDO TAMAÑO MAX 4"</v>
          </cell>
        </row>
        <row r="25">
          <cell r="A25" t="str">
            <v>CRUDO DE CANTERA</v>
          </cell>
        </row>
        <row r="26">
          <cell r="A26" t="str">
            <v>CEMENTO GRIS</v>
          </cell>
        </row>
        <row r="27">
          <cell r="A27" t="str">
            <v>AGUA</v>
          </cell>
        </row>
        <row r="28">
          <cell r="A28" t="str">
            <v>ARENA LAVADA</v>
          </cell>
        </row>
        <row r="29">
          <cell r="A29" t="str">
            <v>FORMALETA EN MADERA 4 USOS</v>
          </cell>
        </row>
        <row r="30">
          <cell r="A30" t="str">
            <v>ACEITE QUEMADO</v>
          </cell>
        </row>
        <row r="31">
          <cell r="A31" t="str">
            <v>DISCO</v>
          </cell>
        </row>
        <row r="32">
          <cell r="A32" t="str">
            <v>BASE GRANULAR</v>
          </cell>
        </row>
        <row r="33">
          <cell r="A33" t="str">
            <v>SUB BASE GRANULAR</v>
          </cell>
        </row>
        <row r="34">
          <cell r="A34" t="str">
            <v>EMULSION ASFALTICA CRL-0 Ó CRL-1h</v>
          </cell>
        </row>
        <row r="35">
          <cell r="A35" t="str">
            <v>LIGA</v>
          </cell>
        </row>
        <row r="36">
          <cell r="A36" t="str">
            <v>LEÑA</v>
          </cell>
        </row>
        <row r="37">
          <cell r="A37" t="str">
            <v>ASFALTO EN CALIENTE MCD2</v>
          </cell>
        </row>
        <row r="38">
          <cell r="A38" t="str">
            <v>TUBO EN CONCRETO RF 36"</v>
          </cell>
        </row>
        <row r="39">
          <cell r="A39" t="str">
            <v>TUBERIA METALICA DE 4" TP</v>
          </cell>
        </row>
        <row r="40">
          <cell r="A40" t="str">
            <v>BARANDA METALICA (TUBO 3,5"TP PARAL EN LAMINA DE 4MM, BASE EN LAMINA DE 9MM)</v>
          </cell>
        </row>
        <row r="41">
          <cell r="A41" t="str">
            <v>LUBRICANTE PVC  500GRM</v>
          </cell>
        </row>
        <row r="42">
          <cell r="A42" t="str">
            <v>POSTE PLASTICO 2,2M</v>
          </cell>
        </row>
        <row r="43">
          <cell r="A43" t="str">
            <v xml:space="preserve">ALAMBRE DE PUA </v>
          </cell>
        </row>
        <row r="44">
          <cell r="A44" t="str">
            <v>PEGANTE</v>
          </cell>
        </row>
        <row r="45">
          <cell r="A45" t="str">
            <v>TACHES REFLECTIVOS VIDIRECCIONALES INC PEGANTE</v>
          </cell>
        </row>
        <row r="46">
          <cell r="A46" t="str">
            <v>SEÑALIZACION PREVENTIVA Y TEMPORAL</v>
          </cell>
        </row>
        <row r="47">
          <cell r="A47" t="str">
            <v>MICRO ESFERAS</v>
          </cell>
        </row>
        <row r="48">
          <cell r="A48" t="str">
            <v>ESTOPEROLES 11D X 3CM   INC PEGA</v>
          </cell>
        </row>
        <row r="49">
          <cell r="A49" t="str">
            <v>MATERIAL NATURAL (TIERRA NEGRA)</v>
          </cell>
        </row>
        <row r="50">
          <cell r="A50" t="str">
            <v>PRADO</v>
          </cell>
        </row>
        <row r="51">
          <cell r="A51" t="str">
            <v>TUBO METALICO DE 3,5" T.P.</v>
          </cell>
        </row>
        <row r="52">
          <cell r="A52" t="str">
            <v>PLATINA DE 4MM</v>
          </cell>
        </row>
        <row r="53">
          <cell r="A53" t="str">
            <v xml:space="preserve">LAMINA DE 9MM </v>
          </cell>
        </row>
        <row r="54">
          <cell r="A54" t="str">
            <v>SEÑAL VERTICAL PREVENTIVA Y/O INFORMATIVA VIAL</v>
          </cell>
        </row>
        <row r="55">
          <cell r="A55" t="str">
            <v>PINTURA REFLECTIVA TP</v>
          </cell>
        </row>
        <row r="56">
          <cell r="A56" t="str">
            <v>ANTICORROSIVO GRIS</v>
          </cell>
        </row>
        <row r="57">
          <cell r="A57" t="str">
            <v>THINNER</v>
          </cell>
        </row>
        <row r="58">
          <cell r="A58" t="str">
            <v>ACERO DE REFUERZO</v>
          </cell>
        </row>
        <row r="59">
          <cell r="A59" t="str">
            <v>MATERIAL SELECCIONADO</v>
          </cell>
        </row>
        <row r="60">
          <cell r="A60" t="str">
            <v>DISCO DIAMANTADO</v>
          </cell>
        </row>
        <row r="61">
          <cell r="A61" t="str">
            <v>LIMPIADOR REMOVEDOR PVC</v>
          </cell>
        </row>
        <row r="62">
          <cell r="A62" t="str">
            <v>SOLDADURA LIQUIDA SCHEDULE 40 1/4 GL</v>
          </cell>
        </row>
        <row r="63">
          <cell r="A63" t="str">
            <v>ALAMBRE NEGOR Nº 18</v>
          </cell>
        </row>
        <row r="64">
          <cell r="A64" t="str">
            <v>CONCRETO DE 3500 PSI.</v>
          </cell>
        </row>
        <row r="65">
          <cell r="A65" t="str">
            <v>CONCRETO DE 3000 PSI.</v>
          </cell>
        </row>
        <row r="66">
          <cell r="A66" t="str">
            <v>CONCRETO DE 25000 PSI.</v>
          </cell>
        </row>
        <row r="67">
          <cell r="A67" t="str">
            <v>CONCRETO DE 2000 PSI.</v>
          </cell>
        </row>
        <row r="68">
          <cell r="A68" t="str">
            <v>MORTERO 1 : 3</v>
          </cell>
        </row>
        <row r="69">
          <cell r="A69" t="str">
            <v>MORTERO 1 : 4</v>
          </cell>
        </row>
        <row r="70">
          <cell r="A70" t="str">
            <v>TRITURADO DE 3/4"</v>
          </cell>
        </row>
        <row r="71">
          <cell r="A71" t="str">
            <v>ALAMBRE NEGRO</v>
          </cell>
        </row>
        <row r="72">
          <cell r="A72" t="str">
            <v>ANTICORROSIVO INDUSTRIAL</v>
          </cell>
        </row>
        <row r="73">
          <cell r="A73" t="str">
            <v>PIEDRA BOLA</v>
          </cell>
        </row>
        <row r="74">
          <cell r="A74" t="str">
            <v>CANECA</v>
          </cell>
        </row>
        <row r="75">
          <cell r="A75" t="str">
            <v>DERECHOS DE EXPLOTACION</v>
          </cell>
        </row>
      </sheetData>
      <sheetData sheetId="4"/>
      <sheetData sheetId="5">
        <row r="7">
          <cell r="A7" t="str">
            <v>Herramientas Menores</v>
          </cell>
        </row>
        <row r="8">
          <cell r="A8" t="str">
            <v>MEZCLADORA DE UN SACO</v>
          </cell>
        </row>
        <row r="9">
          <cell r="A9" t="str">
            <v>RETROCARGADOR</v>
          </cell>
        </row>
        <row r="10">
          <cell r="A10" t="str">
            <v>VIBRADOR DE CONCRETO</v>
          </cell>
        </row>
        <row r="11">
          <cell r="A11" t="str">
            <v>VIBRO COMPACTADOR RANA</v>
          </cell>
        </row>
        <row r="12">
          <cell r="A12" t="str">
            <v>CIZALLA MANUAL</v>
          </cell>
        </row>
        <row r="13">
          <cell r="A13" t="str">
            <v>ANDAMIO TUBULAR</v>
          </cell>
        </row>
        <row r="14">
          <cell r="A14" t="str">
            <v>DIFERENCIAL</v>
          </cell>
        </row>
        <row r="15">
          <cell r="A15" t="str">
            <v xml:space="preserve">VOLQUETA </v>
          </cell>
        </row>
        <row r="16">
          <cell r="A16" t="str">
            <v>EQUIPO DE SOLDADURA Y CORTE</v>
          </cell>
        </row>
        <row r="17">
          <cell r="A17" t="str">
            <v>ESTACION TOPOGRAFICO</v>
          </cell>
        </row>
        <row r="18">
          <cell r="A18" t="str">
            <v>CAMPERO COMISION TOPOGRAFIACA</v>
          </cell>
        </row>
        <row r="19">
          <cell r="A19" t="str">
            <v xml:space="preserve">CAMPERO     </v>
          </cell>
        </row>
        <row r="20">
          <cell r="A20" t="str">
            <v>TALADRO DE ARBOL</v>
          </cell>
        </row>
        <row r="21">
          <cell r="A21" t="str">
            <v>EQUIPO DE OXICORTE</v>
          </cell>
        </row>
        <row r="22">
          <cell r="A22" t="str">
            <v xml:space="preserve">PULIDORA INDUSTRIAL </v>
          </cell>
        </row>
        <row r="23">
          <cell r="A23" t="str">
            <v>EQUIPO DE SOLDADURA DE ARCO</v>
          </cell>
        </row>
        <row r="24">
          <cell r="A24" t="str">
            <v xml:space="preserve">COMPRESOR </v>
          </cell>
        </row>
        <row r="25">
          <cell r="A25" t="str">
            <v>COMPRESOR  MARTILLO NEUMATICO</v>
          </cell>
        </row>
        <row r="26">
          <cell r="A26" t="str">
            <v>GUADAÑADORA</v>
          </cell>
        </row>
        <row r="27">
          <cell r="A27" t="str">
            <v>RETROEXCAVADORA</v>
          </cell>
        </row>
        <row r="28">
          <cell r="A28" t="str">
            <v>CAMABAJA X DOS ACARREOS</v>
          </cell>
        </row>
        <row r="29">
          <cell r="A29" t="str">
            <v>CAMABAJA X UN ACARREOS</v>
          </cell>
        </row>
        <row r="30">
          <cell r="A30" t="str">
            <v>VIBRO COMPACTADOR</v>
          </cell>
        </row>
        <row r="31">
          <cell r="A31" t="str">
            <v>MOTONIVELADORA</v>
          </cell>
        </row>
        <row r="32">
          <cell r="A32" t="str">
            <v xml:space="preserve">HIRRIGADOR </v>
          </cell>
        </row>
        <row r="33">
          <cell r="A33" t="str">
            <v>CORTADORA</v>
          </cell>
        </row>
        <row r="34">
          <cell r="A34" t="str">
            <v>COMPRESOR (BARRIDO Y SOPLADO SUPERF)</v>
          </cell>
        </row>
        <row r="35">
          <cell r="A35" t="str">
            <v>TERMINADORA DE ASFALTO FINICHER</v>
          </cell>
        </row>
        <row r="36">
          <cell r="A36" t="str">
            <v>COMPACTADOR NEUMATICO</v>
          </cell>
        </row>
        <row r="37">
          <cell r="A37" t="str">
            <v>BULDOZER CAT</v>
          </cell>
        </row>
        <row r="38">
          <cell r="A38" t="str">
            <v>MOTOCIERRA</v>
          </cell>
        </row>
        <row r="39">
          <cell r="A39" t="str">
            <v>RETROEXCAVADORA DE LLANTAS</v>
          </cell>
        </row>
        <row r="40">
          <cell r="A40" t="str">
            <v>EXCAVADORA 320CAT O SIMILAR</v>
          </cell>
        </row>
        <row r="41">
          <cell r="A41" t="str">
            <v>PLANTA ELECTRICA</v>
          </cell>
        </row>
        <row r="42">
          <cell r="A42" t="str">
            <v>EQUIPO DE TOPOGRAFIA (TRANSITO)</v>
          </cell>
        </row>
        <row r="43">
          <cell r="A43" t="str">
            <v>EQUIPO DE DEMARCACION</v>
          </cell>
        </row>
        <row r="44">
          <cell r="A44" t="str">
            <v>CARROTANQUE IRRIGADOR DE ASFALTO</v>
          </cell>
        </row>
        <row r="45">
          <cell r="A45" t="str">
            <v xml:space="preserve">FRESADORA DE PAVIMENTO </v>
          </cell>
        </row>
        <row r="46">
          <cell r="A46" t="str">
            <v>BARREDORA MECANICA DE SEPILLO</v>
          </cell>
        </row>
        <row r="47">
          <cell r="A47" t="str">
            <v xml:space="preserve">CARGADOR 74 HP MINIMO </v>
          </cell>
        </row>
        <row r="48">
          <cell r="A48" t="str">
            <v>FRESADORA Y RECICLADORA DE PAVIMENTO RC-250 (Fresado+mezclado)</v>
          </cell>
        </row>
        <row r="49">
          <cell r="A49" t="str">
            <v>CARROTANQUE DE AGUA 10000 LITROS</v>
          </cell>
        </row>
        <row r="50">
          <cell r="A50" t="str">
            <v>CAMIONETA 350</v>
          </cell>
        </row>
      </sheetData>
      <sheetData sheetId="6">
        <row r="6">
          <cell r="A6" t="str">
            <v>OFICIAL</v>
          </cell>
        </row>
        <row r="7">
          <cell r="A7" t="str">
            <v>AYUDANTE</v>
          </cell>
        </row>
        <row r="8">
          <cell r="A8" t="str">
            <v>TOPOGRAFO</v>
          </cell>
        </row>
        <row r="9">
          <cell r="A9" t="str">
            <v>CADENERO 1</v>
          </cell>
        </row>
        <row r="10">
          <cell r="A10" t="str">
            <v>CADENERO 2</v>
          </cell>
        </row>
        <row r="11">
          <cell r="A11" t="str">
            <v>RASTRILLEROS</v>
          </cell>
        </row>
        <row r="12">
          <cell r="A12" t="str">
            <v>ORNAMENTADOR</v>
          </cell>
        </row>
        <row r="13">
          <cell r="A13" t="str">
            <v>OPERADOR</v>
          </cell>
        </row>
        <row r="14">
          <cell r="A14" t="str">
            <v>PALEROS</v>
          </cell>
        </row>
        <row r="15">
          <cell r="A15" t="str">
            <v>PALETEROS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Mat"/>
      <sheetName val="Equi"/>
      <sheetName val="Otros"/>
      <sheetName val="A. P. U."/>
      <sheetName val="Análisis de precios"/>
      <sheetName val="ANEXO 7"/>
      <sheetName val="DATOS"/>
      <sheetName val="PREACTA"/>
      <sheetName val="Hoja1"/>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1,1"/>
      <sheetName val="FP"/>
    </sheetNames>
    <sheetDataSet>
      <sheetData sheetId="0" refreshError="1"/>
      <sheetData sheetId="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Ppto_completo"/>
      <sheetName val="Ppto_Et1"/>
      <sheetName val="Ppto_Et2"/>
      <sheetName val="CO_Teatro"/>
      <sheetName val="Ref_Teatro"/>
      <sheetName val="CO_MUROS_NIVEL_1"/>
      <sheetName val="CO_MUROS_NIVEL_2"/>
      <sheetName val="CO_MUROS_CUARTO_PROYECCION"/>
    </sheetNames>
    <sheetDataSet>
      <sheetData sheetId="0"/>
      <sheetData sheetId="1">
        <row r="1">
          <cell r="E1">
            <v>2700404427.2070532</v>
          </cell>
          <cell r="L1">
            <v>1817230.435536375</v>
          </cell>
        </row>
        <row r="2">
          <cell r="D2">
            <v>0</v>
          </cell>
        </row>
        <row r="3">
          <cell r="D3" t="str">
            <v>TEATRO SANTA MARIA - JERICO ANTIOQUIAESTIMATIVO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v>0</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v>0</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v>0</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v>0</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v>0</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v>0</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v>0</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v>0</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v>0</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v>0</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v>0</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v>0</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v>0</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v>0</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v>0</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v>0</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v>0</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v>0</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v>0</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v>0</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v>0</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v>0</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v>0</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v>0</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v>0</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v>0</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v>0</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v>0</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v>0</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v>0</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v>0</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v>0</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v>0</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v>0</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v>0</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v>0</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v>0</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v>0</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v>0</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v>0</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v>0</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v>0</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v>0</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v>0</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v>0</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v>0</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v>0</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v>0</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v>0</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v>0</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v>0</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v>0</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v>0</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v>0</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v>0</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v>0</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v>0</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v>0</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v>0</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v>0</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v>0</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v>0</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v>0</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v>0</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v>0</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v>0</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v>0</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v>0</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v>0</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v>0</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v>0</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v>0</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v>0</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v>0</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v>0</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v>0</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v>0</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v>0</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v>0</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v>0</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v>0</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v>0</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v>0</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v>0</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v>0</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v>0</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v>0</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v>0</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v>0</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v>0</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v>0</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v>0</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v>0</v>
          </cell>
          <cell r="E1411">
            <v>0</v>
          </cell>
          <cell r="F1411">
            <v>0</v>
          </cell>
          <cell r="G1411">
            <v>0</v>
          </cell>
          <cell r="M1411">
            <v>0</v>
          </cell>
        </row>
        <row r="1412">
          <cell r="A1412">
            <v>0</v>
          </cell>
          <cell r="C1412">
            <v>0</v>
          </cell>
          <cell r="D1412">
            <v>0</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v>0</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v>0</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v>0</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v>0</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v>0</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v>0</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v>0</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v>0</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v>0</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v>0</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row r="1">
          <cell r="E1">
            <v>2700404427.2070532</v>
          </cell>
        </row>
      </sheetData>
      <sheetData sheetId="18"/>
      <sheetData sheetId="19"/>
      <sheetData sheetId="20">
        <row r="4">
          <cell r="B4" t="str">
            <v>CALCULO DE CANTIDADES DE OBRA</v>
          </cell>
        </row>
      </sheetData>
      <sheetData sheetId="21"/>
      <sheetData sheetId="22"/>
      <sheetData sheetId="23"/>
      <sheetData sheetId="2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_Final_Telecomun1"/>
      <sheetName val="Versión_Final_EAAB1"/>
      <sheetName val="Versión_Final_IDU1"/>
      <sheetName val="Mano_de_Obra1"/>
      <sheetName val="Materiales"/>
      <sheetName val="CONTRATO"/>
      <sheetName val="Contratos"/>
      <sheetName val="Circuitos"/>
      <sheetName val="Presupuestos_Daños_IDU1"/>
      <sheetName val="CEDS"/>
      <sheetName val="Versión_Final_Telecomun"/>
      <sheetName val="Versión_Final_EAAB"/>
      <sheetName val="Versión_Final_IDU"/>
      <sheetName val="Mano_de_Obra"/>
      <sheetName val="Presupuestos_Daños_IDU"/>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9"/>
      <sheetName val="Versión_Final_EAAB9"/>
      <sheetName val="Versión_Final_IDU9"/>
      <sheetName val="Mano_de_Obra9"/>
      <sheetName val="Presupuestos_Daños_IDU9"/>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 Final Telecomun"/>
      <sheetName val="Versión Final EAAB"/>
      <sheetName val="Versión Final IDU"/>
      <sheetName val="Mano de Obra"/>
      <sheetName val="Presupuestos Daños IDU"/>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Ppto completo"/>
      <sheetName val="apu"/>
      <sheetName val="Auxiliares"/>
      <sheetName val="CO Teatro"/>
      <sheetName val="Insumos"/>
      <sheetName val="9.4"/>
      <sheetName val="5094-2003"/>
      <sheetName val="resumen"/>
      <sheetName val="AIU"/>
      <sheetName val="9_4"/>
      <sheetName val="A. P. U."/>
      <sheetName val="9_45"/>
      <sheetName val="9_41"/>
      <sheetName val="9_44"/>
      <sheetName val="9_42"/>
      <sheetName val="9_43"/>
      <sheetName val="9_46"/>
      <sheetName val="9_47"/>
    </sheetNames>
    <sheetDataSet>
      <sheetData sheetId="0"/>
      <sheetData sheetId="1"/>
      <sheetData sheetId="2"/>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_de_actividades_Zona_1_1"/>
      <sheetName val="Cuadro_Comparativo_1"/>
      <sheetName val="Presupuesto"/>
      <sheetName val="A_P_U1"/>
      <sheetName val="Insumos"/>
      <sheetName val="Cuadrillas"/>
      <sheetName val="Hoja1"/>
      <sheetName val="Lista_de_actividades_Zona_1_"/>
      <sheetName val="Cuadro_Comparativo_"/>
      <sheetName val="A_P_U"/>
      <sheetName val="Lista_de_actividades_Zona_1_2"/>
      <sheetName val="Cuadro_Comparativo_2"/>
      <sheetName val="A_P_U2"/>
      <sheetName val="Lista_de_actividades_Zona_1_3"/>
      <sheetName val="Cuadro_Comparativo_3"/>
      <sheetName val="A_P_U3"/>
      <sheetName val="Lista_de_actividades_Zona_1_4"/>
      <sheetName val="Cuadro_Comparativo_4"/>
      <sheetName val="A_P_U4"/>
      <sheetName val="Lista_de_actividades_Zona_1_5"/>
      <sheetName val="Cuadro_Comparativo_5"/>
      <sheetName val="A_P_U5"/>
      <sheetName val="Lista_de_actividades_Zona_1_9"/>
      <sheetName val="Cuadro_Comparativo_9"/>
      <sheetName val="A_P_U9"/>
      <sheetName val="Lista_de_actividades_Zona_1_8"/>
      <sheetName val="Cuadro_Comparativo_8"/>
      <sheetName val="A_P_U8"/>
      <sheetName val="Lista_de_actividades_Zona_1_6"/>
      <sheetName val="Cuadro_Comparativo_6"/>
      <sheetName val="A_P_U6"/>
      <sheetName val="Lista_de_actividades_Zona_1_7"/>
      <sheetName val="Cuadro_Comparativo_7"/>
      <sheetName val="A_P_U7"/>
      <sheetName val="Lista de actividades Zona 1 "/>
      <sheetName val="Cuadro Comparativo "/>
      <sheetName val="A.P.U"/>
      <sheetName val="Circuito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sheetData sheetId="1"/>
      <sheetData sheetId="2" refreshError="1"/>
      <sheetData sheetId="3"/>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_PRESUPUESTO1"/>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9"/>
      <sheetName val="Consolidado_T29"/>
      <sheetName val="Mz_Av_15-Tv_18_-_CN9"/>
      <sheetName val="Mz_Tv_18-Tv_19_-_CN9"/>
      <sheetName val="Mz_Tv_19-Tv_19A_-_CN9"/>
      <sheetName val="Mz_Tv_19A-Tv_20_-_CN9"/>
      <sheetName val="Mz_Tv_20-Tv_21_-_CN9"/>
      <sheetName val="Mz_Tv_21-Av_19_-_CN9"/>
      <sheetName val="Mz_Av_15-Tv_17_-_CS9"/>
      <sheetName val="Mz_Tv_17-Tv_19_-_CS9"/>
      <sheetName val="Mz_Tv_19-Tv_19A_-_CS9"/>
      <sheetName val="Mz_Tv_19A-Tv_20_-_CS9"/>
      <sheetName val="Mz_Tv_20-Tv_23_-_CS9"/>
      <sheetName val="Mz_Tv_23-Av_19_-_CS9"/>
      <sheetName val="Separador_T29"/>
      <sheetName val="TARIFAS_MINTRANSPORTE9"/>
      <sheetName val="TARIFAS_DIARIO_OF_20079"/>
      <sheetName val="COSTOS_OFICINA9"/>
      <sheetName val="COSTOS_CAMPAMENTO9"/>
      <sheetName val="RESUMEN_PRESUPUESTO8"/>
      <sheetName val="Consolidado_T28"/>
      <sheetName val="Mz_Av_15-Tv_18_-_CN8"/>
      <sheetName val="Mz_Tv_18-Tv_19_-_CN8"/>
      <sheetName val="Mz_Tv_19-Tv_19A_-_CN8"/>
      <sheetName val="Mz_Tv_19A-Tv_20_-_CN8"/>
      <sheetName val="Mz_Tv_20-Tv_21_-_CN8"/>
      <sheetName val="Mz_Tv_21-Av_19_-_CN8"/>
      <sheetName val="Mz_Av_15-Tv_17_-_CS8"/>
      <sheetName val="Mz_Tv_17-Tv_19_-_CS8"/>
      <sheetName val="Mz_Tv_19-Tv_19A_-_CS8"/>
      <sheetName val="Mz_Tv_19A-Tv_20_-_CS8"/>
      <sheetName val="Mz_Tv_20-Tv_23_-_CS8"/>
      <sheetName val="Mz_Tv_23-Av_19_-_CS8"/>
      <sheetName val="Separador_T28"/>
      <sheetName val="TARIFAS_MINTRANSPORTE8"/>
      <sheetName val="TARIFAS_DIARIO_OF_20078"/>
      <sheetName val="COSTOS_OFICINA8"/>
      <sheetName val="COSTOS_CAMPAMENTO8"/>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SUMEN_PRESUPUESTO7"/>
      <sheetName val="Consolidado_T27"/>
      <sheetName val="Mz_Av_15-Tv_18_-_CN7"/>
      <sheetName val="Mz_Tv_18-Tv_19_-_CN7"/>
      <sheetName val="Mz_Tv_19-Tv_19A_-_CN7"/>
      <sheetName val="Mz_Tv_19A-Tv_20_-_CN7"/>
      <sheetName val="Mz_Tv_20-Tv_21_-_CN7"/>
      <sheetName val="Mz_Tv_21-Av_19_-_CN7"/>
      <sheetName val="Mz_Av_15-Tv_17_-_CS7"/>
      <sheetName val="Mz_Tv_17-Tv_19_-_CS7"/>
      <sheetName val="Mz_Tv_19-Tv_19A_-_CS7"/>
      <sheetName val="Mz_Tv_19A-Tv_20_-_CS7"/>
      <sheetName val="Mz_Tv_20-Tv_23_-_CS7"/>
      <sheetName val="Mz_Tv_23-Av_19_-_CS7"/>
      <sheetName val="Separador_T27"/>
      <sheetName val="TARIFAS_MINTRANSPORTE7"/>
      <sheetName val="TARIFAS_DIARIO_OF_20077"/>
      <sheetName val="COSTOS_OFICINA7"/>
      <sheetName val="COSTOS_CAMPAMENTO7"/>
      <sheetName val="RESUMEN PRESUPUESTO"/>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RESUMEN_PRESUPUESTO11"/>
      <sheetName val="Consolidado_T211"/>
      <sheetName val="Mz_Av_15-Tv_18_-_CN11"/>
      <sheetName val="Mz_Tv_18-Tv_19_-_CN11"/>
      <sheetName val="Mz_Tv_19-Tv_19A_-_CN11"/>
      <sheetName val="Mz_Tv_19A-Tv_20_-_CN11"/>
      <sheetName val="Mz_Tv_20-Tv_21_-_CN11"/>
      <sheetName val="Mz_Tv_21-Av_19_-_CN11"/>
      <sheetName val="Mz_Av_15-Tv_17_-_CS11"/>
      <sheetName val="Mz_Tv_17-Tv_19_-_CS11"/>
      <sheetName val="Mz_Tv_19-Tv_19A_-_CS11"/>
      <sheetName val="Mz_Tv_19A-Tv_20_-_CS11"/>
      <sheetName val="Mz_Tv_20-Tv_23_-_CS11"/>
      <sheetName val="Mz_Tv_23-Av_19_-_CS11"/>
      <sheetName val="Separador_T211"/>
      <sheetName val="TARIFAS_MINTRANSPORTE11"/>
      <sheetName val="TARIFAS_DIARIO_OF_200711"/>
      <sheetName val="COSTOS_OFICINA11"/>
      <sheetName val="COSTOS_CAMPAMENTO11"/>
      <sheetName val="RESUMEN_PRESUPUESTO10"/>
      <sheetName val="Consolidado_T210"/>
      <sheetName val="Mz_Av_15-Tv_18_-_CN10"/>
      <sheetName val="Mz_Tv_18-Tv_19_-_CN10"/>
      <sheetName val="Mz_Tv_19-Tv_19A_-_CN10"/>
      <sheetName val="Mz_Tv_19A-Tv_20_-_CN10"/>
      <sheetName val="Mz_Tv_20-Tv_21_-_CN10"/>
      <sheetName val="Mz_Tv_21-Av_19_-_CN10"/>
      <sheetName val="Mz_Av_15-Tv_17_-_CS10"/>
      <sheetName val="Mz_Tv_17-Tv_19_-_CS10"/>
      <sheetName val="Mz_Tv_19-Tv_19A_-_CS10"/>
      <sheetName val="Mz_Tv_19A-Tv_20_-_CS10"/>
      <sheetName val="Mz_Tv_20-Tv_23_-_CS10"/>
      <sheetName val="Mz_Tv_23-Av_19_-_CS10"/>
      <sheetName val="Separador_T210"/>
      <sheetName val="TARIFAS_MINTRANSPORTE10"/>
      <sheetName val="TARIFAS_DIARIO_OF_200710"/>
      <sheetName val="COSTOS_OFICINA10"/>
      <sheetName val="COSTOS_CAMPAMENTO10"/>
      <sheetName val="Base Datos"/>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ManoObra"/>
      <sheetName val="Distanc"/>
    </sheetNames>
    <sheetDataSet>
      <sheetData sheetId="0" refreshError="1"/>
      <sheetData sheetId="1" refreshError="1"/>
      <sheetData sheetId="2" refreshError="1"/>
      <sheetData sheetId="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_(2)1"/>
      <sheetName val="TarifaMT"/>
      <sheetName val="RESUMEN"/>
      <sheetName val="ANALISIS_PREV1"/>
      <sheetName val="CONSULTORÍA_1"/>
      <sheetName val="INTERVE_1"/>
      <sheetName val="SUPERV_1"/>
      <sheetName val="AIU"/>
      <sheetName val="COSTEO_TOTAL_OBRA1"/>
      <sheetName val="Componente_minimo1"/>
      <sheetName val="IPC"/>
      <sheetName val="Ensayos_Laboratorio1"/>
      <sheetName val="proyecc_desembol1"/>
      <sheetName val="Top_Y_Batimetria"/>
      <sheetName val="PLAN_CAR-1"/>
      <sheetName val="F_M__VIA1"/>
      <sheetName val="TABLA_Honorarios1"/>
      <sheetName val="TarifaMT_(2)"/>
      <sheetName val="ANALISIS_PREV"/>
      <sheetName val="CONSULTORÍA_"/>
      <sheetName val="INTERVE_"/>
      <sheetName val="SUPERV_"/>
      <sheetName val="COSTEO_TOTAL_OBRA"/>
      <sheetName val="Componente_minimo"/>
      <sheetName val="Ensayos_Laboratorio"/>
      <sheetName val="proyecc_desembol"/>
      <sheetName val="PLAN_CAR-"/>
      <sheetName val="F_M__VIA"/>
      <sheetName val="TABLA_Honorarios"/>
      <sheetName val="TarifaMT_(2)2"/>
      <sheetName val="ANALISIS_PREV2"/>
      <sheetName val="CONSULTORÍA_2"/>
      <sheetName val="INTERVE_2"/>
      <sheetName val="SUPERV_2"/>
      <sheetName val="COSTEO_TOTAL_OBRA2"/>
      <sheetName val="Componente_minimo2"/>
      <sheetName val="Ensayos_Laboratorio2"/>
      <sheetName val="proyecc_desembol2"/>
      <sheetName val="PLAN_CAR-2"/>
      <sheetName val="F_M__VIA2"/>
      <sheetName val="TABLA_Honorarios2"/>
      <sheetName val="TarifaMT_(2)3"/>
      <sheetName val="ANALISIS_PREV3"/>
      <sheetName val="CONSULTORÍA_3"/>
      <sheetName val="INTERVE_3"/>
      <sheetName val="SUPERV_3"/>
      <sheetName val="COSTEO_TOTAL_OBRA3"/>
      <sheetName val="Componente_minimo3"/>
      <sheetName val="Ensayos_Laboratorio3"/>
      <sheetName val="proyecc_desembol3"/>
      <sheetName val="PLAN_CAR-3"/>
      <sheetName val="F_M__VIA3"/>
      <sheetName val="TABLA_Honorarios3"/>
      <sheetName val="TarifaMT_(2)4"/>
      <sheetName val="ANALISIS_PREV4"/>
      <sheetName val="CONSULTORÍA_4"/>
      <sheetName val="INTERVE_4"/>
      <sheetName val="SUPERV_4"/>
      <sheetName val="COSTEO_TOTAL_OBRA4"/>
      <sheetName val="Componente_minimo4"/>
      <sheetName val="Ensayos_Laboratorio4"/>
      <sheetName val="proyecc_desembol4"/>
      <sheetName val="PLAN_CAR-4"/>
      <sheetName val="F_M__VIA4"/>
      <sheetName val="TABLA_Honorarios4"/>
      <sheetName val="TarifaMT_(2)5"/>
      <sheetName val="ANALISIS_PREV5"/>
      <sheetName val="CONSULTORÍA_5"/>
      <sheetName val="INTERVE_5"/>
      <sheetName val="SUPERV_5"/>
      <sheetName val="COSTEO_TOTAL_OBRA5"/>
      <sheetName val="Componente_minimo5"/>
      <sheetName val="Ensayos_Laboratorio5"/>
      <sheetName val="proyecc_desembol5"/>
      <sheetName val="PLAN_CAR-5"/>
      <sheetName val="F_M__VIA5"/>
      <sheetName val="TABLA_Honorarios5"/>
      <sheetName val="TarifaMT_(2)9"/>
      <sheetName val="ANALISIS_PREV9"/>
      <sheetName val="CONSULTORÍA_9"/>
      <sheetName val="INTERVE_9"/>
      <sheetName val="SUPERV_9"/>
      <sheetName val="COSTEO_TOTAL_OBRA9"/>
      <sheetName val="Componente_minimo9"/>
      <sheetName val="Ensayos_Laboratorio9"/>
      <sheetName val="proyecc_desembol9"/>
      <sheetName val="PLAN_CAR-9"/>
      <sheetName val="F_M__VIA9"/>
      <sheetName val="TABLA_Honorarios9"/>
      <sheetName val="TarifaMT_(2)8"/>
      <sheetName val="ANALISIS_PREV8"/>
      <sheetName val="CONSULTORÍA_8"/>
      <sheetName val="INTERVE_8"/>
      <sheetName val="SUPERV_8"/>
      <sheetName val="COSTEO_TOTAL_OBRA8"/>
      <sheetName val="Componente_minimo8"/>
      <sheetName val="Ensayos_Laboratorio8"/>
      <sheetName val="proyecc_desembol8"/>
      <sheetName val="PLAN_CAR-8"/>
      <sheetName val="F_M__VIA8"/>
      <sheetName val="TABLA_Honorarios8"/>
      <sheetName val="TarifaMT_(2)6"/>
      <sheetName val="ANALISIS_PREV6"/>
      <sheetName val="CONSULTORÍA_6"/>
      <sheetName val="INTERVE_6"/>
      <sheetName val="SUPERV_6"/>
      <sheetName val="COSTEO_TOTAL_OBRA6"/>
      <sheetName val="Componente_minimo6"/>
      <sheetName val="Ensayos_Laboratorio6"/>
      <sheetName val="proyecc_desembol6"/>
      <sheetName val="PLAN_CAR-6"/>
      <sheetName val="F_M__VIA6"/>
      <sheetName val="TABLA_Honorarios6"/>
      <sheetName val="TarifaMT_(2)7"/>
      <sheetName val="ANALISIS_PREV7"/>
      <sheetName val="CONSULTORÍA_7"/>
      <sheetName val="INTERVE_7"/>
      <sheetName val="SUPERV_7"/>
      <sheetName val="COSTEO_TOTAL_OBRA7"/>
      <sheetName val="Componente_minimo7"/>
      <sheetName val="Ensayos_Laboratorio7"/>
      <sheetName val="proyecc_desembol7"/>
      <sheetName val="PLAN_CAR-7"/>
      <sheetName val="F_M__VIA7"/>
      <sheetName val="TABLA_Honorarios7"/>
      <sheetName val="TarifaMT (2)"/>
      <sheetName val="ANALISIS PREV"/>
      <sheetName val="CONSULTORÍA "/>
      <sheetName val="INTERVE."/>
      <sheetName val="SUPERV."/>
      <sheetName val="COSTEO TOTAL OBRA"/>
      <sheetName val="Componente minimo"/>
      <sheetName val="Ensayos Laboratorio"/>
      <sheetName val="proyecc desembol"/>
      <sheetName val="PLAN.CAR-"/>
      <sheetName val="F.M. VIA"/>
      <sheetName val="TABLA Honorarios"/>
      <sheetName val="TarifaMT_(2)10"/>
      <sheetName val="ANALISIS_PREV10"/>
      <sheetName val="CONSULTORÍA_10"/>
      <sheetName val="INTERVE_10"/>
      <sheetName val="SUPERV_10"/>
      <sheetName val="COSTEO_TOTAL_OBRA10"/>
      <sheetName val="Componente_minimo10"/>
      <sheetName val="Ensayos_Laboratorio10"/>
      <sheetName val="proyecc_desembol10"/>
      <sheetName val="PLAN_CAR-10"/>
      <sheetName val="F_M__VIA10"/>
      <sheetName val="TABLA_Honorarios10"/>
      <sheetName val="Equipo"/>
      <sheetName val="materiales"/>
      <sheetName val="ManoObra"/>
      <sheetName val="Distanc"/>
      <sheetName val="PORTADA"/>
      <sheetName val="macro"/>
      <sheetName val="OCUPACIÓN"/>
      <sheetName val="Hoja2"/>
      <sheetName val="Datos"/>
    </sheetNames>
    <sheetDataSet>
      <sheetData sheetId="0" refreshError="1"/>
      <sheetData sheetId="1" refreshError="1"/>
      <sheetData sheetId="2"/>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sheetData>
      <sheetData sheetId="11"/>
      <sheetData sheetId="12" refreshError="1"/>
      <sheetData sheetId="13"/>
      <sheetData sheetId="14"/>
      <sheetData sheetId="15" refreshError="1"/>
      <sheetData sheetId="16">
        <row r="23">
          <cell r="D23">
            <v>7264602</v>
          </cell>
        </row>
      </sheetData>
      <sheetData sheetId="17"/>
      <sheetData sheetId="18"/>
      <sheetData sheetId="19"/>
      <sheetData sheetId="20">
        <row r="11">
          <cell r="G11">
            <v>1162336.32</v>
          </cell>
        </row>
      </sheetData>
      <sheetData sheetId="21">
        <row r="46">
          <cell r="H46">
            <v>6658336</v>
          </cell>
        </row>
      </sheetData>
      <sheetData sheetId="22">
        <row r="27">
          <cell r="G27">
            <v>8058900</v>
          </cell>
        </row>
      </sheetData>
      <sheetData sheetId="23">
        <row r="15">
          <cell r="G15">
            <v>6072000</v>
          </cell>
        </row>
      </sheetData>
      <sheetData sheetId="24">
        <row r="7">
          <cell r="D7" t="e">
            <v>#REF!</v>
          </cell>
        </row>
      </sheetData>
      <sheetData sheetId="25"/>
      <sheetData sheetId="26"/>
      <sheetData sheetId="27"/>
      <sheetData sheetId="28">
        <row r="23">
          <cell r="D23">
            <v>7264602</v>
          </cell>
        </row>
      </sheetData>
      <sheetData sheetId="29"/>
      <sheetData sheetId="30"/>
      <sheetData sheetId="31"/>
      <sheetData sheetId="32">
        <row r="11">
          <cell r="G11">
            <v>1162336.32</v>
          </cell>
        </row>
      </sheetData>
      <sheetData sheetId="33">
        <row r="46">
          <cell r="H46">
            <v>6658336</v>
          </cell>
        </row>
      </sheetData>
      <sheetData sheetId="34">
        <row r="27">
          <cell r="G27">
            <v>8058900</v>
          </cell>
        </row>
      </sheetData>
      <sheetData sheetId="35">
        <row r="15">
          <cell r="G15">
            <v>6072000</v>
          </cell>
        </row>
      </sheetData>
      <sheetData sheetId="36">
        <row r="7">
          <cell r="D7" t="e">
            <v>#REF!</v>
          </cell>
        </row>
      </sheetData>
      <sheetData sheetId="37"/>
      <sheetData sheetId="38"/>
      <sheetData sheetId="39"/>
      <sheetData sheetId="40">
        <row r="23">
          <cell r="D23">
            <v>7264602</v>
          </cell>
        </row>
      </sheetData>
      <sheetData sheetId="41"/>
      <sheetData sheetId="42"/>
      <sheetData sheetId="43"/>
      <sheetData sheetId="44">
        <row r="11">
          <cell r="G11">
            <v>1162336.32</v>
          </cell>
        </row>
      </sheetData>
      <sheetData sheetId="45">
        <row r="46">
          <cell r="H46">
            <v>6658336</v>
          </cell>
        </row>
      </sheetData>
      <sheetData sheetId="46">
        <row r="27">
          <cell r="G27">
            <v>8058900</v>
          </cell>
        </row>
      </sheetData>
      <sheetData sheetId="47">
        <row r="15">
          <cell r="G15">
            <v>6072000</v>
          </cell>
        </row>
      </sheetData>
      <sheetData sheetId="48">
        <row r="7">
          <cell r="D7" t="e">
            <v>#REF!</v>
          </cell>
        </row>
      </sheetData>
      <sheetData sheetId="49"/>
      <sheetData sheetId="50"/>
      <sheetData sheetId="51"/>
      <sheetData sheetId="52">
        <row r="23">
          <cell r="D23">
            <v>7264602</v>
          </cell>
        </row>
      </sheetData>
      <sheetData sheetId="53"/>
      <sheetData sheetId="54"/>
      <sheetData sheetId="55"/>
      <sheetData sheetId="56">
        <row r="11">
          <cell r="G11">
            <v>1162336.32</v>
          </cell>
        </row>
      </sheetData>
      <sheetData sheetId="57">
        <row r="46">
          <cell r="H46">
            <v>6658336</v>
          </cell>
        </row>
      </sheetData>
      <sheetData sheetId="58">
        <row r="27">
          <cell r="G27">
            <v>8058900</v>
          </cell>
        </row>
      </sheetData>
      <sheetData sheetId="59">
        <row r="15">
          <cell r="G15">
            <v>6072000</v>
          </cell>
        </row>
      </sheetData>
      <sheetData sheetId="60">
        <row r="7">
          <cell r="D7" t="e">
            <v>#REF!</v>
          </cell>
        </row>
      </sheetData>
      <sheetData sheetId="61"/>
      <sheetData sheetId="62"/>
      <sheetData sheetId="63"/>
      <sheetData sheetId="64">
        <row r="23">
          <cell r="D23">
            <v>7264602</v>
          </cell>
        </row>
      </sheetData>
      <sheetData sheetId="65"/>
      <sheetData sheetId="66"/>
      <sheetData sheetId="67"/>
      <sheetData sheetId="68">
        <row r="11">
          <cell r="G11">
            <v>1162336.32</v>
          </cell>
        </row>
      </sheetData>
      <sheetData sheetId="69">
        <row r="46">
          <cell r="H46">
            <v>6658336</v>
          </cell>
        </row>
      </sheetData>
      <sheetData sheetId="70">
        <row r="27">
          <cell r="G27">
            <v>8058900</v>
          </cell>
        </row>
      </sheetData>
      <sheetData sheetId="71">
        <row r="15">
          <cell r="G15">
            <v>6072000</v>
          </cell>
        </row>
      </sheetData>
      <sheetData sheetId="72">
        <row r="7">
          <cell r="D7" t="e">
            <v>#REF!</v>
          </cell>
        </row>
      </sheetData>
      <sheetData sheetId="73"/>
      <sheetData sheetId="74"/>
      <sheetData sheetId="75"/>
      <sheetData sheetId="76">
        <row r="23">
          <cell r="D23">
            <v>7264602</v>
          </cell>
        </row>
      </sheetData>
      <sheetData sheetId="77"/>
      <sheetData sheetId="78"/>
      <sheetData sheetId="79"/>
      <sheetData sheetId="80">
        <row r="11">
          <cell r="G11">
            <v>1162336.32</v>
          </cell>
        </row>
      </sheetData>
      <sheetData sheetId="81">
        <row r="46">
          <cell r="H46">
            <v>6658336</v>
          </cell>
        </row>
      </sheetData>
      <sheetData sheetId="82">
        <row r="27">
          <cell r="G27">
            <v>8058900</v>
          </cell>
        </row>
      </sheetData>
      <sheetData sheetId="83">
        <row r="15">
          <cell r="G15">
            <v>6072000</v>
          </cell>
        </row>
      </sheetData>
      <sheetData sheetId="84">
        <row r="7">
          <cell r="D7" t="e">
            <v>#REF!</v>
          </cell>
        </row>
      </sheetData>
      <sheetData sheetId="85"/>
      <sheetData sheetId="86"/>
      <sheetData sheetId="87"/>
      <sheetData sheetId="88">
        <row r="23">
          <cell r="D23">
            <v>7264602</v>
          </cell>
        </row>
      </sheetData>
      <sheetData sheetId="89"/>
      <sheetData sheetId="90"/>
      <sheetData sheetId="91"/>
      <sheetData sheetId="92">
        <row r="11">
          <cell r="G11">
            <v>1162336.32</v>
          </cell>
        </row>
      </sheetData>
      <sheetData sheetId="93">
        <row r="46">
          <cell r="H46">
            <v>6658336</v>
          </cell>
        </row>
      </sheetData>
      <sheetData sheetId="94">
        <row r="27">
          <cell r="G27">
            <v>8058900</v>
          </cell>
        </row>
      </sheetData>
      <sheetData sheetId="95">
        <row r="15">
          <cell r="G15">
            <v>6072000</v>
          </cell>
        </row>
      </sheetData>
      <sheetData sheetId="96">
        <row r="7">
          <cell r="D7" t="e">
            <v>#REF!</v>
          </cell>
        </row>
      </sheetData>
      <sheetData sheetId="97"/>
      <sheetData sheetId="98"/>
      <sheetData sheetId="99"/>
      <sheetData sheetId="100">
        <row r="23">
          <cell r="D23">
            <v>7264602</v>
          </cell>
        </row>
      </sheetData>
      <sheetData sheetId="101"/>
      <sheetData sheetId="102"/>
      <sheetData sheetId="103"/>
      <sheetData sheetId="104">
        <row r="11">
          <cell r="G11">
            <v>1162336.32</v>
          </cell>
        </row>
      </sheetData>
      <sheetData sheetId="105">
        <row r="46">
          <cell r="H46">
            <v>6658336</v>
          </cell>
        </row>
      </sheetData>
      <sheetData sheetId="106">
        <row r="27">
          <cell r="G27">
            <v>8058900</v>
          </cell>
        </row>
      </sheetData>
      <sheetData sheetId="107">
        <row r="15">
          <cell r="G15">
            <v>6072000</v>
          </cell>
        </row>
      </sheetData>
      <sheetData sheetId="108">
        <row r="7">
          <cell r="D7" t="e">
            <v>#REF!</v>
          </cell>
        </row>
      </sheetData>
      <sheetData sheetId="109"/>
      <sheetData sheetId="110"/>
      <sheetData sheetId="111"/>
      <sheetData sheetId="112">
        <row r="23">
          <cell r="D23">
            <v>7264602</v>
          </cell>
        </row>
      </sheetData>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ow r="11">
          <cell r="G11">
            <v>1162336.32</v>
          </cell>
        </row>
      </sheetData>
      <sheetData sheetId="129">
        <row r="46">
          <cell r="H46">
            <v>6658336</v>
          </cell>
        </row>
      </sheetData>
      <sheetData sheetId="130">
        <row r="27">
          <cell r="G27">
            <v>8058900</v>
          </cell>
        </row>
      </sheetData>
      <sheetData sheetId="131">
        <row r="15">
          <cell r="G15">
            <v>6072000</v>
          </cell>
        </row>
      </sheetData>
      <sheetData sheetId="132">
        <row r="7">
          <cell r="D7" t="e">
            <v>#REF!</v>
          </cell>
        </row>
        <row r="33">
          <cell r="D33" t="e">
            <v>#REF!</v>
          </cell>
        </row>
        <row r="37">
          <cell r="D37" t="e">
            <v>#REF!</v>
          </cell>
        </row>
      </sheetData>
      <sheetData sheetId="133" refreshError="1"/>
      <sheetData sheetId="134" refreshError="1"/>
      <sheetData sheetId="135" refreshError="1"/>
      <sheetData sheetId="136">
        <row r="23">
          <cell r="D23">
            <v>7264602</v>
          </cell>
        </row>
      </sheetData>
      <sheetData sheetId="137" refreshError="1"/>
      <sheetData sheetId="138" refreshError="1"/>
      <sheetData sheetId="139"/>
      <sheetData sheetId="140">
        <row r="11">
          <cell r="G11">
            <v>1162336.32</v>
          </cell>
        </row>
      </sheetData>
      <sheetData sheetId="141">
        <row r="46">
          <cell r="H46">
            <v>6658336</v>
          </cell>
        </row>
      </sheetData>
      <sheetData sheetId="142">
        <row r="27">
          <cell r="G27">
            <v>8058900</v>
          </cell>
        </row>
      </sheetData>
      <sheetData sheetId="143">
        <row r="15">
          <cell r="G15">
            <v>6072000</v>
          </cell>
        </row>
      </sheetData>
      <sheetData sheetId="144">
        <row r="7">
          <cell r="D7" t="e">
            <v>#REF!</v>
          </cell>
        </row>
      </sheetData>
      <sheetData sheetId="145"/>
      <sheetData sheetId="146"/>
      <sheetData sheetId="147"/>
      <sheetData sheetId="148">
        <row r="23">
          <cell r="D23">
            <v>7264602</v>
          </cell>
        </row>
      </sheetData>
      <sheetData sheetId="149"/>
      <sheetData sheetId="150"/>
      <sheetData sheetId="151" refreshError="1"/>
      <sheetData sheetId="152" refreshError="1"/>
      <sheetData sheetId="153" refreshError="1"/>
      <sheetData sheetId="154" refreshError="1"/>
      <sheetData sheetId="155" refreshError="1"/>
      <sheetData sheetId="156">
        <row r="7">
          <cell r="D7" t="str">
            <v>ANTONIO</v>
          </cell>
        </row>
      </sheetData>
      <sheetData sheetId="157"/>
      <sheetData sheetId="158"/>
      <sheetData sheetId="15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_Financiera1"/>
      <sheetName val="Escenario1"/>
      <sheetName val="Modelo"/>
      <sheetName val="Parámetros"/>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Al_Alma_Ace_desn"/>
      <sheetName val="Cable_subte"/>
      <sheetName val="Costos_Conductores1"/>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Evaluación_Financiera2"/>
      <sheetName val="Factorcarga_y_pérdidas2"/>
      <sheetName val="Cálculo_FCC2"/>
      <sheetName val="S_E_y_trafo2"/>
      <sheetName val="Módulo_Línea_B__sencilla2"/>
      <sheetName val="Módulo_Barraje_Tipo_22"/>
      <sheetName val="Módulo_Común_Tipo22"/>
      <sheetName val="Costo_Subestación2"/>
      <sheetName val="Costo_línea_AT2"/>
      <sheetName val="Costos_RED_MT_y_BT2"/>
      <sheetName val="Cálculo_pérdidas2"/>
      <sheetName val="Cond__económico2"/>
      <sheetName val="Costos_Red2"/>
      <sheetName val="Costos_Conductores2"/>
      <sheetName val="Evaluación_Financiera3"/>
      <sheetName val="Factorcarga_y_pérdidas3"/>
      <sheetName val="Cálculo_FCC3"/>
      <sheetName val="S_E_y_trafo3"/>
      <sheetName val="Módulo_Línea_B__sencilla3"/>
      <sheetName val="Módulo_Barraje_Tipo_23"/>
      <sheetName val="Módulo_Común_Tipo23"/>
      <sheetName val="Costo_Subestación3"/>
      <sheetName val="Costo_línea_AT3"/>
      <sheetName val="Costos_RED_MT_y_BT3"/>
      <sheetName val="Cálculo_pérdidas3"/>
      <sheetName val="Cond__económico3"/>
      <sheetName val="Costos_Red3"/>
      <sheetName val="Costos_Conductores3"/>
      <sheetName val="Evaluación Financiera"/>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Costos Conductores"/>
      <sheetName val="COSTEO TOTAL OBRA"/>
      <sheetName val="Cargabilidad económica5"/>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ANEXO_9_(MATERIAL)1"/>
      <sheetName val="EBI-1"/>
      <sheetName val="ANEXO_9_(MATERIAL)"/>
      <sheetName val="ANEXO_9_(MATERIAL)2"/>
      <sheetName val="ANEXO 9 (MATERIAL)"/>
      <sheetName val="ANEXO_9_(MATERIAL)3"/>
      <sheetName val="ANEXO_9_(MATERIAL)4"/>
      <sheetName val="ANEXO_9_(MATERIAL)5"/>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sheetData sheetId="2" refreshError="1"/>
      <sheetData sheetId="3"/>
      <sheetData sheetId="4"/>
      <sheetData sheetId="5" refreshError="1"/>
      <sheetData sheetId="6"/>
      <sheetData sheetId="7"/>
      <sheetData sheetId="8"/>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Gerencia"/>
      <sheetName val="PAPSO"/>
      <sheetName val="Cadena de valor"/>
      <sheetName val="AIU"/>
      <sheetName val="Interventoria"/>
      <sheetName val="Ensayos interv."/>
      <sheetName val="PMA"/>
      <sheetName val="FM"/>
      <sheetName val="FACTOR P 1,70"/>
      <sheetName val="FACTOR P 1,85"/>
      <sheetName val="Est. mercado"/>
      <sheetName val="variables_formulación"/>
      <sheetName val="APU"/>
      <sheetName val="MCC"/>
      <sheetName val="Apoyo a la supervision"/>
      <sheetName val="Licencias ambientales"/>
      <sheetName val="PMT"/>
      <sheetName val="insumos_equipos_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4">
          <cell r="D4" t="str">
            <v>CONSTRUCCION DE LA SEGUNDA ETAPA DEL BARRIO RESILIENTE BOSQUES DEL VERGEL: DEL MUNICIPIO DE NOCAIMA DEPARTAMENTO DE CUNDINAMARCA</v>
          </cell>
        </row>
        <row r="22">
          <cell r="D22" t="str">
            <v xml:space="preserve">ING. CIVIL </v>
          </cell>
        </row>
        <row r="23">
          <cell r="D23" t="str">
            <v>MP N°.25202-129424_CND</v>
          </cell>
        </row>
      </sheetData>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AIU_Nuevo"/>
      <sheetName val="ANALISIS_DE_AIU"/>
      <sheetName val="Cuadro_Resumen"/>
      <sheetName val="Resumen_m2"/>
      <sheetName val="Datos_entrada"/>
      <sheetName val="Hoja_Base"/>
      <sheetName val="Mort_1-3"/>
      <sheetName val="Mort_1-3_Imper"/>
      <sheetName val="Mort_1-4"/>
      <sheetName val="Mort_1-4_Imper"/>
      <sheetName val="Mort_1-5"/>
      <sheetName val="Mort_1-7"/>
      <sheetName val="Concr_1,500"/>
      <sheetName val="Concr_2,000"/>
      <sheetName val="Concr_2,500"/>
      <sheetName val="Concr_3,000"/>
      <sheetName val="Concr_3,500"/>
      <sheetName val="Concr_4,000_"/>
      <sheetName val="_Acero_60000_Refuerzo_"/>
      <sheetName val="_Malla_Electrosoldada_"/>
      <sheetName val="P_Eléctrico"/>
      <sheetName val="P_Agua_Fria"/>
      <sheetName val="P_Sanitario"/>
      <sheetName val="Granito_pulido_"/>
      <sheetName val="Marcos_puerta"/>
      <sheetName val="Marcos_ventana"/>
      <sheetName val="1,1,1_Campamt"/>
      <sheetName val="1,1,2_Alquiler_Campameto"/>
      <sheetName val="1,1,3_Limpieza"/>
      <sheetName val="1,1,4_Localización_y_replanteo"/>
      <sheetName val="1,1,6_Cerramiento_Lona"/>
      <sheetName val="1,1,7_Locali_Manual"/>
      <sheetName val="1,2,1_Provicional_agua"/>
      <sheetName val="1,2,2_Provicional_luz"/>
      <sheetName val="1,3,1_Desmonte_cubierta"/>
      <sheetName val="1,3,2_Demoliciòn_muro"/>
      <sheetName val="1,3,3__Dm_enchape"/>
      <sheetName val="1,3,4_Dm_cimiento"/>
      <sheetName val="1,3,5_Dm_Vig-colum"/>
      <sheetName val="1,3,6_Demolicion_placa"/>
      <sheetName val="1,3,7__Dm_Aparatos"/>
      <sheetName val="1,4,2_Traslado_postes"/>
      <sheetName val="1,4,3_Arb_5"/>
      <sheetName val="1,4,4_Arb_10"/>
      <sheetName val="1,4,5_Arb_15"/>
      <sheetName val="1,4,6_Arb_20"/>
      <sheetName val="1,4,7_Arb_+20"/>
      <sheetName val="1,4,8_Traslado_Arb"/>
      <sheetName val="2,1,1_Exc_Mec"/>
      <sheetName val="2,1,2_Exc_Man"/>
      <sheetName val="2,1,3_Exc_M_Sub_base"/>
      <sheetName val="2,1,5_Relleno_M_Común"/>
      <sheetName val="2,1,6__Rellenos_M_Selec"/>
      <sheetName val="2,1,7__Sub_base_Recebo_"/>
      <sheetName val="2,1,8_Geotextil_NT"/>
      <sheetName val="2,1,9_Geotextil_Tejido"/>
      <sheetName val="2,1,10_Relleno_Recebo"/>
      <sheetName val="2,2,1_Concr_pobre"/>
      <sheetName val="2,2,2_Concr_Ciclopeo"/>
      <sheetName val="2,2,3_Muros_de_contencion"/>
      <sheetName val="2,2,4_Concreto_Zapatas"/>
      <sheetName val="2,2,5_Vigas_de_cimentación"/>
      <sheetName val="2,2,6,1_Pilotes_0,30"/>
      <sheetName val="2,2,6,2_Pilotes_0,40"/>
      <sheetName val="2,2,6,3_Pilotes_0,60"/>
      <sheetName val="2,2,6,4_Pilotes_0,80"/>
      <sheetName val="2,2,6,5_Pilotes_0,90_"/>
      <sheetName val="2,2,7_Dados_en_concreto"/>
      <sheetName val="2,2,8_Placa_Flotante_0,60"/>
      <sheetName val="2,2,9_Placas_cont=_0,1"/>
      <sheetName val="2,2,10_Placas_cont=_0,125"/>
      <sheetName val="2,2,11_Placas_cont=_0,15"/>
      <sheetName val="2,3,1_Acero_37000_"/>
      <sheetName val="2,3,2_Acero_60000_Refuerzo"/>
      <sheetName val="2,3,3_Malla_Electrosoldada"/>
      <sheetName val="2,4,1_Gaviones"/>
      <sheetName val="2,4,2_Cajon_aislamiento_vigas"/>
      <sheetName val="2,4,3_Icopor_Aislante_ciment__"/>
      <sheetName val="2,4,4_Pañete_Taludes_"/>
      <sheetName val="3,1,1_Novafort_A_LL__4&quot;_110mm_"/>
      <sheetName val="3,1,2_Novafort_A_LL_6&quot;_160mm__"/>
      <sheetName val="3,1,3_Novafort_A_LL_8&quot;200_mm___"/>
      <sheetName val="3,1,4_Novafort_10&quot;A_LL__255mm_"/>
      <sheetName val="3,1,5_Novafort_A_LL_12&quot;_315mm__"/>
      <sheetName val="3,1,6__Acc__Novafort__A_LL"/>
      <sheetName val="3,2,1_Novafort_A_N__4&quot;_110_"/>
      <sheetName val="3,2,2_Novafort_A_N_6&quot;_160m_"/>
      <sheetName val="3,2,3_Novafort_A_N__8&quot;200_mm"/>
      <sheetName val="3,2,4_Novafort_10&quot;A_N__255_mm"/>
      <sheetName val="3,2,5_Novafort_A_N_12&quot;_315mm"/>
      <sheetName val="3,2,6__Acc__Novafort__A_N_"/>
      <sheetName val="3,3,1_Tuberia_drenaje_PVC_4&quot;"/>
      <sheetName val="3,3,2_Tuberia_drenaje_PVC_4&quot;"/>
      <sheetName val="3,3,3_Accesorio_drenaje_PVC_3&quot;"/>
      <sheetName val="3,3,4_Accesorio_drenaje_PVC_4&quot;"/>
      <sheetName val="3,3,5_Filtros_Escorrentias"/>
      <sheetName val="3,4,1_Caja_inspección_0,60_"/>
      <sheetName val="3,4,2_Caja_inspección_0,80"/>
      <sheetName val="3,4,3_Caja_inspección_1,00"/>
      <sheetName val="3,4,6_Carcamo"/>
      <sheetName val="3,4,7_Trampa_de_grasas"/>
      <sheetName val="3,4,8_Pozo_Septico"/>
      <sheetName val="3,5,1_Exc_Man_"/>
      <sheetName val="3,5,2_Exc_en_recebo_comp_"/>
      <sheetName val="3,5,3__Relleno_M_seleccionado"/>
      <sheetName val="3,5,4_Relleno_M_Común_"/>
      <sheetName val="3,5,5_Retiro_sobrantes"/>
      <sheetName val="3,3,6_POZO_INFILTRACIÓN"/>
      <sheetName val="3,4,4_Caja_Distribuciòn_0,40__"/>
      <sheetName val="3,4,9_Caja_discipadora"/>
      <sheetName val="3,6,2_Cabezal_descarga"/>
      <sheetName val="4,1,1_Columnas"/>
      <sheetName val="4,1,2_Pantalla_en_concreto"/>
      <sheetName val="4,1,3_Muros"/>
      <sheetName val="4,2,1_Vigas_aéreas"/>
      <sheetName val="4,2,2_Viga_canal"/>
      <sheetName val="4,2,3__Vigas_Prefabricadas"/>
      <sheetName val="4,3,1_Placa_alig__Caseton_60"/>
      <sheetName val="4,3,2_Caseton_50_cm"/>
      <sheetName val="4,3,3_Caseton_45_cm"/>
      <sheetName val="4,3,4_Caseton_40_cm_"/>
      <sheetName val="4,3,6_Placa_maciza_0,20"/>
      <sheetName val="4,3,7_Placa_maciza_0,125"/>
      <sheetName val="4,3,8_Placa_maciza_0,10"/>
      <sheetName val="4,3,9_Placa_maciza_0,15"/>
      <sheetName val="4,4,1_Escalera"/>
      <sheetName val="4,4,2_Rampas"/>
      <sheetName val="4,4,3_POZO_CONCRETO_20_M3"/>
      <sheetName val="4,4,4_POZO_CONCRETO"/>
      <sheetName val="4,4,5_Graderias_en_concreto"/>
      <sheetName val="4,5,1_Acero_37000__"/>
      <sheetName val="4,5,2_Acero_60000_est"/>
      <sheetName val="4,5,3_Malla_Electrosoldada_est"/>
      <sheetName val="4,6,1,1_Est_Cubierta"/>
      <sheetName val="4,6,2,3_Cerrchas__Metàlica"/>
      <sheetName val="4,6,2,4_Perfil_"/>
      <sheetName val="4,6,2,5_Templete"/>
      <sheetName val="5,1,1_Bloq_Conc_Estruc_0,12"/>
      <sheetName val="5,1,2_Bloque_concreto_divisorio"/>
      <sheetName val="5,1,3_Bloq_tipo_piedra"/>
      <sheetName val="5,1,5__Calados_en_Concreto"/>
      <sheetName val="5,1,6_Bloq_Conc_Estruc_014"/>
      <sheetName val="5,1,7_Bloq_Conc_Estruc_019"/>
      <sheetName val="5,2,1_Ladrillo_común"/>
      <sheetName val="5,2,2_Ladrillo_estructural"/>
      <sheetName val="5,2,3_Ladrillo_común_sobrecimie"/>
      <sheetName val="5,2,4_Ladrillo_Prensado_portant"/>
      <sheetName val="5,2,6_Muro_en_bloque_No_4"/>
      <sheetName val="5,3,1_Enchape_ladrillo_arcilla"/>
      <sheetName val="5,3,3_Alfagias_ladrillo_arcilla"/>
      <sheetName val="5,3,4_Remate_ladrillo_arcilla"/>
      <sheetName val="5,4,1_Grouting-Concreto_fluido"/>
      <sheetName val="5,4,2_Remates"/>
      <sheetName val="5,5,1_Anclajes_Epoxicos"/>
      <sheetName val="5,5,2_Acero_37000_mamp"/>
      <sheetName val="5,5,3_Malla_Electrosoldada_"/>
      <sheetName val="5,5,4_Grafiles_6_mm"/>
      <sheetName val="5,6,1_Instalaciòn_carpint__Meta"/>
      <sheetName val="6,1,1_Alfajias"/>
      <sheetName val="6,1,2_Dinteles"/>
      <sheetName val="6,1,3_Remates_sobre_mamposteria"/>
      <sheetName val="6_1_8_Pergolas"/>
      <sheetName val="6_1_9_Gargolas"/>
      <sheetName val="6,1,10_Gradas_en_Concreto"/>
      <sheetName val="6,1,11_PLAQUETAS"/>
      <sheetName val="6,1,15_Bordillos_ducha_y_aseo"/>
      <sheetName val="6,1,17_Carcamo"/>
      <sheetName val="6,1,18_Cañuela_Per"/>
      <sheetName val="6,2,1_Mesones_en_concreto"/>
      <sheetName val="6,2,2_Mesones_lavamanos"/>
      <sheetName val="6,2,3_Mesones_laboratorios"/>
      <sheetName val="6,2,5_Bancas_Concreto"/>
      <sheetName val="6,2,8_Alfajias_2"/>
      <sheetName val="7,1,1,1_Acometida_PVC-P_2&quot;"/>
      <sheetName val="7,1,1,2_Accesorio_PVC-P_2&quot;_"/>
      <sheetName val="7,1,1,5_Bajantes_A_N___PVC_3&quot;"/>
      <sheetName val="7,1,1,6_Bajantes_A_N_4&quot;"/>
      <sheetName val="7,1,2,1_Tuberia_H_G__1&quot;"/>
      <sheetName val="7,1,2,2__Accesorio_H_G__1&quot;_"/>
      <sheetName val="7,1,2,3_Flotador_1"/>
      <sheetName val="7,1,2,4_Tanque_Plastico"/>
      <sheetName val="7,1,3,1_Tuberia_H_G__1&quot;cuarto_"/>
      <sheetName val="7,1,3,2__Accesorio_H_G_1&quot;cuarto"/>
      <sheetName val="7,1,3,3__Registro_R__W__1&quot;"/>
      <sheetName val="7,1,3,4__Cheque_Helber_1&quot;"/>
      <sheetName val="7,1,3,7__Tanque_Subterrraneo"/>
      <sheetName val="7,1,4,1_Tuberia_H_G__1_1_2&quot;"/>
      <sheetName val="7,1,4,2__Accesorio_H_G_1_1_2&quot;"/>
      <sheetName val="7,1,4,3__Registro_R__W__1__1_2&quot;"/>
      <sheetName val="7,1,4,4__Cheque__Helber_1_1_2&quot;"/>
      <sheetName val="7,1,5,1_Registro_1_2&quot;"/>
      <sheetName val="7,1,5,2_Registro_3_4"/>
      <sheetName val="7,1,5,3_Registro_1_"/>
      <sheetName val="7,1,5,4_Registro_114"/>
      <sheetName val="7,1,5,5_Registro_1_12"/>
      <sheetName val="7,1,5,6_Registro_2_"/>
      <sheetName val="7,1,5,8_Caja_registro_"/>
      <sheetName val="7,1,6,1_Acometida_media"/>
      <sheetName val="7,1,6,2_Acometida_1PL"/>
      <sheetName val="7,1,6,3_Registro_PD_media"/>
      <sheetName val="7,1,6,4_Acometida_1_14"/>
      <sheetName val="7,1,6,5_Tuberia_1_12"/>
      <sheetName val="7,1,6,6_Acometida_2"/>
      <sheetName val="7,1,6,7_Tubo_UZ_2&quot;"/>
      <sheetName val="7,1,6,8_Acometida_1_12"/>
      <sheetName val="7,1,6,9_Tuberia_UZ_3&quot;"/>
      <sheetName val="7,1,6,10_Accesorio_UZ__2&quot;"/>
      <sheetName val="7,1,6,11_Accesorio_UZ_3&quot;"/>
      <sheetName val="7,1,7,1_Tuberia_H_G__1_2&quot;"/>
      <sheetName val="7,1,7,2__Accesorio_H_G_1_2&quot;"/>
      <sheetName val="7,1,7,3_Registro_Corte_1_2&quot;_"/>
      <sheetName val="7,1,7,4_Registro_1_2&quot;"/>
      <sheetName val="7,1,7,5_Caja_para_medidor"/>
      <sheetName val="7,1,8,1_P_Agua_Fria_Lavamanos"/>
      <sheetName val="7,1,8,2_Punto__Agua_Fria_1_1_2&quot;"/>
      <sheetName val="7,1,8,3_P_Agua_Fria_Sanitarios"/>
      <sheetName val="7,1,8,4_P_Agua_Fria_Orinales"/>
      <sheetName val="7,1,8,5_P_Agua_Fria_pocetas_lab"/>
      <sheetName val="7,1,8,6_P_Agua_Fria_Ducha"/>
      <sheetName val="7,1,8,7_P_Agua_Fria_Pocetas"/>
      <sheetName val="7,1,8,8_Llave__Manguera_1_2&quot;"/>
      <sheetName val="7,1,8,10__Tapòn_H_G_1_2&quot;"/>
      <sheetName val="7,1,8,11__Tapòn_P_V_C_1_2&quot;_"/>
      <sheetName val="7,1,8,12__Camara_aire_H_G_1_2&quot;"/>
      <sheetName val="7,1,8,13__Camara_aire_P_V_C_P_"/>
      <sheetName val="7,1,9,1_P_Sanitario_lavamanos"/>
      <sheetName val="7,1,9,3_P_Sanitario_Sanit"/>
      <sheetName val="7,1,9,4_P_Sanitario_Orinales"/>
      <sheetName val="7,1,9,5__P_Sifòn_PVC-S_4&quot;"/>
      <sheetName val="7,1,9,6__P_Sifòn_PVC-S_2&quot;_"/>
      <sheetName val="7,1,9,7_P_Sanitario_Pocetas"/>
      <sheetName val="7,1,9,9_P_Sanitario_sifon"/>
      <sheetName val="7,1,10,1_Acomet_sanit"/>
      <sheetName val="7,1,10,2_Pto_3&quot;"/>
      <sheetName val="7,1,10,2_Punto_Vent_3&quot;"/>
      <sheetName val="7,1,10,3__Sanit_2"/>
      <sheetName val="6,1,19_Carcamo_IDRD_Tipo_5"/>
      <sheetName val="7,1,10,4_Sanit_3"/>
      <sheetName val="7,1,10,5_4pLG_S"/>
      <sheetName val="7,1,11,1_Acomet_lluvia"/>
      <sheetName val="7,1,11,2_Acomet_lluvia_2"/>
      <sheetName val="7,1,11,3_3plg"/>
      <sheetName val="7,1,11,5_Bajante_PVC_"/>
      <sheetName val="7,1,11,6_Accesorios_PVC"/>
      <sheetName val="7,1,12,1_Instalaciòn_Lavamanos"/>
      <sheetName val="7,1,12,2_Instalaciòn_Sanitario_"/>
      <sheetName val="7,1,12,8_Llave__Manguera_1_2_"/>
      <sheetName val="7,1,12,9_Acoflex_lav_sant_"/>
      <sheetName val="7,1,14_Lavado_Tanque"/>
      <sheetName val="7,1,15_Desinfecciòn_tanque"/>
      <sheetName val="7,1,16,2_Bomba"/>
      <sheetName val="7,2,1,1_Punto_de_gas"/>
      <sheetName val="7,2,1,2_Preinstalación_gas"/>
      <sheetName val="7,2,1,3_Tuberia__tipo_L_1_2&quot;"/>
      <sheetName val="7,2,1,4_Tuberia__tipo_L_1&quot;"/>
      <sheetName val="7,2,1,5__Registro_bola_1&quot;_"/>
      <sheetName val="7,2,1,7__Rejilla_vent__plastica"/>
      <sheetName val="9,1,1_Pañete_impermeabilizado"/>
      <sheetName val="9,1,2_Pañete_muros_interiores"/>
      <sheetName val="9,1,3_Pañete_Exteriores"/>
      <sheetName val="9,2,1_Pañete_bajo_placa"/>
      <sheetName val="10,1,1_base_mueble_concreto"/>
      <sheetName val="10,1,3_Alistado_pisos"/>
      <sheetName val="10,1,4_Mortero_afinado"/>
      <sheetName val="10,1,6_Acabado_Escobeado"/>
      <sheetName val="10,2,1,3_Ceramica_0,20_x_0,20_"/>
      <sheetName val="10,2,2,3_Piso_tablòn_ges_0,30_"/>
      <sheetName val="10,2,4,1_Baldosin_granito"/>
      <sheetName val="10,2,4,3_gravilla_m2"/>
      <sheetName val="10,3,1,1_Tablòn_cuarto_26"/>
      <sheetName val="10,3,2,1_Guardaescoba"/>
      <sheetName val="10,3,2,3_Media_Caña"/>
      <sheetName val="10,3,2,5_Gravilla_"/>
      <sheetName val="10,3,2,6_Granito"/>
      <sheetName val="10,4,2_Escalera_en_Granito"/>
      <sheetName val="10,5,3_Cenefas_Gravilla_"/>
      <sheetName val="11,1,1_Afinado_Mortero"/>
      <sheetName val="11,1,2_Media_Caña"/>
      <sheetName val="11,1,3_Afinado_Viga_canales"/>
      <sheetName val="11,1,4_foil_aluminio"/>
      <sheetName val="11,2,2,1_Caballete"/>
      <sheetName val="11,2,2,2_remate"/>
      <sheetName val="11,2,3,1_Domo_acrílico"/>
      <sheetName val="11,2,3,2_Acrilico_transparente"/>
      <sheetName val="11,2,3,3_Teja_trapezoidal_Plast"/>
      <sheetName val="11,2,4,1__teja_acero"/>
      <sheetName val="11,2,4,2_Tejaluz"/>
      <sheetName val="11,2,5,1_Teja_Barro"/>
      <sheetName val="11,2,5,2_Limahoyas"/>
      <sheetName val="11,3,1_Canal_Lámina"/>
      <sheetName val="11,3,2_Flashing"/>
      <sheetName val="11,3,3_Tragante_5x3"/>
      <sheetName val="11,3,4_Tragante_6x4"/>
      <sheetName val="11,3,5_Canal_PVC"/>
      <sheetName val="12,1,1_Ventanas_aluminio_"/>
      <sheetName val="12,1,2_Ventanas_aluminio_reja"/>
      <sheetName val="12,1,3_Puerta_aluminio_sencillo"/>
      <sheetName val="12,1,4_Puert_Alum_dob_reja"/>
      <sheetName val="12,1,5_Puerta_aluminio_doble"/>
      <sheetName val="12,1,6_Puert_baños"/>
      <sheetName val="12,1,7_PERGOLAS_ALUM"/>
      <sheetName val="12,1,8_Puertas_discapacitados"/>
      <sheetName val="12,1,9_BARANDA_EN_ALUMINIO"/>
      <sheetName val="12,2,1,1_Marcos_puerta"/>
      <sheetName val="12,2,1,2_Puerta_Sencilla"/>
      <sheetName val="12,2,1,3_Ventana"/>
      <sheetName val="12,2,1,5_Puertas_Emtamborada"/>
      <sheetName val="12,2,2,1_Pasamanos_"/>
      <sheetName val="12,2,2,2_Pasamanos"/>
      <sheetName val="12,2,2,3_Baranda_Malla"/>
      <sheetName val="_12,2,2,4_Cerramiento_acrílilco"/>
      <sheetName val="12,2,3,1_Rejas_en_varilla_cuadr"/>
      <sheetName val="12,2,3,2_Rejas_ventana"/>
      <sheetName val="12,2,3,3_Rejas_Puerta_baño"/>
      <sheetName val="12,2,3,4_Reja_Ventilación"/>
      <sheetName val="12,2,4,1_CORTASOL"/>
      <sheetName val="12,2,4,4_Ventana_Malla"/>
      <sheetName val="_12,2,2,5_Baranda_M80"/>
      <sheetName val="14,1,1_Ceramica_20_"/>
      <sheetName val="15,1,3_Lampara_Fluorecente_2x32"/>
      <sheetName val="16,1,3_Sanitarios_tanque"/>
      <sheetName val="16,1,4_Orinal_"/>
      <sheetName val="16,1,5_Lavamanos_Sobreponer"/>
      <sheetName val="16,1,7_Lavamanos_de_colgar"/>
      <sheetName val="16,1,8_Sanit_Disc"/>
      <sheetName val="16,1,9_Duchas"/>
      <sheetName val="16,1,11_POCETA"/>
      <sheetName val="16,2,1_Pocetas_Aseo"/>
      <sheetName val="16,2,5_Llave_Terminal"/>
      <sheetName val="16,2,6_Incrustaciones"/>
      <sheetName val="16,2,7_Barras_disc"/>
      <sheetName val="17,2,1_Puerta_Vidrio"/>
      <sheetName val="17,2,2_Puerta_PVC_Baterias"/>
      <sheetName val="17,2,3_Divisiones_0,06"/>
      <sheetName val="17,2,4_Divisiones_baños_"/>
      <sheetName val="18,1,1_pintura_koraza"/>
      <sheetName val="18,1,2_pintura_plastica"/>
      <sheetName val="18,1,3_Vinilo_con_estuco"/>
      <sheetName val="18,1,4_Vinilo_sin_estuco_"/>
      <sheetName val="18,1,5_Vinilo_Cielos_"/>
      <sheetName val="19,1,1_Cerraduras"/>
      <sheetName val="19,4,1_Espejo"/>
      <sheetName val="19,4,2_Vidrio_Crudo"/>
      <sheetName val="20,1,2_Exc_Man"/>
      <sheetName val="20,1,5_Subbase_recebo"/>
      <sheetName val="20,2,1_Andenes"/>
      <sheetName val="20,2,2_Sardinel"/>
      <sheetName val="20,2,4_Banca"/>
      <sheetName val="20,2,5_Adoquin"/>
      <sheetName val="20,3,1_Solado_esp=_0,05"/>
      <sheetName val="20,3,2_Concreto_Ciclopeo_"/>
      <sheetName val="20,3,3_Vigas_de_Amarre"/>
      <sheetName val="20,3,5__Cerramiento_Malla_Esla"/>
      <sheetName val="20,3,6__Muros_de_contencion_"/>
      <sheetName val="20,4,1_Mov_Tierras"/>
      <sheetName val="20,2,13_Escalinatas"/>
      <sheetName val="20,2,6_Adoquin_Arcilla"/>
      <sheetName val="20,2,7_Loseta_A-50"/>
      <sheetName val="20,4,2_Pradización"/>
      <sheetName val="20_2_10_Bordillo_A-80"/>
      <sheetName val="20,4,4_Arborización"/>
      <sheetName val="20,5,1_Gaviones_en_piedra"/>
      <sheetName val="20,5,2_PERGOLA__METALICA"/>
      <sheetName val="20,5,3__Acero_37000__Ext_"/>
      <sheetName val="20,5,4_Acero_60000_psi"/>
      <sheetName val="20,5,5_Malla_Electrosoldada__"/>
      <sheetName val="21,1,1_Lavada_ladrillo_"/>
      <sheetName val="21,1,3_Aseo"/>
      <sheetName val="21,1,4_Retiro_Escombros"/>
      <sheetName val="Pasamanos_"/>
      <sheetName val="AIU_Nuevo1"/>
      <sheetName val="ANALISIS_DE_AIU1"/>
      <sheetName val="Cuadro_Resumen1"/>
      <sheetName val="Resumen_m21"/>
      <sheetName val="Datos_entrada1"/>
      <sheetName val="Hoja_Base1"/>
      <sheetName val="Mort_1-31"/>
      <sheetName val="Mort_1-3_Imper1"/>
      <sheetName val="Mort_1-41"/>
      <sheetName val="Mort_1-4_Imper1"/>
      <sheetName val="Mort_1-51"/>
      <sheetName val="Mort_1-71"/>
      <sheetName val="Concr_1,5001"/>
      <sheetName val="Concr_2,0001"/>
      <sheetName val="Concr_2,5001"/>
      <sheetName val="Concr_3,0001"/>
      <sheetName val="Concr_3,5001"/>
      <sheetName val="Concr_4,000_1"/>
      <sheetName val="_Acero_60000_Refuerzo_1"/>
      <sheetName val="_Malla_Electrosoldada_1"/>
      <sheetName val="P_Eléctrico1"/>
      <sheetName val="P_Agua_Fria1"/>
      <sheetName val="P_Sanitario1"/>
      <sheetName val="Granito_pulido_1"/>
      <sheetName val="Marcos_puerta1"/>
      <sheetName val="Marcos_ventana1"/>
      <sheetName val="1,1,1_Campamt1"/>
      <sheetName val="1,1,2_Alquiler_Campameto1"/>
      <sheetName val="1,1,3_Limpieza1"/>
      <sheetName val="1,1,4_Localización_y_replanteo1"/>
      <sheetName val="1,1,6_Cerramiento_Lona1"/>
      <sheetName val="1,1,7_Locali_Manual1"/>
      <sheetName val="1,2,1_Provicional_agua1"/>
      <sheetName val="1,2,2_Provicional_luz1"/>
      <sheetName val="1,3,1_Desmonte_cubierta1"/>
      <sheetName val="1,3,2_Demoliciòn_muro1"/>
      <sheetName val="1,3,3__Dm_enchape1"/>
      <sheetName val="1,3,4_Dm_cimiento1"/>
      <sheetName val="1,3,5_Dm_Vig-colum1"/>
      <sheetName val="1,3,6_Demolicion_placa1"/>
      <sheetName val="1,3,7__Dm_Aparatos1"/>
      <sheetName val="1,4,2_Traslado_postes1"/>
      <sheetName val="1,4,3_Arb_51"/>
      <sheetName val="1,4,4_Arb_101"/>
      <sheetName val="1,4,5_Arb_151"/>
      <sheetName val="1,4,6_Arb_201"/>
      <sheetName val="1,4,7_Arb_+201"/>
      <sheetName val="1,4,8_Traslado_Arb1"/>
      <sheetName val="2,1,1_Exc_Mec1"/>
      <sheetName val="2,1,2_Exc_Man1"/>
      <sheetName val="2,1,3_Exc_M_Sub_base1"/>
      <sheetName val="2,1,5_Relleno_M_Común1"/>
      <sheetName val="2,1,6__Rellenos_M_Selec1"/>
      <sheetName val="2,1,7__Sub_base_Recebo_1"/>
      <sheetName val="2,1,8_Geotextil_NT1"/>
      <sheetName val="2,1,9_Geotextil_Tejido1"/>
      <sheetName val="2,1,10_Relleno_Recebo1"/>
      <sheetName val="2,2,1_Concr_pobre1"/>
      <sheetName val="2,2,2_Concr_Ciclopeo1"/>
      <sheetName val="2,2,3_Muros_de_contencion1"/>
      <sheetName val="2,2,4_Concreto_Zapatas1"/>
      <sheetName val="2,2,5_Vigas_de_cimentación1"/>
      <sheetName val="2,2,6,1_Pilotes_0,301"/>
      <sheetName val="2,2,6,2_Pilotes_0,401"/>
      <sheetName val="2,2,6,3_Pilotes_0,601"/>
      <sheetName val="2,2,6,4_Pilotes_0,801"/>
      <sheetName val="2,2,6,5_Pilotes_0,90_1"/>
      <sheetName val="2,2,7_Dados_en_concreto1"/>
      <sheetName val="2,2,8_Placa_Flotante_0,601"/>
      <sheetName val="2,2,9_Placas_cont=_0,11"/>
      <sheetName val="2,2,10_Placas_cont=_0,1251"/>
      <sheetName val="2,2,11_Placas_cont=_0,151"/>
      <sheetName val="2,3,1_Acero_37000_1"/>
      <sheetName val="2,3,2_Acero_60000_Refuerzo1"/>
      <sheetName val="2,3,3_Malla_Electrosoldada1"/>
      <sheetName val="2,4,1_Gaviones1"/>
      <sheetName val="2,4,2_Cajon_aislamiento_vigas1"/>
      <sheetName val="2,4,3_Icopor_Aislante_ciment__1"/>
      <sheetName val="2,4,4_Pañete_Taludes_1"/>
      <sheetName val="3,1,1_Novafort_A_LL__4&quot;_110mm_1"/>
      <sheetName val="3,1,2_Novafort_A_LL_6&quot;_160mm__1"/>
      <sheetName val="3,1,3_Novafort_A_LL_8&quot;200_mm__1"/>
      <sheetName val="3,1,4_Novafort_10&quot;A_LL__255mm_1"/>
      <sheetName val="3,1,5_Novafort_A_LL_12&quot;_315mm_1"/>
      <sheetName val="3,1,6__Acc__Novafort__A_LL1"/>
      <sheetName val="3,2,1_Novafort_A_N__4&quot;_110_1"/>
      <sheetName val="3,2,2_Novafort_A_N_6&quot;_160m_1"/>
      <sheetName val="3,2,3_Novafort_A_N__8&quot;200_mm1"/>
      <sheetName val="3,2,4_Novafort_10&quot;A_N__255_mm1"/>
      <sheetName val="3,2,5_Novafort_A_N_12&quot;_315mm1"/>
      <sheetName val="3,2,6__Acc__Novafort__A_N_1"/>
      <sheetName val="3,3,1_Tuberia_drenaje_PVC_4&quot;1"/>
      <sheetName val="3,3,2_Tuberia_drenaje_PVC_4&quot;1"/>
      <sheetName val="3,3,3_Accesorio_drenaje_PVC_3&quot;1"/>
      <sheetName val="3,3,4_Accesorio_drenaje_PVC_4&quot;1"/>
      <sheetName val="3,3,5_Filtros_Escorrentias1"/>
      <sheetName val="3,4,1_Caja_inspección_0,60_1"/>
      <sheetName val="3,4,2_Caja_inspección_0,801"/>
      <sheetName val="3,4,3_Caja_inspección_1,001"/>
      <sheetName val="3,4,6_Carcamo1"/>
      <sheetName val="3,4,7_Trampa_de_grasas1"/>
      <sheetName val="3,4,8_Pozo_Septico1"/>
      <sheetName val="3,5,1_Exc_Man_1"/>
      <sheetName val="3,5,2_Exc_en_recebo_comp_1"/>
      <sheetName val="3,5,3__Relleno_M_seleccionado1"/>
      <sheetName val="3,5,4_Relleno_M_Común_1"/>
      <sheetName val="3,5,5_Retiro_sobrantes1"/>
      <sheetName val="3,3,6_POZO_INFILTRACIÓN1"/>
      <sheetName val="3,4,4_Caja_Distribuciòn_0,40__1"/>
      <sheetName val="3,4,9_Caja_discipadora1"/>
      <sheetName val="3,6,2_Cabezal_descarga1"/>
      <sheetName val="4,1,1_Columnas1"/>
      <sheetName val="4,1,2_Pantalla_en_concreto1"/>
      <sheetName val="4,1,3_Muros1"/>
      <sheetName val="4,2,1_Vigas_aéreas1"/>
      <sheetName val="4,2,2_Viga_canal1"/>
      <sheetName val="4,2,3__Vigas_Prefabricadas1"/>
      <sheetName val="4,3,1_Placa_alig__Caseton_601"/>
      <sheetName val="4,3,2_Caseton_50_cm1"/>
      <sheetName val="4,3,3_Caseton_45_cm1"/>
      <sheetName val="4,3,4_Caseton_40_cm_1"/>
      <sheetName val="4,3,6_Placa_maciza_0,201"/>
      <sheetName val="4,3,7_Placa_maciza_0,1251"/>
      <sheetName val="4,3,8_Placa_maciza_0,101"/>
      <sheetName val="4,3,9_Placa_maciza_0,151"/>
      <sheetName val="4,4,1_Escalera1"/>
      <sheetName val="4,4,2_Rampas1"/>
      <sheetName val="4,4,3_POZO_CONCRETO_20_M31"/>
      <sheetName val="4,4,4_POZO_CONCRETO1"/>
      <sheetName val="4,4,5_Graderias_en_concreto1"/>
      <sheetName val="4,5,1_Acero_37000__1"/>
      <sheetName val="4,5,2_Acero_60000_est1"/>
      <sheetName val="4,5,3_Malla_Electrosoldada_est1"/>
      <sheetName val="4,6,1,1_Est_Cubierta1"/>
      <sheetName val="4,6,2,3_Cerrchas__Metàlica1"/>
      <sheetName val="4,6,2,4_Perfil_1"/>
      <sheetName val="4,6,2,5_Templete1"/>
      <sheetName val="5,1,1_Bloq_Conc_Estruc_0,121"/>
      <sheetName val="5,1,2_Bloque_concreto_divisori1"/>
      <sheetName val="5,1,3_Bloq_tipo_piedra1"/>
      <sheetName val="5,1,5__Calados_en_Concreto1"/>
      <sheetName val="5,1,6_Bloq_Conc_Estruc_0141"/>
      <sheetName val="5,1,7_Bloq_Conc_Estruc_0191"/>
      <sheetName val="5,2,1_Ladrillo_común1"/>
      <sheetName val="5,2,2_Ladrillo_estructural1"/>
      <sheetName val="5,2,3_Ladrillo_común_sobrecimi1"/>
      <sheetName val="5,2,4_Ladrillo_Prensado_portan1"/>
      <sheetName val="5,2,6_Muro_en_bloque_No_41"/>
      <sheetName val="5,3,1_Enchape_ladrillo_arcilla1"/>
      <sheetName val="5,3,3_Alfagias_ladrillo_arcill1"/>
      <sheetName val="5,3,4_Remate_ladrillo_arcilla1"/>
      <sheetName val="5,4,1_Grouting-Concreto_fluido1"/>
      <sheetName val="5,4,2_Remates1"/>
      <sheetName val="5,5,1_Anclajes_Epoxicos1"/>
      <sheetName val="5,5,2_Acero_37000_mamp1"/>
      <sheetName val="5,5,3_Malla_Electrosoldada_1"/>
      <sheetName val="5,5,4_Grafiles_6_mm1"/>
      <sheetName val="5,6,1_Instalaciòn_carpint__Met1"/>
      <sheetName val="6,1,1_Alfajias1"/>
      <sheetName val="6,1,2_Dinteles1"/>
      <sheetName val="6,1,3_Remates_sobre_mamposteri1"/>
      <sheetName val="6_1_8_Pergolas1"/>
      <sheetName val="6_1_9_Gargolas1"/>
      <sheetName val="6,1,10_Gradas_en_Concreto1"/>
      <sheetName val="6,1,11_PLAQUETAS1"/>
      <sheetName val="6,1,15_Bordillos_ducha_y_aseo1"/>
      <sheetName val="6,1,17_Carcamo1"/>
      <sheetName val="6,1,18_Cañuela_Per1"/>
      <sheetName val="6,2,1_Mesones_en_concreto1"/>
      <sheetName val="6,2,2_Mesones_lavamanos1"/>
      <sheetName val="6,2,3_Mesones_laboratorios1"/>
      <sheetName val="6,2,5_Bancas_Concreto1"/>
      <sheetName val="6,2,8_Alfajias_21"/>
      <sheetName val="7,1,1,1_Acometida_PVC-P_2&quot;1"/>
      <sheetName val="7,1,1,2_Accesorio_PVC-P_2&quot;_1"/>
      <sheetName val="7,1,1,5_Bajantes_A_N___PVC_3&quot;1"/>
      <sheetName val="7,1,1,6_Bajantes_A_N_4&quot;1"/>
      <sheetName val="7,1,2,1_Tuberia_H_G__1&quot;1"/>
      <sheetName val="7,1,2,2__Accesorio_H_G__1&quot;_1"/>
      <sheetName val="7,1,2,3_Flotador_11"/>
      <sheetName val="7,1,2,4_Tanque_Plastico1"/>
      <sheetName val="7,1,3,1_Tuberia_H_G__1&quot;cuarto_1"/>
      <sheetName val="7,1,3,2__Accesorio_H_G_1&quot;cuart1"/>
      <sheetName val="7,1,3,3__Registro_R__W__1&quot;1"/>
      <sheetName val="7,1,3,4__Cheque_Helber_1&quot;1"/>
      <sheetName val="7,1,3,7__Tanque_Subterrraneo1"/>
      <sheetName val="7,1,4,1_Tuberia_H_G__1_1_2&quot;1"/>
      <sheetName val="7,1,4,2__Accesorio_H_G_1_1_2&quot;1"/>
      <sheetName val="7,1,4,3__Registro_R__W__1__1_21"/>
      <sheetName val="7,1,4,4__Cheque__Helber_1_1_2&quot;1"/>
      <sheetName val="7,1,5,1_Registro_1_2&quot;1"/>
      <sheetName val="7,1,5,2_Registro_3_41"/>
      <sheetName val="7,1,5,3_Registro_1_1"/>
      <sheetName val="7,1,5,4_Registro_1141"/>
      <sheetName val="7,1,5,5_Registro_1_121"/>
      <sheetName val="7,1,5,6_Registro_2_1"/>
      <sheetName val="7,1,5,8_Caja_registro_1"/>
      <sheetName val="7,1,6,1_Acometida_media1"/>
      <sheetName val="7,1,6,2_Acometida_1PL1"/>
      <sheetName val="7,1,6,3_Registro_PD_media1"/>
      <sheetName val="7,1,6,4_Acometida_1_141"/>
      <sheetName val="7,1,6,5_Tuberia_1_121"/>
      <sheetName val="7,1,6,6_Acometida_21"/>
      <sheetName val="7,1,6,7_Tubo_UZ_2&quot;1"/>
      <sheetName val="7,1,6,8_Acometida_1_121"/>
      <sheetName val="7,1,6,9_Tuberia_UZ_3&quot;1"/>
      <sheetName val="7,1,6,10_Accesorio_UZ__2&quot;1"/>
      <sheetName val="7,1,6,11_Accesorio_UZ_3&quot;1"/>
      <sheetName val="7,1,7,1_Tuberia_H_G__1_2&quot;1"/>
      <sheetName val="7,1,7,2__Accesorio_H_G_1_2&quot;1"/>
      <sheetName val="7,1,7,3_Registro_Corte_1_2&quot;_1"/>
      <sheetName val="7,1,7,4_Registro_1_2&quot;1"/>
      <sheetName val="7,1,7,5_Caja_para_medidor1"/>
      <sheetName val="7,1,8,1_P_Agua_Fria_Lavamanos1"/>
      <sheetName val="7,1,8,2_Punto__Agua_Fria_1_1_21"/>
      <sheetName val="7,1,8,3_P_Agua_Fria_Sanitarios1"/>
      <sheetName val="7,1,8,4_P_Agua_Fria_Orinales1"/>
      <sheetName val="7,1,8,5_P_Agua_Fria_pocetas_la1"/>
      <sheetName val="7,1,8,6_P_Agua_Fria_Ducha1"/>
      <sheetName val="7,1,8,7_P_Agua_Fria_Pocetas1"/>
      <sheetName val="7,1,8,8_Llave__Manguera_1_2&quot;1"/>
      <sheetName val="7,1,8,10__Tapòn_H_G_1_2&quot;1"/>
      <sheetName val="7,1,8,11__Tapòn_P_V_C_1_2&quot;_1"/>
      <sheetName val="7,1,8,12__Camara_aire_H_G_1_2&quot;1"/>
      <sheetName val="7,1,8,13__Camara_aire_P_V_C_P_1"/>
      <sheetName val="7,1,9,1_P_Sanitario_lavamanos1"/>
      <sheetName val="7,1,9,3_P_Sanitario_Sanit1"/>
      <sheetName val="7,1,9,4_P_Sanitario_Orinales1"/>
      <sheetName val="7,1,9,5__P_Sifòn_PVC-S_4&quot;1"/>
      <sheetName val="7,1,9,6__P_Sifòn_PVC-S_2&quot;_1"/>
      <sheetName val="7,1,9,7_P_Sanitario_Pocetas1"/>
      <sheetName val="7,1,9,9_P_Sanitario_sifon1"/>
      <sheetName val="7,1,10,1_Acomet_sanit1"/>
      <sheetName val="7,1,10,2_Pto_3&quot;1"/>
      <sheetName val="7,1,10,2_Punto_Vent_3&quot;1"/>
      <sheetName val="7,1,10,3__Sanit_21"/>
      <sheetName val="6,1,19_Carcamo_IDRD_Tipo_51"/>
      <sheetName val="7,1,10,4_Sanit_31"/>
      <sheetName val="7,1,10,5_4pLG_S1"/>
      <sheetName val="7,1,11,1_Acomet_lluvia1"/>
      <sheetName val="7,1,11,2_Acomet_lluvia_21"/>
      <sheetName val="7,1,11,3_3plg1"/>
      <sheetName val="7,1,11,5_Bajante_PVC_1"/>
      <sheetName val="7,1,11,6_Accesorios_PVC1"/>
      <sheetName val="7,1,12,1_Instalaciòn_Lavamanos1"/>
      <sheetName val="7,1,12,2_Instalaciòn_Sanitario1"/>
      <sheetName val="7,1,12,8_Llave__Manguera_1_2_1"/>
      <sheetName val="7,1,12,9_Acoflex_lav_sant_1"/>
      <sheetName val="7,1,14_Lavado_Tanque1"/>
      <sheetName val="7,1,15_Desinfecciòn_tanque1"/>
      <sheetName val="7,1,16,2_Bomba1"/>
      <sheetName val="7,2,1,1_Punto_de_gas1"/>
      <sheetName val="7,2,1,2_Preinstalación_gas1"/>
      <sheetName val="7,2,1,3_Tuberia__tipo_L_1_2&quot;1"/>
      <sheetName val="7,2,1,4_Tuberia__tipo_L_1&quot;1"/>
      <sheetName val="7,2,1,5__Registro_bola_1&quot;_1"/>
      <sheetName val="7,2,1,7__Rejilla_vent__plastic1"/>
      <sheetName val="9,1,1_Pañete_impermeabilizado1"/>
      <sheetName val="9,1,2_Pañete_muros_interiores1"/>
      <sheetName val="9,1,3_Pañete_Exteriores1"/>
      <sheetName val="9,2,1_Pañete_bajo_placa1"/>
      <sheetName val="10,1,1_base_mueble_concreto1"/>
      <sheetName val="10,1,3_Alistado_pisos1"/>
      <sheetName val="10,1,4_Mortero_afinado1"/>
      <sheetName val="10,1,6_Acabado_Escobeado1"/>
      <sheetName val="10,2,1,3_Ceramica_0,20_x_0,20_1"/>
      <sheetName val="10,2,2,3_Piso_tablòn_ges_0,30_1"/>
      <sheetName val="10,2,4,1_Baldosin_granito1"/>
      <sheetName val="10,2,4,3_gravilla_m21"/>
      <sheetName val="10,3,1,1_Tablòn_cuarto_261"/>
      <sheetName val="10,3,2,1_Guardaescoba1"/>
      <sheetName val="10,3,2,3_Media_Caña1"/>
      <sheetName val="10,3,2,5_Gravilla_1"/>
      <sheetName val="10,3,2,6_Granito1"/>
      <sheetName val="10,4,2_Escalera_en_Granito1"/>
      <sheetName val="10,5,3_Cenefas_Gravilla_1"/>
      <sheetName val="11,1,1_Afinado_Mortero1"/>
      <sheetName val="11,1,2_Media_Caña1"/>
      <sheetName val="11,1,3_Afinado_Viga_canales1"/>
      <sheetName val="11,1,4_foil_aluminio1"/>
      <sheetName val="11,2,2,1_Caballete1"/>
      <sheetName val="11,2,2,2_remate1"/>
      <sheetName val="11,2,3,1_Domo_acrílico1"/>
      <sheetName val="11,2,3,2_Acrilico_transparente1"/>
      <sheetName val="11,2,3,3_Teja_trapezoidal_Plas1"/>
      <sheetName val="11,2,4,1__teja_acero1"/>
      <sheetName val="11,2,4,2_Tejaluz1"/>
      <sheetName val="11,2,5,1_Teja_Barro1"/>
      <sheetName val="11,2,5,2_Limahoyas1"/>
      <sheetName val="11,3,1_Canal_Lámina1"/>
      <sheetName val="11,3,2_Flashing1"/>
      <sheetName val="11,3,3_Tragante_5x31"/>
      <sheetName val="11,3,4_Tragante_6x41"/>
      <sheetName val="11,3,5_Canal_PVC1"/>
      <sheetName val="12,1,1_Ventanas_aluminio_1"/>
      <sheetName val="12,1,2_Ventanas_aluminio_reja1"/>
      <sheetName val="12,1,3_Puerta_aluminio_sencill1"/>
      <sheetName val="12,1,4_Puert_Alum_dob_reja1"/>
      <sheetName val="12,1,5_Puerta_aluminio_doble1"/>
      <sheetName val="12,1,6_Puert_baños1"/>
      <sheetName val="12,1,7_PERGOLAS_ALUM1"/>
      <sheetName val="12,1,8_Puertas_discapacitados1"/>
      <sheetName val="12,1,9_BARANDA_EN_ALUMINIO1"/>
      <sheetName val="12,2,1,1_Marcos_puerta1"/>
      <sheetName val="12,2,1,2_Puerta_Sencilla1"/>
      <sheetName val="12,2,1,3_Ventana1"/>
      <sheetName val="12,2,1,5_Puertas_Emtamborada1"/>
      <sheetName val="12,2,2,1_Pasamanos_1"/>
      <sheetName val="12,2,2,2_Pasamanos1"/>
      <sheetName val="12,2,2,3_Baranda_Malla1"/>
      <sheetName val="_12,2,2,4_Cerramiento_acrílilc1"/>
      <sheetName val="12,2,3,1_Rejas_en_varilla_cuad1"/>
      <sheetName val="12,2,3,2_Rejas_ventana1"/>
      <sheetName val="12,2,3,3_Rejas_Puerta_baño1"/>
      <sheetName val="12,2,3,4_Reja_Ventilación1"/>
      <sheetName val="12,2,4,1_CORTASOL1"/>
      <sheetName val="12,2,4,4_Ventana_Malla1"/>
      <sheetName val="_12,2,2,5_Baranda_M801"/>
      <sheetName val="14,1,1_Ceramica_20_1"/>
      <sheetName val="15,1,3_Lampara_Fluorecente_2x31"/>
      <sheetName val="16,1,3_Sanitarios_tanque1"/>
      <sheetName val="16,1,4_Orinal_1"/>
      <sheetName val="16,1,5_Lavamanos_Sobreponer1"/>
      <sheetName val="16,1,7_Lavamanos_de_colgar1"/>
      <sheetName val="16,1,8_Sanit_Disc1"/>
      <sheetName val="16,1,9_Duchas1"/>
      <sheetName val="16,1,11_POCETA1"/>
      <sheetName val="16,2,1_Pocetas_Aseo1"/>
      <sheetName val="16,2,5_Llave_Terminal1"/>
      <sheetName val="16,2,6_Incrustaciones1"/>
      <sheetName val="16,2,7_Barras_disc1"/>
      <sheetName val="17,2,1_Puerta_Vidrio1"/>
      <sheetName val="17,2,2_Puerta_PVC_Baterias1"/>
      <sheetName val="17,2,3_Divisiones_0,061"/>
      <sheetName val="17,2,4_Divisiones_baños_1"/>
      <sheetName val="18,1,1_pintura_koraza1"/>
      <sheetName val="18,1,2_pintura_plastica1"/>
      <sheetName val="18,1,3_Vinilo_con_estuco1"/>
      <sheetName val="18,1,4_Vinilo_sin_estuco_1"/>
      <sheetName val="18,1,5_Vinilo_Cielos_1"/>
      <sheetName val="19,1,1_Cerraduras1"/>
      <sheetName val="19,4,1_Espejo1"/>
      <sheetName val="19,4,2_Vidrio_Crudo1"/>
      <sheetName val="20,1,2_Exc_Man1"/>
      <sheetName val="20,1,5_Subbase_recebo1"/>
      <sheetName val="20,2,1_Andenes1"/>
      <sheetName val="20,2,2_Sardinel1"/>
      <sheetName val="20,2,4_Banca1"/>
      <sheetName val="20,2,5_Adoquin1"/>
      <sheetName val="20,3,1_Solado_esp=_0,051"/>
      <sheetName val="20,3,2_Concreto_Ciclopeo_1"/>
      <sheetName val="20,3,3_Vigas_de_Amarre1"/>
      <sheetName val="20,3,5__Cerramiento_Malla_Esla1"/>
      <sheetName val="20,3,6__Muros_de_contencion_1"/>
      <sheetName val="20,4,1_Mov_Tierras1"/>
      <sheetName val="20,2,13_Escalinatas1"/>
      <sheetName val="20,2,6_Adoquin_Arcilla1"/>
      <sheetName val="20,2,7_Loseta_A-501"/>
      <sheetName val="20,4,2_Pradización1"/>
      <sheetName val="20_2_10_Bordillo_A-801"/>
      <sheetName val="20,4,4_Arborización1"/>
      <sheetName val="20,5,1_Gaviones_en_piedra1"/>
      <sheetName val="20,5,2_PERGOLA__METALICA1"/>
      <sheetName val="20,5,3__Acero_37000__Ext_1"/>
      <sheetName val="20,5,4_Acero_60000_psi1"/>
      <sheetName val="20,5,5_Malla_Electrosoldada__1"/>
      <sheetName val="21,1,1_Lavada_ladrillo_1"/>
      <sheetName val="21,1,3_Aseo1"/>
      <sheetName val="21,1,4_Retiro_Escombros1"/>
      <sheetName val="Pasamanos_1"/>
      <sheetName val="AIU_Nuevo2"/>
      <sheetName val="ANALISIS_DE_AIU2"/>
      <sheetName val="Cuadro_Resumen2"/>
      <sheetName val="Resumen_m22"/>
      <sheetName val="Datos_entrada2"/>
      <sheetName val="Hoja_Base2"/>
      <sheetName val="Mort_1-32"/>
      <sheetName val="Mort_1-3_Imper2"/>
      <sheetName val="Mort_1-42"/>
      <sheetName val="Mort_1-4_Imper2"/>
      <sheetName val="Mort_1-52"/>
      <sheetName val="Mort_1-72"/>
      <sheetName val="Concr_1,5002"/>
      <sheetName val="Concr_2,0002"/>
      <sheetName val="Concr_2,5002"/>
      <sheetName val="Concr_3,0002"/>
      <sheetName val="Concr_3,5002"/>
      <sheetName val="Concr_4,000_2"/>
      <sheetName val="_Acero_60000_Refuerzo_2"/>
      <sheetName val="_Malla_Electrosoldada_2"/>
      <sheetName val="P_Eléctrico2"/>
      <sheetName val="P_Agua_Fria2"/>
      <sheetName val="P_Sanitario2"/>
      <sheetName val="Granito_pulido_2"/>
      <sheetName val="Marcos_puerta2"/>
      <sheetName val="Marcos_ventana2"/>
      <sheetName val="1,1,1_Campamt2"/>
      <sheetName val="1,1,2_Alquiler_Campameto2"/>
      <sheetName val="1,1,3_Limpieza2"/>
      <sheetName val="1,1,4_Localización_y_replanteo2"/>
      <sheetName val="1,1,6_Cerramiento_Lona2"/>
      <sheetName val="1,1,7_Locali_Manual2"/>
      <sheetName val="1,2,1_Provicional_agua2"/>
      <sheetName val="1,2,2_Provicional_luz2"/>
      <sheetName val="1,3,1_Desmonte_cubierta2"/>
      <sheetName val="1,3,2_Demoliciòn_muro2"/>
      <sheetName val="1,3,3__Dm_enchape2"/>
      <sheetName val="1,3,4_Dm_cimiento2"/>
      <sheetName val="1,3,5_Dm_Vig-colum2"/>
      <sheetName val="1,3,6_Demolicion_placa2"/>
      <sheetName val="1,3,7__Dm_Aparatos2"/>
      <sheetName val="1,4,2_Traslado_postes2"/>
      <sheetName val="1,4,3_Arb_52"/>
      <sheetName val="1,4,4_Arb_102"/>
      <sheetName val="1,4,5_Arb_152"/>
      <sheetName val="1,4,6_Arb_202"/>
      <sheetName val="1,4,7_Arb_+202"/>
      <sheetName val="1,4,8_Traslado_Arb2"/>
      <sheetName val="2,1,1_Exc_Mec2"/>
      <sheetName val="2,1,2_Exc_Man2"/>
      <sheetName val="2,1,3_Exc_M_Sub_base2"/>
      <sheetName val="2,1,5_Relleno_M_Común2"/>
      <sheetName val="2,1,6__Rellenos_M_Selec2"/>
      <sheetName val="2,1,7__Sub_base_Recebo_2"/>
      <sheetName val="2,1,8_Geotextil_NT2"/>
      <sheetName val="2,1,9_Geotextil_Tejido2"/>
      <sheetName val="2,1,10_Relleno_Recebo2"/>
      <sheetName val="2,2,1_Concr_pobre2"/>
      <sheetName val="2,2,2_Concr_Ciclopeo2"/>
      <sheetName val="2,2,3_Muros_de_contencion2"/>
      <sheetName val="2,2,4_Concreto_Zapatas2"/>
      <sheetName val="2,2,5_Vigas_de_cimentación2"/>
      <sheetName val="2,2,6,1_Pilotes_0,302"/>
      <sheetName val="2,2,6,2_Pilotes_0,402"/>
      <sheetName val="2,2,6,3_Pilotes_0,602"/>
      <sheetName val="2,2,6,4_Pilotes_0,802"/>
      <sheetName val="2,2,6,5_Pilotes_0,90_2"/>
      <sheetName val="2,2,7_Dados_en_concreto2"/>
      <sheetName val="2,2,8_Placa_Flotante_0,602"/>
      <sheetName val="2,2,9_Placas_cont=_0,12"/>
      <sheetName val="2,2,10_Placas_cont=_0,1252"/>
      <sheetName val="2,2,11_Placas_cont=_0,152"/>
      <sheetName val="2,3,1_Acero_37000_2"/>
      <sheetName val="2,3,2_Acero_60000_Refuerzo2"/>
      <sheetName val="2,3,3_Malla_Electrosoldada2"/>
      <sheetName val="2,4,1_Gaviones2"/>
      <sheetName val="2,4,2_Cajon_aislamiento_vigas2"/>
      <sheetName val="2,4,3_Icopor_Aislante_ciment__2"/>
      <sheetName val="2,4,4_Pañete_Taludes_2"/>
      <sheetName val="3,1,1_Novafort_A_LL__4&quot;_110mm_2"/>
      <sheetName val="3,1,2_Novafort_A_LL_6&quot;_160mm__2"/>
      <sheetName val="3,1,3_Novafort_A_LL_8&quot;200_mm__2"/>
      <sheetName val="3,1,4_Novafort_10&quot;A_LL__255mm_2"/>
      <sheetName val="3,1,5_Novafort_A_LL_12&quot;_315mm_2"/>
      <sheetName val="3,1,6__Acc__Novafort__A_LL2"/>
      <sheetName val="3,2,1_Novafort_A_N__4&quot;_110_2"/>
      <sheetName val="3,2,2_Novafort_A_N_6&quot;_160m_2"/>
      <sheetName val="3,2,3_Novafort_A_N__8&quot;200_mm2"/>
      <sheetName val="3,2,4_Novafort_10&quot;A_N__255_mm2"/>
      <sheetName val="3,2,5_Novafort_A_N_12&quot;_315mm2"/>
      <sheetName val="3,2,6__Acc__Novafort__A_N_2"/>
      <sheetName val="3,3,1_Tuberia_drenaje_PVC_4&quot;2"/>
      <sheetName val="3,3,2_Tuberia_drenaje_PVC_4&quot;2"/>
      <sheetName val="3,3,3_Accesorio_drenaje_PVC_3&quot;2"/>
      <sheetName val="3,3,4_Accesorio_drenaje_PVC_4&quot;2"/>
      <sheetName val="3,3,5_Filtros_Escorrentias2"/>
      <sheetName val="3,4,1_Caja_inspección_0,60_2"/>
      <sheetName val="3,4,2_Caja_inspección_0,802"/>
      <sheetName val="3,4,3_Caja_inspección_1,002"/>
      <sheetName val="3,4,6_Carcamo2"/>
      <sheetName val="3,4,7_Trampa_de_grasas2"/>
      <sheetName val="3,4,8_Pozo_Septico2"/>
      <sheetName val="3,5,1_Exc_Man_2"/>
      <sheetName val="3,5,2_Exc_en_recebo_comp_2"/>
      <sheetName val="3,5,3__Relleno_M_seleccionado2"/>
      <sheetName val="3,5,4_Relleno_M_Común_2"/>
      <sheetName val="3,5,5_Retiro_sobrantes2"/>
      <sheetName val="3,3,6_POZO_INFILTRACIÓN2"/>
      <sheetName val="3,4,4_Caja_Distribuciòn_0,40__2"/>
      <sheetName val="3,4,9_Caja_discipadora2"/>
      <sheetName val="3,6,2_Cabezal_descarga2"/>
      <sheetName val="4,1,1_Columnas2"/>
      <sheetName val="4,1,2_Pantalla_en_concreto2"/>
      <sheetName val="4,1,3_Muros2"/>
      <sheetName val="4,2,1_Vigas_aéreas2"/>
      <sheetName val="4,2,2_Viga_canal2"/>
      <sheetName val="4,2,3__Vigas_Prefabricadas2"/>
      <sheetName val="4,3,1_Placa_alig__Caseton_602"/>
      <sheetName val="4,3,2_Caseton_50_cm2"/>
      <sheetName val="4,3,3_Caseton_45_cm2"/>
      <sheetName val="4,3,4_Caseton_40_cm_2"/>
      <sheetName val="4,3,6_Placa_maciza_0,202"/>
      <sheetName val="4,3,7_Placa_maciza_0,1252"/>
      <sheetName val="4,3,8_Placa_maciza_0,102"/>
      <sheetName val="4,3,9_Placa_maciza_0,152"/>
      <sheetName val="4,4,1_Escalera2"/>
      <sheetName val="4,4,2_Rampas2"/>
      <sheetName val="4,4,3_POZO_CONCRETO_20_M32"/>
      <sheetName val="4,4,4_POZO_CONCRETO2"/>
      <sheetName val="4,4,5_Graderias_en_concreto2"/>
      <sheetName val="4,5,1_Acero_37000__2"/>
      <sheetName val="4,5,2_Acero_60000_est2"/>
      <sheetName val="4,5,3_Malla_Electrosoldada_est2"/>
      <sheetName val="4,6,1,1_Est_Cubierta2"/>
      <sheetName val="4,6,2,3_Cerrchas__Metàlica2"/>
      <sheetName val="4,6,2,4_Perfil_2"/>
      <sheetName val="4,6,2,5_Templete2"/>
      <sheetName val="5,1,1_Bloq_Conc_Estruc_0,122"/>
      <sheetName val="5,1,2_Bloque_concreto_divisori2"/>
      <sheetName val="5,1,3_Bloq_tipo_piedra2"/>
      <sheetName val="5,1,5__Calados_en_Concreto2"/>
      <sheetName val="5,1,6_Bloq_Conc_Estruc_0142"/>
      <sheetName val="5,1,7_Bloq_Conc_Estruc_0192"/>
      <sheetName val="5,2,1_Ladrillo_común2"/>
      <sheetName val="5,2,2_Ladrillo_estructural2"/>
      <sheetName val="5,2,3_Ladrillo_común_sobrecimi2"/>
      <sheetName val="5,2,4_Ladrillo_Prensado_portan2"/>
      <sheetName val="5,2,6_Muro_en_bloque_No_42"/>
      <sheetName val="5,3,1_Enchape_ladrillo_arcilla2"/>
      <sheetName val="5,3,3_Alfagias_ladrillo_arcill2"/>
      <sheetName val="5,3,4_Remate_ladrillo_arcilla2"/>
      <sheetName val="5,4,1_Grouting-Concreto_fluido2"/>
      <sheetName val="5,4,2_Remates2"/>
      <sheetName val="5,5,1_Anclajes_Epoxicos2"/>
      <sheetName val="5,5,2_Acero_37000_mamp2"/>
      <sheetName val="5,5,3_Malla_Electrosoldada_2"/>
      <sheetName val="5,5,4_Grafiles_6_mm2"/>
      <sheetName val="5,6,1_Instalaciòn_carpint__Met2"/>
      <sheetName val="6,1,1_Alfajias2"/>
      <sheetName val="6,1,2_Dinteles2"/>
      <sheetName val="6,1,3_Remates_sobre_mamposteri2"/>
      <sheetName val="6_1_8_Pergolas2"/>
      <sheetName val="6_1_9_Gargolas2"/>
      <sheetName val="6,1,10_Gradas_en_Concreto2"/>
      <sheetName val="6,1,11_PLAQUETAS2"/>
      <sheetName val="6,1,15_Bordillos_ducha_y_aseo2"/>
      <sheetName val="6,1,17_Carcamo2"/>
      <sheetName val="6,1,18_Cañuela_Per2"/>
      <sheetName val="6,2,1_Mesones_en_concreto2"/>
      <sheetName val="6,2,2_Mesones_lavamanos2"/>
      <sheetName val="6,2,3_Mesones_laboratorios2"/>
      <sheetName val="6,2,5_Bancas_Concreto2"/>
      <sheetName val="6,2,8_Alfajias_22"/>
      <sheetName val="7,1,1,1_Acometida_PVC-P_2&quot;2"/>
      <sheetName val="7,1,1,2_Accesorio_PVC-P_2&quot;_2"/>
      <sheetName val="7,1,1,5_Bajantes_A_N___PVC_3&quot;2"/>
      <sheetName val="7,1,1,6_Bajantes_A_N_4&quot;2"/>
      <sheetName val="7,1,2,1_Tuberia_H_G__1&quot;2"/>
      <sheetName val="7,1,2,2__Accesorio_H_G__1&quot;_2"/>
      <sheetName val="7,1,2,3_Flotador_12"/>
      <sheetName val="7,1,2,4_Tanque_Plastico2"/>
      <sheetName val="7,1,3,1_Tuberia_H_G__1&quot;cuarto_2"/>
      <sheetName val="7,1,3,2__Accesorio_H_G_1&quot;cuart2"/>
      <sheetName val="7,1,3,3__Registro_R__W__1&quot;2"/>
      <sheetName val="7,1,3,4__Cheque_Helber_1&quot;2"/>
      <sheetName val="7,1,3,7__Tanque_Subterrraneo2"/>
      <sheetName val="7,1,4,1_Tuberia_H_G__1_1_2&quot;2"/>
      <sheetName val="7,1,4,2__Accesorio_H_G_1_1_2&quot;2"/>
      <sheetName val="7,1,4,3__Registro_R__W__1__1_22"/>
      <sheetName val="7,1,4,4__Cheque__Helber_1_1_2&quot;2"/>
      <sheetName val="7,1,5,1_Registro_1_2&quot;2"/>
      <sheetName val="7,1,5,2_Registro_3_42"/>
      <sheetName val="7,1,5,3_Registro_1_2"/>
      <sheetName val="7,1,5,4_Registro_1142"/>
      <sheetName val="7,1,5,5_Registro_1_122"/>
      <sheetName val="7,1,5,6_Registro_2_2"/>
      <sheetName val="7,1,5,8_Caja_registro_2"/>
      <sheetName val="7,1,6,1_Acometida_media2"/>
      <sheetName val="7,1,6,2_Acometida_1PL2"/>
      <sheetName val="7,1,6,3_Registro_PD_media2"/>
      <sheetName val="7,1,6,4_Acometida_1_142"/>
      <sheetName val="7,1,6,5_Tuberia_1_122"/>
      <sheetName val="7,1,6,6_Acometida_22"/>
      <sheetName val="7,1,6,7_Tubo_UZ_2&quot;2"/>
      <sheetName val="7,1,6,8_Acometida_1_122"/>
      <sheetName val="7,1,6,9_Tuberia_UZ_3&quot;2"/>
      <sheetName val="7,1,6,10_Accesorio_UZ__2&quot;2"/>
      <sheetName val="7,1,6,11_Accesorio_UZ_3&quot;2"/>
      <sheetName val="7,1,7,1_Tuberia_H_G__1_2&quot;2"/>
      <sheetName val="7,1,7,2__Accesorio_H_G_1_2&quot;2"/>
      <sheetName val="7,1,7,3_Registro_Corte_1_2&quot;_2"/>
      <sheetName val="7,1,7,4_Registro_1_2&quot;2"/>
      <sheetName val="7,1,7,5_Caja_para_medidor2"/>
      <sheetName val="7,1,8,1_P_Agua_Fria_Lavamanos2"/>
      <sheetName val="7,1,8,2_Punto__Agua_Fria_1_1_22"/>
      <sheetName val="7,1,8,3_P_Agua_Fria_Sanitarios2"/>
      <sheetName val="7,1,8,4_P_Agua_Fria_Orinales2"/>
      <sheetName val="7,1,8,5_P_Agua_Fria_pocetas_la2"/>
      <sheetName val="7,1,8,6_P_Agua_Fria_Ducha2"/>
      <sheetName val="7,1,8,7_P_Agua_Fria_Pocetas2"/>
      <sheetName val="7,1,8,8_Llave__Manguera_1_2&quot;2"/>
      <sheetName val="7,1,8,10__Tapòn_H_G_1_2&quot;2"/>
      <sheetName val="7,1,8,11__Tapòn_P_V_C_1_2&quot;_2"/>
      <sheetName val="7,1,8,12__Camara_aire_H_G_1_2&quot;2"/>
      <sheetName val="7,1,8,13__Camara_aire_P_V_C_P_2"/>
      <sheetName val="7,1,9,1_P_Sanitario_lavamanos2"/>
      <sheetName val="7,1,9,3_P_Sanitario_Sanit2"/>
      <sheetName val="7,1,9,4_P_Sanitario_Orinales2"/>
      <sheetName val="7,1,9,5__P_Sifòn_PVC-S_4&quot;2"/>
      <sheetName val="7,1,9,6__P_Sifòn_PVC-S_2&quot;_2"/>
      <sheetName val="7,1,9,7_P_Sanitario_Pocetas2"/>
      <sheetName val="7,1,9,9_P_Sanitario_sifon2"/>
      <sheetName val="7,1,10,1_Acomet_sanit2"/>
      <sheetName val="7,1,10,2_Pto_3&quot;2"/>
      <sheetName val="7,1,10,2_Punto_Vent_3&quot;2"/>
      <sheetName val="7,1,10,3__Sanit_22"/>
      <sheetName val="6,1,19_Carcamo_IDRD_Tipo_52"/>
      <sheetName val="7,1,10,4_Sanit_32"/>
      <sheetName val="7,1,10,5_4pLG_S2"/>
      <sheetName val="7,1,11,1_Acomet_lluvia2"/>
      <sheetName val="7,1,11,2_Acomet_lluvia_22"/>
      <sheetName val="7,1,11,3_3plg2"/>
      <sheetName val="7,1,11,5_Bajante_PVC_2"/>
      <sheetName val="7,1,11,6_Accesorios_PVC2"/>
      <sheetName val="7,1,12,1_Instalaciòn_Lavamanos2"/>
      <sheetName val="7,1,12,2_Instalaciòn_Sanitario2"/>
      <sheetName val="7,1,12,8_Llave__Manguera_1_2_2"/>
      <sheetName val="7,1,12,9_Acoflex_lav_sant_2"/>
      <sheetName val="7,1,14_Lavado_Tanque2"/>
      <sheetName val="7,1,15_Desinfecciòn_tanque2"/>
      <sheetName val="7,1,16,2_Bomba2"/>
      <sheetName val="7,2,1,1_Punto_de_gas2"/>
      <sheetName val="7,2,1,2_Preinstalación_gas2"/>
      <sheetName val="7,2,1,3_Tuberia__tipo_L_1_2&quot;2"/>
      <sheetName val="7,2,1,4_Tuberia__tipo_L_1&quot;2"/>
      <sheetName val="7,2,1,5__Registro_bola_1&quot;_2"/>
      <sheetName val="7,2,1,7__Rejilla_vent__plastic2"/>
      <sheetName val="9,1,1_Pañete_impermeabilizado2"/>
      <sheetName val="9,1,2_Pañete_muros_interiores2"/>
      <sheetName val="9,1,3_Pañete_Exteriores2"/>
      <sheetName val="9,2,1_Pañete_bajo_placa2"/>
      <sheetName val="10,1,1_base_mueble_concreto2"/>
      <sheetName val="10,1,3_Alistado_pisos2"/>
      <sheetName val="10,1,4_Mortero_afinado2"/>
      <sheetName val="10,1,6_Acabado_Escobeado2"/>
      <sheetName val="10,2,1,3_Ceramica_0,20_x_0,20_2"/>
      <sheetName val="10,2,2,3_Piso_tablòn_ges_0,30_2"/>
      <sheetName val="10,2,4,1_Baldosin_granito2"/>
      <sheetName val="10,2,4,3_gravilla_m22"/>
      <sheetName val="10,3,1,1_Tablòn_cuarto_262"/>
      <sheetName val="10,3,2,1_Guardaescoba2"/>
      <sheetName val="10,3,2,3_Media_Caña2"/>
      <sheetName val="10,3,2,5_Gravilla_2"/>
      <sheetName val="10,3,2,6_Granito2"/>
      <sheetName val="10,4,2_Escalera_en_Granito2"/>
      <sheetName val="10,5,3_Cenefas_Gravilla_2"/>
      <sheetName val="11,1,1_Afinado_Mortero2"/>
      <sheetName val="11,1,2_Media_Caña2"/>
      <sheetName val="11,1,3_Afinado_Viga_canales2"/>
      <sheetName val="11,1,4_foil_aluminio2"/>
      <sheetName val="11,2,2,1_Caballete2"/>
      <sheetName val="11,2,2,2_remate2"/>
      <sheetName val="11,2,3,1_Domo_acrílico2"/>
      <sheetName val="11,2,3,2_Acrilico_transparente2"/>
      <sheetName val="11,2,3,3_Teja_trapezoidal_Plas2"/>
      <sheetName val="11,2,4,1__teja_acero2"/>
      <sheetName val="11,2,4,2_Tejaluz2"/>
      <sheetName val="11,2,5,1_Teja_Barro2"/>
      <sheetName val="11,2,5,2_Limahoyas2"/>
      <sheetName val="11,3,1_Canal_Lámina2"/>
      <sheetName val="11,3,2_Flashing2"/>
      <sheetName val="11,3,3_Tragante_5x32"/>
      <sheetName val="11,3,4_Tragante_6x42"/>
      <sheetName val="11,3,5_Canal_PVC2"/>
      <sheetName val="12,1,1_Ventanas_aluminio_2"/>
      <sheetName val="12,1,2_Ventanas_aluminio_reja2"/>
      <sheetName val="12,1,3_Puerta_aluminio_sencill2"/>
      <sheetName val="12,1,4_Puert_Alum_dob_reja2"/>
      <sheetName val="12,1,5_Puerta_aluminio_doble2"/>
      <sheetName val="12,1,6_Puert_baños2"/>
      <sheetName val="12,1,7_PERGOLAS_ALUM2"/>
      <sheetName val="12,1,8_Puertas_discapacitados2"/>
      <sheetName val="12,1,9_BARANDA_EN_ALUMINIO2"/>
      <sheetName val="12,2,1,1_Marcos_puerta2"/>
      <sheetName val="12,2,1,2_Puerta_Sencilla2"/>
      <sheetName val="12,2,1,3_Ventana2"/>
      <sheetName val="12,2,1,5_Puertas_Emtamborada2"/>
      <sheetName val="12,2,2,1_Pasamanos_2"/>
      <sheetName val="12,2,2,2_Pasamanos2"/>
      <sheetName val="12,2,2,3_Baranda_Malla2"/>
      <sheetName val="_12,2,2,4_Cerramiento_acrílilc2"/>
      <sheetName val="12,2,3,1_Rejas_en_varilla_cuad2"/>
      <sheetName val="12,2,3,2_Rejas_ventana2"/>
      <sheetName val="12,2,3,3_Rejas_Puerta_baño2"/>
      <sheetName val="12,2,3,4_Reja_Ventilación2"/>
      <sheetName val="12,2,4,1_CORTASOL2"/>
      <sheetName val="12,2,4,4_Ventana_Malla2"/>
      <sheetName val="_12,2,2,5_Baranda_M802"/>
      <sheetName val="14,1,1_Ceramica_20_2"/>
      <sheetName val="15,1,3_Lampara_Fluorecente_2x33"/>
      <sheetName val="16,1,3_Sanitarios_tanque2"/>
      <sheetName val="16,1,4_Orinal_2"/>
      <sheetName val="16,1,5_Lavamanos_Sobreponer2"/>
      <sheetName val="16,1,7_Lavamanos_de_colgar2"/>
      <sheetName val="16,1,8_Sanit_Disc2"/>
      <sheetName val="16,1,9_Duchas2"/>
      <sheetName val="16,1,11_POCETA2"/>
      <sheetName val="16,2,1_Pocetas_Aseo2"/>
      <sheetName val="16,2,5_Llave_Terminal2"/>
      <sheetName val="16,2,6_Incrustaciones2"/>
      <sheetName val="16,2,7_Barras_disc2"/>
      <sheetName val="17,2,1_Puerta_Vidrio2"/>
      <sheetName val="17,2,2_Puerta_PVC_Baterias2"/>
      <sheetName val="17,2,3_Divisiones_0,062"/>
      <sheetName val="17,2,4_Divisiones_baños_2"/>
      <sheetName val="18,1,1_pintura_koraza2"/>
      <sheetName val="18,1,2_pintura_plastica2"/>
      <sheetName val="18,1,3_Vinilo_con_estuco2"/>
      <sheetName val="18,1,4_Vinilo_sin_estuco_2"/>
      <sheetName val="18,1,5_Vinilo_Cielos_2"/>
      <sheetName val="19,1,1_Cerraduras2"/>
      <sheetName val="19,4,1_Espejo2"/>
      <sheetName val="19,4,2_Vidrio_Crudo2"/>
      <sheetName val="20,1,2_Exc_Man2"/>
      <sheetName val="20,1,5_Subbase_recebo2"/>
      <sheetName val="20,2,1_Andenes2"/>
      <sheetName val="20,2,2_Sardinel2"/>
      <sheetName val="20,2,4_Banca2"/>
      <sheetName val="20,2,5_Adoquin2"/>
      <sheetName val="20,3,1_Solado_esp=_0,052"/>
      <sheetName val="20,3,2_Concreto_Ciclopeo_2"/>
      <sheetName val="20,3,3_Vigas_de_Amarre2"/>
      <sheetName val="20,3,5__Cerramiento_Malla_Esla2"/>
      <sheetName val="20,3,6__Muros_de_contencion_2"/>
      <sheetName val="20,4,1_Mov_Tierras2"/>
      <sheetName val="20,2,13_Escalinatas2"/>
      <sheetName val="20,2,6_Adoquin_Arcilla2"/>
      <sheetName val="20,2,7_Loseta_A-502"/>
      <sheetName val="20,4,2_Pradización2"/>
      <sheetName val="20_2_10_Bordillo_A-802"/>
      <sheetName val="20,4,4_Arborización2"/>
      <sheetName val="20,5,1_Gaviones_en_piedra2"/>
      <sheetName val="20,5,2_PERGOLA__METALICA2"/>
      <sheetName val="20,5,3__Acero_37000__Ext_2"/>
      <sheetName val="20,5,4_Acero_60000_psi2"/>
      <sheetName val="20,5,5_Malla_Electrosoldada__2"/>
      <sheetName val="21,1,1_Lavada_ladrillo_2"/>
      <sheetName val="21,1,3_Aseo2"/>
      <sheetName val="21,1,4_Retiro_Escombros2"/>
      <sheetName val="Pasamanos_2"/>
      <sheetName val="AIU_Nuevo3"/>
      <sheetName val="ANALISIS_DE_AIU3"/>
      <sheetName val="Cuadro_Resumen3"/>
      <sheetName val="Resumen_m23"/>
      <sheetName val="Datos_entrada3"/>
      <sheetName val="Hoja_Base3"/>
      <sheetName val="Mort_1-33"/>
      <sheetName val="Mort_1-3_Imper3"/>
      <sheetName val="Mort_1-43"/>
      <sheetName val="Mort_1-4_Imper3"/>
      <sheetName val="Mort_1-53"/>
      <sheetName val="Mort_1-73"/>
      <sheetName val="Concr_1,5003"/>
      <sheetName val="Concr_2,0003"/>
      <sheetName val="Concr_2,5003"/>
      <sheetName val="Concr_3,0003"/>
      <sheetName val="Concr_3,5003"/>
      <sheetName val="Concr_4,000_3"/>
      <sheetName val="_Acero_60000_Refuerzo_3"/>
      <sheetName val="_Malla_Electrosoldada_3"/>
      <sheetName val="P_Eléctrico3"/>
      <sheetName val="P_Agua_Fria3"/>
      <sheetName val="P_Sanitario3"/>
      <sheetName val="Granito_pulido_3"/>
      <sheetName val="Marcos_puerta3"/>
      <sheetName val="Marcos_ventana3"/>
      <sheetName val="1,1,1_Campamt3"/>
      <sheetName val="1,1,2_Alquiler_Campameto3"/>
      <sheetName val="1,1,3_Limpieza3"/>
      <sheetName val="1,1,4_Localización_y_replanteo3"/>
      <sheetName val="1,1,6_Cerramiento_Lona3"/>
      <sheetName val="1,1,7_Locali_Manual3"/>
      <sheetName val="1,2,1_Provicional_agua3"/>
      <sheetName val="1,2,2_Provicional_luz3"/>
      <sheetName val="1,3,1_Desmonte_cubierta3"/>
      <sheetName val="1,3,2_Demoliciòn_muro3"/>
      <sheetName val="1,3,3__Dm_enchape3"/>
      <sheetName val="1,3,4_Dm_cimiento3"/>
      <sheetName val="1,3,5_Dm_Vig-colum3"/>
      <sheetName val="1,3,6_Demolicion_placa3"/>
      <sheetName val="1,3,7__Dm_Aparatos3"/>
      <sheetName val="1,4,2_Traslado_postes3"/>
      <sheetName val="1,4,3_Arb_53"/>
      <sheetName val="1,4,4_Arb_103"/>
      <sheetName val="1,4,5_Arb_153"/>
      <sheetName val="1,4,6_Arb_203"/>
      <sheetName val="1,4,7_Arb_+203"/>
      <sheetName val="1,4,8_Traslado_Arb3"/>
      <sheetName val="2,1,1_Exc_Mec3"/>
      <sheetName val="2,1,2_Exc_Man3"/>
      <sheetName val="2,1,3_Exc_M_Sub_base3"/>
      <sheetName val="2,1,5_Relleno_M_Común3"/>
      <sheetName val="2,1,6__Rellenos_M_Selec3"/>
      <sheetName val="2,1,7__Sub_base_Recebo_3"/>
      <sheetName val="2,1,8_Geotextil_NT3"/>
      <sheetName val="2,1,9_Geotextil_Tejido3"/>
      <sheetName val="2,1,10_Relleno_Recebo3"/>
      <sheetName val="2,2,1_Concr_pobre3"/>
      <sheetName val="2,2,2_Concr_Ciclopeo3"/>
      <sheetName val="2,2,3_Muros_de_contencion3"/>
      <sheetName val="2,2,4_Concreto_Zapatas3"/>
      <sheetName val="2,2,5_Vigas_de_cimentación3"/>
      <sheetName val="2,2,6,1_Pilotes_0,303"/>
      <sheetName val="2,2,6,2_Pilotes_0,403"/>
      <sheetName val="2,2,6,3_Pilotes_0,603"/>
      <sheetName val="2,2,6,4_Pilotes_0,803"/>
      <sheetName val="2,2,6,5_Pilotes_0,90_3"/>
      <sheetName val="2,2,7_Dados_en_concreto3"/>
      <sheetName val="2,2,8_Placa_Flotante_0,603"/>
      <sheetName val="2,2,9_Placas_cont=_0,13"/>
      <sheetName val="2,2,10_Placas_cont=_0,1253"/>
      <sheetName val="2,2,11_Placas_cont=_0,153"/>
      <sheetName val="2,3,1_Acero_37000_3"/>
      <sheetName val="2,3,2_Acero_60000_Refuerzo3"/>
      <sheetName val="2,3,3_Malla_Electrosoldada3"/>
      <sheetName val="2,4,1_Gaviones3"/>
      <sheetName val="2,4,2_Cajon_aislamiento_vigas3"/>
      <sheetName val="2,4,3_Icopor_Aislante_ciment__3"/>
      <sheetName val="2,4,4_Pañete_Taludes_3"/>
      <sheetName val="3,1,1_Novafort_A_LL__4&quot;_110mm_3"/>
      <sheetName val="3,1,2_Novafort_A_LL_6&quot;_160mm__3"/>
      <sheetName val="3,1,3_Novafort_A_LL_8&quot;200_mm__3"/>
      <sheetName val="3,1,4_Novafort_10&quot;A_LL__255mm_3"/>
      <sheetName val="3,1,5_Novafort_A_LL_12&quot;_315mm_3"/>
      <sheetName val="3,1,6__Acc__Novafort__A_LL3"/>
      <sheetName val="3,2,1_Novafort_A_N__4&quot;_110_3"/>
      <sheetName val="3,2,2_Novafort_A_N_6&quot;_160m_3"/>
      <sheetName val="3,2,3_Novafort_A_N__8&quot;200_mm3"/>
      <sheetName val="3,2,4_Novafort_10&quot;A_N__255_mm3"/>
      <sheetName val="3,2,5_Novafort_A_N_12&quot;_315mm3"/>
      <sheetName val="3,2,6__Acc__Novafort__A_N_3"/>
      <sheetName val="3,3,1_Tuberia_drenaje_PVC_4&quot;3"/>
      <sheetName val="3,3,2_Tuberia_drenaje_PVC_4&quot;3"/>
      <sheetName val="3,3,3_Accesorio_drenaje_PVC_3&quot;3"/>
      <sheetName val="3,3,4_Accesorio_drenaje_PVC_4&quot;3"/>
      <sheetName val="3,3,5_Filtros_Escorrentias3"/>
      <sheetName val="3,4,1_Caja_inspección_0,60_3"/>
      <sheetName val="3,4,2_Caja_inspección_0,803"/>
      <sheetName val="3,4,3_Caja_inspección_1,003"/>
      <sheetName val="3,4,6_Carcamo3"/>
      <sheetName val="3,4,7_Trampa_de_grasas3"/>
      <sheetName val="3,4,8_Pozo_Septico3"/>
      <sheetName val="3,5,1_Exc_Man_3"/>
      <sheetName val="3,5,2_Exc_en_recebo_comp_3"/>
      <sheetName val="3,5,3__Relleno_M_seleccionado3"/>
      <sheetName val="3,5,4_Relleno_M_Común_3"/>
      <sheetName val="3,5,5_Retiro_sobrantes3"/>
      <sheetName val="3,3,6_POZO_INFILTRACIÓN3"/>
      <sheetName val="3,4,4_Caja_Distribuciòn_0,40__3"/>
      <sheetName val="3,4,9_Caja_discipadora3"/>
      <sheetName val="3,6,2_Cabezal_descarga3"/>
      <sheetName val="4,1,1_Columnas3"/>
      <sheetName val="4,1,2_Pantalla_en_concreto3"/>
      <sheetName val="4,1,3_Muros3"/>
      <sheetName val="4,2,1_Vigas_aéreas3"/>
      <sheetName val="4,2,2_Viga_canal3"/>
      <sheetName val="4,2,3__Vigas_Prefabricadas3"/>
      <sheetName val="4,3,1_Placa_alig__Caseton_603"/>
      <sheetName val="4,3,2_Caseton_50_cm3"/>
      <sheetName val="4,3,3_Caseton_45_cm3"/>
      <sheetName val="4,3,4_Caseton_40_cm_3"/>
      <sheetName val="4,3,6_Placa_maciza_0,203"/>
      <sheetName val="4,3,7_Placa_maciza_0,1253"/>
      <sheetName val="4,3,8_Placa_maciza_0,103"/>
      <sheetName val="4,3,9_Placa_maciza_0,153"/>
      <sheetName val="4,4,1_Escalera3"/>
      <sheetName val="4,4,2_Rampas3"/>
      <sheetName val="4,4,3_POZO_CONCRETO_20_M33"/>
      <sheetName val="4,4,4_POZO_CONCRETO3"/>
      <sheetName val="4,4,5_Graderias_en_concreto3"/>
      <sheetName val="4,5,1_Acero_37000__3"/>
      <sheetName val="4,5,2_Acero_60000_est3"/>
      <sheetName val="4,5,3_Malla_Electrosoldada_est3"/>
      <sheetName val="4,6,1,1_Est_Cubierta3"/>
      <sheetName val="4,6,2,3_Cerrchas__Metàlica3"/>
      <sheetName val="4,6,2,4_Perfil_3"/>
      <sheetName val="4,6,2,5_Templete3"/>
      <sheetName val="5,1,1_Bloq_Conc_Estruc_0,123"/>
      <sheetName val="5,1,2_Bloque_concreto_divisori3"/>
      <sheetName val="5,1,3_Bloq_tipo_piedra3"/>
      <sheetName val="5,1,5__Calados_en_Concreto3"/>
      <sheetName val="5,1,6_Bloq_Conc_Estruc_0143"/>
      <sheetName val="5,1,7_Bloq_Conc_Estruc_0193"/>
      <sheetName val="5,2,1_Ladrillo_común3"/>
      <sheetName val="5,2,2_Ladrillo_estructural3"/>
      <sheetName val="5,2,3_Ladrillo_común_sobrecimi3"/>
      <sheetName val="5,2,4_Ladrillo_Prensado_portan3"/>
      <sheetName val="5,2,6_Muro_en_bloque_No_43"/>
      <sheetName val="5,3,1_Enchape_ladrillo_arcilla3"/>
      <sheetName val="5,3,3_Alfagias_ladrillo_arcill3"/>
      <sheetName val="5,3,4_Remate_ladrillo_arcilla3"/>
      <sheetName val="5,4,1_Grouting-Concreto_fluido3"/>
      <sheetName val="5,4,2_Remates3"/>
      <sheetName val="5,5,1_Anclajes_Epoxicos3"/>
      <sheetName val="5,5,2_Acero_37000_mamp3"/>
      <sheetName val="5,5,3_Malla_Electrosoldada_3"/>
      <sheetName val="5,5,4_Grafiles_6_mm3"/>
      <sheetName val="5,6,1_Instalaciòn_carpint__Met3"/>
      <sheetName val="6,1,1_Alfajias3"/>
      <sheetName val="6,1,2_Dinteles3"/>
      <sheetName val="6,1,3_Remates_sobre_mamposteri3"/>
      <sheetName val="6_1_8_Pergolas3"/>
      <sheetName val="6_1_9_Gargolas3"/>
      <sheetName val="6,1,10_Gradas_en_Concreto3"/>
      <sheetName val="6,1,11_PLAQUETAS3"/>
      <sheetName val="6,1,15_Bordillos_ducha_y_aseo3"/>
      <sheetName val="6,1,17_Carcamo3"/>
      <sheetName val="6,1,18_Cañuela_Per3"/>
      <sheetName val="6,2,1_Mesones_en_concreto3"/>
      <sheetName val="6,2,2_Mesones_lavamanos3"/>
      <sheetName val="6,2,3_Mesones_laboratorios3"/>
      <sheetName val="6,2,5_Bancas_Concreto3"/>
      <sheetName val="6,2,8_Alfajias_23"/>
      <sheetName val="7,1,1,1_Acometida_PVC-P_2&quot;3"/>
      <sheetName val="7,1,1,2_Accesorio_PVC-P_2&quot;_3"/>
      <sheetName val="7,1,1,5_Bajantes_A_N___PVC_3&quot;3"/>
      <sheetName val="7,1,1,6_Bajantes_A_N_4&quot;3"/>
      <sheetName val="7,1,2,1_Tuberia_H_G__1&quot;3"/>
      <sheetName val="7,1,2,2__Accesorio_H_G__1&quot;_3"/>
      <sheetName val="7,1,2,3_Flotador_13"/>
      <sheetName val="7,1,2,4_Tanque_Plastico3"/>
      <sheetName val="7,1,3,1_Tuberia_H_G__1&quot;cuarto_3"/>
      <sheetName val="7,1,3,2__Accesorio_H_G_1&quot;cuart3"/>
      <sheetName val="7,1,3,3__Registro_R__W__1&quot;3"/>
      <sheetName val="7,1,3,4__Cheque_Helber_1&quot;3"/>
      <sheetName val="7,1,3,7__Tanque_Subterrraneo3"/>
      <sheetName val="7,1,4,1_Tuberia_H_G__1_1_2&quot;3"/>
      <sheetName val="7,1,4,2__Accesorio_H_G_1_1_2&quot;3"/>
      <sheetName val="7,1,4,3__Registro_R__W__1__1_23"/>
      <sheetName val="7,1,4,4__Cheque__Helber_1_1_2&quot;3"/>
      <sheetName val="7,1,5,1_Registro_1_2&quot;3"/>
      <sheetName val="7,1,5,2_Registro_3_43"/>
      <sheetName val="7,1,5,3_Registro_1_3"/>
      <sheetName val="7,1,5,4_Registro_1143"/>
      <sheetName val="7,1,5,5_Registro_1_123"/>
      <sheetName val="7,1,5,6_Registro_2_3"/>
      <sheetName val="7,1,5,8_Caja_registro_3"/>
      <sheetName val="7,1,6,1_Acometida_media3"/>
      <sheetName val="7,1,6,2_Acometida_1PL3"/>
      <sheetName val="7,1,6,3_Registro_PD_media3"/>
      <sheetName val="7,1,6,4_Acometida_1_143"/>
      <sheetName val="7,1,6,5_Tuberia_1_123"/>
      <sheetName val="7,1,6,6_Acometida_23"/>
      <sheetName val="7,1,6,7_Tubo_UZ_2&quot;3"/>
      <sheetName val="7,1,6,8_Acometida_1_123"/>
      <sheetName val="7,1,6,9_Tuberia_UZ_3&quot;3"/>
      <sheetName val="7,1,6,10_Accesorio_UZ__2&quot;3"/>
      <sheetName val="7,1,6,11_Accesorio_UZ_3&quot;3"/>
      <sheetName val="7,1,7,1_Tuberia_H_G__1_2&quot;3"/>
      <sheetName val="7,1,7,2__Accesorio_H_G_1_2&quot;3"/>
      <sheetName val="7,1,7,3_Registro_Corte_1_2&quot;_3"/>
      <sheetName val="7,1,7,4_Registro_1_2&quot;3"/>
      <sheetName val="7,1,7,5_Caja_para_medidor3"/>
      <sheetName val="7,1,8,1_P_Agua_Fria_Lavamanos3"/>
      <sheetName val="7,1,8,2_Punto__Agua_Fria_1_1_23"/>
      <sheetName val="7,1,8,3_P_Agua_Fria_Sanitarios3"/>
      <sheetName val="7,1,8,4_P_Agua_Fria_Orinales3"/>
      <sheetName val="7,1,8,5_P_Agua_Fria_pocetas_la3"/>
      <sheetName val="7,1,8,6_P_Agua_Fria_Ducha3"/>
      <sheetName val="7,1,8,7_P_Agua_Fria_Pocetas3"/>
      <sheetName val="7,1,8,8_Llave__Manguera_1_2&quot;3"/>
      <sheetName val="7,1,8,10__Tapòn_H_G_1_2&quot;3"/>
      <sheetName val="7,1,8,11__Tapòn_P_V_C_1_2&quot;_3"/>
      <sheetName val="7,1,8,12__Camara_aire_H_G_1_2&quot;3"/>
      <sheetName val="7,1,8,13__Camara_aire_P_V_C_P_3"/>
      <sheetName val="7,1,9,1_P_Sanitario_lavamanos3"/>
      <sheetName val="7,1,9,3_P_Sanitario_Sanit3"/>
      <sheetName val="7,1,9,4_P_Sanitario_Orinales3"/>
      <sheetName val="7,1,9,5__P_Sifòn_PVC-S_4&quot;3"/>
      <sheetName val="7,1,9,6__P_Sifòn_PVC-S_2&quot;_3"/>
      <sheetName val="7,1,9,7_P_Sanitario_Pocetas3"/>
      <sheetName val="7,1,9,9_P_Sanitario_sifon3"/>
      <sheetName val="7,1,10,1_Acomet_sanit3"/>
      <sheetName val="7,1,10,2_Pto_3&quot;3"/>
      <sheetName val="7,1,10,2_Punto_Vent_3&quot;3"/>
      <sheetName val="7,1,10,3__Sanit_23"/>
      <sheetName val="6,1,19_Carcamo_IDRD_Tipo_53"/>
      <sheetName val="7,1,10,4_Sanit_33"/>
      <sheetName val="7,1,10,5_4pLG_S3"/>
      <sheetName val="7,1,11,1_Acomet_lluvia3"/>
      <sheetName val="7,1,11,2_Acomet_lluvia_23"/>
      <sheetName val="7,1,11,3_3plg3"/>
      <sheetName val="7,1,11,5_Bajante_PVC_3"/>
      <sheetName val="7,1,11,6_Accesorios_PVC3"/>
      <sheetName val="7,1,12,1_Instalaciòn_Lavamanos3"/>
      <sheetName val="7,1,12,2_Instalaciòn_Sanitario3"/>
      <sheetName val="7,1,12,8_Llave__Manguera_1_2_3"/>
      <sheetName val="7,1,12,9_Acoflex_lav_sant_3"/>
      <sheetName val="7,1,14_Lavado_Tanque3"/>
      <sheetName val="7,1,15_Desinfecciòn_tanque3"/>
      <sheetName val="7,1,16,2_Bomba3"/>
      <sheetName val="7,2,1,1_Punto_de_gas3"/>
      <sheetName val="7,2,1,2_Preinstalación_gas3"/>
      <sheetName val="7,2,1,3_Tuberia__tipo_L_1_2&quot;3"/>
      <sheetName val="7,2,1,4_Tuberia__tipo_L_1&quot;3"/>
      <sheetName val="7,2,1,5__Registro_bola_1&quot;_3"/>
      <sheetName val="7,2,1,7__Rejilla_vent__plastic3"/>
      <sheetName val="9,1,1_Pañete_impermeabilizado3"/>
      <sheetName val="9,1,2_Pañete_muros_interiores3"/>
      <sheetName val="9,1,3_Pañete_Exteriores3"/>
      <sheetName val="9,2,1_Pañete_bajo_placa3"/>
      <sheetName val="10,1,1_base_mueble_concreto3"/>
      <sheetName val="10,1,3_Alistado_pisos3"/>
      <sheetName val="10,1,4_Mortero_afinado3"/>
      <sheetName val="10,1,6_Acabado_Escobeado3"/>
      <sheetName val="10,2,1,3_Ceramica_0,20_x_0,20_3"/>
      <sheetName val="10,2,2,3_Piso_tablòn_ges_0,30_3"/>
      <sheetName val="10,2,4,1_Baldosin_granito3"/>
      <sheetName val="10,2,4,3_gravilla_m23"/>
      <sheetName val="10,3,1,1_Tablòn_cuarto_263"/>
      <sheetName val="10,3,2,1_Guardaescoba3"/>
      <sheetName val="10,3,2,3_Media_Caña3"/>
      <sheetName val="10,3,2,5_Gravilla_3"/>
      <sheetName val="10,3,2,6_Granito3"/>
      <sheetName val="10,4,2_Escalera_en_Granito3"/>
      <sheetName val="10,5,3_Cenefas_Gravilla_3"/>
      <sheetName val="11,1,1_Afinado_Mortero3"/>
      <sheetName val="11,1,2_Media_Caña3"/>
      <sheetName val="11,1,3_Afinado_Viga_canales3"/>
      <sheetName val="11,1,4_foil_aluminio3"/>
      <sheetName val="11,2,2,1_Caballete3"/>
      <sheetName val="11,2,2,2_remate3"/>
      <sheetName val="11,2,3,1_Domo_acrílico3"/>
      <sheetName val="11,2,3,2_Acrilico_transparente3"/>
      <sheetName val="11,2,3,3_Teja_trapezoidal_Plas3"/>
      <sheetName val="11,2,4,1__teja_acero3"/>
      <sheetName val="11,2,4,2_Tejaluz3"/>
      <sheetName val="11,2,5,1_Teja_Barro3"/>
      <sheetName val="11,2,5,2_Limahoyas3"/>
      <sheetName val="11,3,1_Canal_Lámina3"/>
      <sheetName val="11,3,2_Flashing3"/>
      <sheetName val="11,3,3_Tragante_5x33"/>
      <sheetName val="11,3,4_Tragante_6x43"/>
      <sheetName val="11,3,5_Canal_PVC3"/>
      <sheetName val="12,1,1_Ventanas_aluminio_3"/>
      <sheetName val="12,1,2_Ventanas_aluminio_reja3"/>
      <sheetName val="12,1,3_Puerta_aluminio_sencill3"/>
      <sheetName val="12,1,4_Puert_Alum_dob_reja3"/>
      <sheetName val="12,1,5_Puerta_aluminio_doble3"/>
      <sheetName val="12,1,6_Puert_baños3"/>
      <sheetName val="12,1,7_PERGOLAS_ALUM3"/>
      <sheetName val="12,1,8_Puertas_discapacitados3"/>
      <sheetName val="12,1,9_BARANDA_EN_ALUMINIO3"/>
      <sheetName val="12,2,1,1_Marcos_puerta3"/>
      <sheetName val="12,2,1,2_Puerta_Sencilla3"/>
      <sheetName val="12,2,1,3_Ventana3"/>
      <sheetName val="12,2,1,5_Puertas_Emtamborada3"/>
      <sheetName val="12,2,2,1_Pasamanos_3"/>
      <sheetName val="12,2,2,2_Pasamanos3"/>
      <sheetName val="12,2,2,3_Baranda_Malla3"/>
      <sheetName val="_12,2,2,4_Cerramiento_acrílilc3"/>
      <sheetName val="12,2,3,1_Rejas_en_varilla_cuad3"/>
      <sheetName val="12,2,3,2_Rejas_ventana3"/>
      <sheetName val="12,2,3,3_Rejas_Puerta_baño3"/>
      <sheetName val="12,2,3,4_Reja_Ventilación3"/>
      <sheetName val="12,2,4,1_CORTASOL3"/>
      <sheetName val="12,2,4,4_Ventana_Malla3"/>
      <sheetName val="_12,2,2,5_Baranda_M803"/>
      <sheetName val="14,1,1_Ceramica_20_3"/>
      <sheetName val="15,1,3_Lampara_Fluorecente_2x34"/>
      <sheetName val="16,1,3_Sanitarios_tanque3"/>
      <sheetName val="16,1,4_Orinal_3"/>
      <sheetName val="16,1,5_Lavamanos_Sobreponer3"/>
      <sheetName val="16,1,7_Lavamanos_de_colgar3"/>
      <sheetName val="16,1,8_Sanit_Disc3"/>
      <sheetName val="16,1,9_Duchas3"/>
      <sheetName val="16,1,11_POCETA3"/>
      <sheetName val="16,2,1_Pocetas_Aseo3"/>
      <sheetName val="16,2,5_Llave_Terminal3"/>
      <sheetName val="16,2,6_Incrustaciones3"/>
      <sheetName val="16,2,7_Barras_disc3"/>
      <sheetName val="17,2,1_Puerta_Vidrio3"/>
      <sheetName val="17,2,2_Puerta_PVC_Baterias3"/>
      <sheetName val="17,2,3_Divisiones_0,063"/>
      <sheetName val="17,2,4_Divisiones_baños_3"/>
      <sheetName val="18,1,1_pintura_koraza3"/>
      <sheetName val="18,1,2_pintura_plastica3"/>
      <sheetName val="18,1,3_Vinilo_con_estuco3"/>
      <sheetName val="18,1,4_Vinilo_sin_estuco_3"/>
      <sheetName val="18,1,5_Vinilo_Cielos_3"/>
      <sheetName val="19,1,1_Cerraduras3"/>
      <sheetName val="19,4,1_Espejo3"/>
      <sheetName val="19,4,2_Vidrio_Crudo3"/>
      <sheetName val="20,1,2_Exc_Man3"/>
      <sheetName val="20,1,5_Subbase_recebo3"/>
      <sheetName val="20,2,1_Andenes3"/>
      <sheetName val="20,2,2_Sardinel3"/>
      <sheetName val="20,2,4_Banca3"/>
      <sheetName val="20,2,5_Adoquin3"/>
      <sheetName val="20,3,1_Solado_esp=_0,053"/>
      <sheetName val="20,3,2_Concreto_Ciclopeo_3"/>
      <sheetName val="20,3,3_Vigas_de_Amarre3"/>
      <sheetName val="20,3,5__Cerramiento_Malla_Esla3"/>
      <sheetName val="20,3,6__Muros_de_contencion_3"/>
      <sheetName val="20,4,1_Mov_Tierras3"/>
      <sheetName val="20,2,13_Escalinatas3"/>
      <sheetName val="20,2,6_Adoquin_Arcilla3"/>
      <sheetName val="20,2,7_Loseta_A-503"/>
      <sheetName val="20,4,2_Pradización3"/>
      <sheetName val="20_2_10_Bordillo_A-803"/>
      <sheetName val="20,4,4_Arborización3"/>
      <sheetName val="20,5,1_Gaviones_en_piedra3"/>
      <sheetName val="20,5,2_PERGOLA__METALICA3"/>
      <sheetName val="20,5,3__Acero_37000__Ext_3"/>
      <sheetName val="20,5,4_Acero_60000_psi3"/>
      <sheetName val="20,5,5_Malla_Electrosoldada__3"/>
      <sheetName val="21,1,1_Lavada_ladrillo_3"/>
      <sheetName val="21,1,3_Aseo3"/>
      <sheetName val="21,1,4_Retiro_Escombros3"/>
      <sheetName val="Pasamanos_3"/>
      <sheetName val="AIU_Nuevo4"/>
      <sheetName val="ANALISIS_DE_AIU4"/>
      <sheetName val="Cuadro_Resumen4"/>
      <sheetName val="Resumen_m24"/>
      <sheetName val="Datos_entrada4"/>
      <sheetName val="Hoja_Base4"/>
      <sheetName val="Mort_1-34"/>
      <sheetName val="Mort_1-3_Imper4"/>
      <sheetName val="Mort_1-44"/>
      <sheetName val="Mort_1-4_Imper4"/>
      <sheetName val="Mort_1-54"/>
      <sheetName val="Mort_1-74"/>
      <sheetName val="Concr_1,5004"/>
      <sheetName val="Concr_2,0004"/>
      <sheetName val="Concr_2,5004"/>
      <sheetName val="Concr_3,0004"/>
      <sheetName val="Concr_3,5004"/>
      <sheetName val="Concr_4,000_4"/>
      <sheetName val="_Acero_60000_Refuerzo_4"/>
      <sheetName val="_Malla_Electrosoldada_4"/>
      <sheetName val="P_Eléctrico4"/>
      <sheetName val="P_Agua_Fria4"/>
      <sheetName val="P_Sanitario4"/>
      <sheetName val="Granito_pulido_4"/>
      <sheetName val="Marcos_puerta4"/>
      <sheetName val="Marcos_ventana4"/>
      <sheetName val="1,1,1_Campamt4"/>
      <sheetName val="1,1,2_Alquiler_Campameto4"/>
      <sheetName val="1,1,3_Limpieza4"/>
      <sheetName val="1,1,4_Localización_y_replanteo4"/>
      <sheetName val="1,1,6_Cerramiento_Lona4"/>
      <sheetName val="1,1,7_Locali_Manual4"/>
      <sheetName val="1,2,1_Provicional_agua4"/>
      <sheetName val="1,2,2_Provicional_luz4"/>
      <sheetName val="1,3,1_Desmonte_cubierta4"/>
      <sheetName val="1,3,2_Demoliciòn_muro4"/>
      <sheetName val="1,3,3__Dm_enchape4"/>
      <sheetName val="1,3,4_Dm_cimiento4"/>
      <sheetName val="1,3,5_Dm_Vig-colum4"/>
      <sheetName val="1,3,6_Demolicion_placa4"/>
      <sheetName val="1,3,7__Dm_Aparatos4"/>
      <sheetName val="1,4,2_Traslado_postes4"/>
      <sheetName val="1,4,3_Arb_54"/>
      <sheetName val="1,4,4_Arb_104"/>
      <sheetName val="1,4,5_Arb_154"/>
      <sheetName val="1,4,6_Arb_204"/>
      <sheetName val="1,4,7_Arb_+204"/>
      <sheetName val="1,4,8_Traslado_Arb4"/>
      <sheetName val="2,1,1_Exc_Mec4"/>
      <sheetName val="2,1,2_Exc_Man4"/>
      <sheetName val="2,1,3_Exc_M_Sub_base4"/>
      <sheetName val="2,1,5_Relleno_M_Común4"/>
      <sheetName val="2,1,6__Rellenos_M_Selec4"/>
      <sheetName val="2,1,7__Sub_base_Recebo_4"/>
      <sheetName val="2,1,8_Geotextil_NT4"/>
      <sheetName val="2,1,9_Geotextil_Tejido4"/>
      <sheetName val="2,1,10_Relleno_Recebo4"/>
      <sheetName val="2,2,1_Concr_pobre4"/>
      <sheetName val="2,2,2_Concr_Ciclopeo4"/>
      <sheetName val="2,2,3_Muros_de_contencion4"/>
      <sheetName val="2,2,4_Concreto_Zapatas4"/>
      <sheetName val="2,2,5_Vigas_de_cimentación4"/>
      <sheetName val="2,2,6,1_Pilotes_0,304"/>
      <sheetName val="2,2,6,2_Pilotes_0,404"/>
      <sheetName val="2,2,6,3_Pilotes_0,604"/>
      <sheetName val="2,2,6,4_Pilotes_0,804"/>
      <sheetName val="2,2,6,5_Pilotes_0,90_4"/>
      <sheetName val="2,2,7_Dados_en_concreto4"/>
      <sheetName val="2,2,8_Placa_Flotante_0,604"/>
      <sheetName val="2,2,9_Placas_cont=_0,14"/>
      <sheetName val="2,2,10_Placas_cont=_0,1254"/>
      <sheetName val="2,2,11_Placas_cont=_0,154"/>
      <sheetName val="2,3,1_Acero_37000_4"/>
      <sheetName val="2,3,2_Acero_60000_Refuerzo4"/>
      <sheetName val="2,3,3_Malla_Electrosoldada4"/>
      <sheetName val="2,4,1_Gaviones4"/>
      <sheetName val="2,4,2_Cajon_aislamiento_vigas4"/>
      <sheetName val="2,4,3_Icopor_Aislante_ciment__4"/>
      <sheetName val="2,4,4_Pañete_Taludes_4"/>
      <sheetName val="3,1,1_Novafort_A_LL__4&quot;_110mm_4"/>
      <sheetName val="3,1,2_Novafort_A_LL_6&quot;_160mm__4"/>
      <sheetName val="3,1,3_Novafort_A_LL_8&quot;200_mm__4"/>
      <sheetName val="3,1,4_Novafort_10&quot;A_LL__255mm_4"/>
      <sheetName val="3,1,5_Novafort_A_LL_12&quot;_315mm_4"/>
      <sheetName val="3,1,6__Acc__Novafort__A_LL4"/>
      <sheetName val="3,2,1_Novafort_A_N__4&quot;_110_4"/>
      <sheetName val="3,2,2_Novafort_A_N_6&quot;_160m_4"/>
      <sheetName val="3,2,3_Novafort_A_N__8&quot;200_mm4"/>
      <sheetName val="3,2,4_Novafort_10&quot;A_N__255_mm4"/>
      <sheetName val="3,2,5_Novafort_A_N_12&quot;_315mm4"/>
      <sheetName val="3,2,6__Acc__Novafort__A_N_4"/>
      <sheetName val="3,3,1_Tuberia_drenaje_PVC_4&quot;4"/>
      <sheetName val="3,3,2_Tuberia_drenaje_PVC_4&quot;4"/>
      <sheetName val="3,3,3_Accesorio_drenaje_PVC_3&quot;4"/>
      <sheetName val="3,3,4_Accesorio_drenaje_PVC_4&quot;4"/>
      <sheetName val="3,3,5_Filtros_Escorrentias4"/>
      <sheetName val="3,4,1_Caja_inspección_0,60_4"/>
      <sheetName val="3,4,2_Caja_inspección_0,804"/>
      <sheetName val="3,4,3_Caja_inspección_1,004"/>
      <sheetName val="3,4,6_Carcamo4"/>
      <sheetName val="3,4,7_Trampa_de_grasas4"/>
      <sheetName val="3,4,8_Pozo_Septico4"/>
      <sheetName val="3,5,1_Exc_Man_4"/>
      <sheetName val="3,5,2_Exc_en_recebo_comp_4"/>
      <sheetName val="3,5,3__Relleno_M_seleccionado4"/>
      <sheetName val="3,5,4_Relleno_M_Común_4"/>
      <sheetName val="3,5,5_Retiro_sobrantes4"/>
      <sheetName val="3,3,6_POZO_INFILTRACIÓN4"/>
      <sheetName val="3,4,4_Caja_Distribuciòn_0,40__4"/>
      <sheetName val="3,4,9_Caja_discipadora4"/>
      <sheetName val="3,6,2_Cabezal_descarga4"/>
      <sheetName val="4,1,1_Columnas4"/>
      <sheetName val="4,1,2_Pantalla_en_concreto4"/>
      <sheetName val="4,1,3_Muros4"/>
      <sheetName val="4,2,1_Vigas_aéreas4"/>
      <sheetName val="4,2,2_Viga_canal4"/>
      <sheetName val="4,2,3__Vigas_Prefabricadas4"/>
      <sheetName val="4,3,1_Placa_alig__Caseton_604"/>
      <sheetName val="4,3,2_Caseton_50_cm4"/>
      <sheetName val="4,3,3_Caseton_45_cm4"/>
      <sheetName val="4,3,4_Caseton_40_cm_4"/>
      <sheetName val="4,3,6_Placa_maciza_0,204"/>
      <sheetName val="4,3,7_Placa_maciza_0,1254"/>
      <sheetName val="4,3,8_Placa_maciza_0,104"/>
      <sheetName val="4,3,9_Placa_maciza_0,154"/>
      <sheetName val="4,4,1_Escalera4"/>
      <sheetName val="4,4,2_Rampas4"/>
      <sheetName val="4,4,3_POZO_CONCRETO_20_M34"/>
      <sheetName val="4,4,4_POZO_CONCRETO4"/>
      <sheetName val="4,4,5_Graderias_en_concreto4"/>
      <sheetName val="4,5,1_Acero_37000__4"/>
      <sheetName val="4,5,2_Acero_60000_est4"/>
      <sheetName val="4,5,3_Malla_Electrosoldada_est4"/>
      <sheetName val="4,6,1,1_Est_Cubierta4"/>
      <sheetName val="4,6,2,3_Cerrchas__Metàlica4"/>
      <sheetName val="4,6,2,4_Perfil_4"/>
      <sheetName val="4,6,2,5_Templete4"/>
      <sheetName val="5,1,1_Bloq_Conc_Estruc_0,124"/>
      <sheetName val="5,1,2_Bloque_concreto_divisori4"/>
      <sheetName val="5,1,3_Bloq_tipo_piedra4"/>
      <sheetName val="5,1,5__Calados_en_Concreto4"/>
      <sheetName val="5,1,6_Bloq_Conc_Estruc_0144"/>
      <sheetName val="5,1,7_Bloq_Conc_Estruc_0194"/>
      <sheetName val="5,2,1_Ladrillo_común4"/>
      <sheetName val="5,2,2_Ladrillo_estructural4"/>
      <sheetName val="5,2,3_Ladrillo_común_sobrecimi4"/>
      <sheetName val="5,2,4_Ladrillo_Prensado_portan4"/>
      <sheetName val="5,2,6_Muro_en_bloque_No_44"/>
      <sheetName val="5,3,1_Enchape_ladrillo_arcilla4"/>
      <sheetName val="5,3,3_Alfagias_ladrillo_arcill4"/>
      <sheetName val="5,3,4_Remate_ladrillo_arcilla4"/>
      <sheetName val="5,4,1_Grouting-Concreto_fluido4"/>
      <sheetName val="5,4,2_Remates4"/>
      <sheetName val="5,5,1_Anclajes_Epoxicos4"/>
      <sheetName val="5,5,2_Acero_37000_mamp4"/>
      <sheetName val="5,5,3_Malla_Electrosoldada_4"/>
      <sheetName val="5,5,4_Grafiles_6_mm4"/>
      <sheetName val="5,6,1_Instalaciòn_carpint__Met4"/>
      <sheetName val="6,1,1_Alfajias4"/>
      <sheetName val="6,1,2_Dinteles4"/>
      <sheetName val="6,1,3_Remates_sobre_mamposteri4"/>
      <sheetName val="6_1_8_Pergolas4"/>
      <sheetName val="6_1_9_Gargolas4"/>
      <sheetName val="6,1,10_Gradas_en_Concreto4"/>
      <sheetName val="6,1,11_PLAQUETAS4"/>
      <sheetName val="6,1,15_Bordillos_ducha_y_aseo4"/>
      <sheetName val="6,1,17_Carcamo4"/>
      <sheetName val="6,1,18_Cañuela_Per4"/>
      <sheetName val="6,2,1_Mesones_en_concreto4"/>
      <sheetName val="6,2,2_Mesones_lavamanos4"/>
      <sheetName val="6,2,3_Mesones_laboratorios4"/>
      <sheetName val="6,2,5_Bancas_Concreto4"/>
      <sheetName val="6,2,8_Alfajias_24"/>
      <sheetName val="7,1,1,1_Acometida_PVC-P_2&quot;4"/>
      <sheetName val="7,1,1,2_Accesorio_PVC-P_2&quot;_4"/>
      <sheetName val="7,1,1,5_Bajantes_A_N___PVC_3&quot;4"/>
      <sheetName val="7,1,1,6_Bajantes_A_N_4&quot;4"/>
      <sheetName val="7,1,2,1_Tuberia_H_G__1&quot;4"/>
      <sheetName val="7,1,2,2__Accesorio_H_G__1&quot;_4"/>
      <sheetName val="7,1,2,3_Flotador_14"/>
      <sheetName val="7,1,2,4_Tanque_Plastico4"/>
      <sheetName val="7,1,3,1_Tuberia_H_G__1&quot;cuarto_4"/>
      <sheetName val="7,1,3,2__Accesorio_H_G_1&quot;cuart4"/>
      <sheetName val="7,1,3,3__Registro_R__W__1&quot;4"/>
      <sheetName val="7,1,3,4__Cheque_Helber_1&quot;4"/>
      <sheetName val="7,1,3,7__Tanque_Subterrraneo4"/>
      <sheetName val="7,1,4,1_Tuberia_H_G__1_1_2&quot;4"/>
      <sheetName val="7,1,4,2__Accesorio_H_G_1_1_2&quot;4"/>
      <sheetName val="7,1,4,3__Registro_R__W__1__1_24"/>
      <sheetName val="7,1,4,4__Cheque__Helber_1_1_2&quot;4"/>
      <sheetName val="7,1,5,1_Registro_1_2&quot;4"/>
      <sheetName val="7,1,5,2_Registro_3_44"/>
      <sheetName val="7,1,5,3_Registro_1_4"/>
      <sheetName val="7,1,5,4_Registro_1144"/>
      <sheetName val="7,1,5,5_Registro_1_124"/>
      <sheetName val="7,1,5,6_Registro_2_4"/>
      <sheetName val="7,1,5,8_Caja_registro_4"/>
      <sheetName val="7,1,6,1_Acometida_media4"/>
      <sheetName val="7,1,6,2_Acometida_1PL4"/>
      <sheetName val="7,1,6,3_Registro_PD_media4"/>
      <sheetName val="7,1,6,4_Acometida_1_144"/>
      <sheetName val="7,1,6,5_Tuberia_1_124"/>
      <sheetName val="7,1,6,6_Acometida_24"/>
      <sheetName val="7,1,6,7_Tubo_UZ_2&quot;4"/>
      <sheetName val="7,1,6,8_Acometida_1_124"/>
      <sheetName val="7,1,6,9_Tuberia_UZ_3&quot;4"/>
      <sheetName val="7,1,6,10_Accesorio_UZ__2&quot;4"/>
      <sheetName val="7,1,6,11_Accesorio_UZ_3&quot;4"/>
      <sheetName val="7,1,7,1_Tuberia_H_G__1_2&quot;4"/>
      <sheetName val="7,1,7,2__Accesorio_H_G_1_2&quot;4"/>
      <sheetName val="7,1,7,3_Registro_Corte_1_2&quot;_4"/>
      <sheetName val="7,1,7,4_Registro_1_2&quot;4"/>
      <sheetName val="7,1,7,5_Caja_para_medidor4"/>
      <sheetName val="7,1,8,1_P_Agua_Fria_Lavamanos4"/>
      <sheetName val="7,1,8,2_Punto__Agua_Fria_1_1_24"/>
      <sheetName val="7,1,8,3_P_Agua_Fria_Sanitarios4"/>
      <sheetName val="7,1,8,4_P_Agua_Fria_Orinales4"/>
      <sheetName val="7,1,8,5_P_Agua_Fria_pocetas_la4"/>
      <sheetName val="7,1,8,6_P_Agua_Fria_Ducha4"/>
      <sheetName val="7,1,8,7_P_Agua_Fria_Pocetas4"/>
      <sheetName val="7,1,8,8_Llave__Manguera_1_2&quot;4"/>
      <sheetName val="7,1,8,10__Tapòn_H_G_1_2&quot;4"/>
      <sheetName val="7,1,8,11__Tapòn_P_V_C_1_2&quot;_4"/>
      <sheetName val="7,1,8,12__Camara_aire_H_G_1_2&quot;4"/>
      <sheetName val="7,1,8,13__Camara_aire_P_V_C_P_4"/>
      <sheetName val="7,1,9,1_P_Sanitario_lavamanos4"/>
      <sheetName val="7,1,9,3_P_Sanitario_Sanit4"/>
      <sheetName val="7,1,9,4_P_Sanitario_Orinales4"/>
      <sheetName val="7,1,9,5__P_Sifòn_PVC-S_4&quot;4"/>
      <sheetName val="7,1,9,6__P_Sifòn_PVC-S_2&quot;_4"/>
      <sheetName val="7,1,9,7_P_Sanitario_Pocetas4"/>
      <sheetName val="7,1,9,9_P_Sanitario_sifon4"/>
      <sheetName val="7,1,10,1_Acomet_sanit4"/>
      <sheetName val="7,1,10,2_Pto_3&quot;4"/>
      <sheetName val="7,1,10,2_Punto_Vent_3&quot;4"/>
      <sheetName val="7,1,10,3__Sanit_24"/>
      <sheetName val="6,1,19_Carcamo_IDRD_Tipo_54"/>
      <sheetName val="7,1,10,4_Sanit_34"/>
      <sheetName val="7,1,10,5_4pLG_S4"/>
      <sheetName val="7,1,11,1_Acomet_lluvia4"/>
      <sheetName val="7,1,11,2_Acomet_lluvia_24"/>
      <sheetName val="7,1,11,3_3plg4"/>
      <sheetName val="7,1,11,5_Bajante_PVC_4"/>
      <sheetName val="7,1,11,6_Accesorios_PVC4"/>
      <sheetName val="7,1,12,1_Instalaciòn_Lavamanos4"/>
      <sheetName val="7,1,12,2_Instalaciòn_Sanitario4"/>
      <sheetName val="7,1,12,8_Llave__Manguera_1_2_4"/>
      <sheetName val="7,1,12,9_Acoflex_lav_sant_4"/>
      <sheetName val="7,1,14_Lavado_Tanque4"/>
      <sheetName val="7,1,15_Desinfecciòn_tanque4"/>
      <sheetName val="7,1,16,2_Bomba4"/>
      <sheetName val="7,2,1,1_Punto_de_gas4"/>
      <sheetName val="7,2,1,2_Preinstalación_gas4"/>
      <sheetName val="7,2,1,3_Tuberia__tipo_L_1_2&quot;4"/>
      <sheetName val="7,2,1,4_Tuberia__tipo_L_1&quot;4"/>
      <sheetName val="7,2,1,5__Registro_bola_1&quot;_4"/>
      <sheetName val="7,2,1,7__Rejilla_vent__plastic4"/>
      <sheetName val="9,1,1_Pañete_impermeabilizado4"/>
      <sheetName val="9,1,2_Pañete_muros_interiores4"/>
      <sheetName val="9,1,3_Pañete_Exteriores4"/>
      <sheetName val="9,2,1_Pañete_bajo_placa4"/>
      <sheetName val="10,1,1_base_mueble_concreto4"/>
      <sheetName val="10,1,3_Alistado_pisos4"/>
      <sheetName val="10,1,4_Mortero_afinado4"/>
      <sheetName val="10,1,6_Acabado_Escobeado4"/>
      <sheetName val="10,2,1,3_Ceramica_0,20_x_0,20_4"/>
      <sheetName val="10,2,2,3_Piso_tablòn_ges_0,30_4"/>
      <sheetName val="10,2,4,1_Baldosin_granito4"/>
      <sheetName val="10,2,4,3_gravilla_m24"/>
      <sheetName val="10,3,1,1_Tablòn_cuarto_264"/>
      <sheetName val="10,3,2,1_Guardaescoba4"/>
      <sheetName val="10,3,2,3_Media_Caña4"/>
      <sheetName val="10,3,2,5_Gravilla_4"/>
      <sheetName val="10,3,2,6_Granito4"/>
      <sheetName val="10,4,2_Escalera_en_Granito4"/>
      <sheetName val="10,5,3_Cenefas_Gravilla_4"/>
      <sheetName val="11,1,1_Afinado_Mortero4"/>
      <sheetName val="11,1,2_Media_Caña4"/>
      <sheetName val="11,1,3_Afinado_Viga_canales4"/>
      <sheetName val="11,1,4_foil_aluminio4"/>
      <sheetName val="11,2,2,1_Caballete4"/>
      <sheetName val="11,2,2,2_remate4"/>
      <sheetName val="11,2,3,1_Domo_acrílico4"/>
      <sheetName val="11,2,3,2_Acrilico_transparente4"/>
      <sheetName val="11,2,3,3_Teja_trapezoidal_Plas4"/>
      <sheetName val="11,2,4,1__teja_acero4"/>
      <sheetName val="11,2,4,2_Tejaluz4"/>
      <sheetName val="11,2,5,1_Teja_Barro4"/>
      <sheetName val="11,2,5,2_Limahoyas4"/>
      <sheetName val="11,3,1_Canal_Lámina4"/>
      <sheetName val="11,3,2_Flashing4"/>
      <sheetName val="11,3,3_Tragante_5x34"/>
      <sheetName val="11,3,4_Tragante_6x44"/>
      <sheetName val="11,3,5_Canal_PVC4"/>
      <sheetName val="12,1,1_Ventanas_aluminio_4"/>
      <sheetName val="12,1,2_Ventanas_aluminio_reja4"/>
      <sheetName val="12,1,3_Puerta_aluminio_sencill4"/>
      <sheetName val="12,1,4_Puert_Alum_dob_reja4"/>
      <sheetName val="12,1,5_Puerta_aluminio_doble4"/>
      <sheetName val="12,1,6_Puert_baños4"/>
      <sheetName val="12,1,7_PERGOLAS_ALUM4"/>
      <sheetName val="12,1,8_Puertas_discapacitados4"/>
      <sheetName val="12,1,9_BARANDA_EN_ALUMINIO4"/>
      <sheetName val="12,2,1,1_Marcos_puerta4"/>
      <sheetName val="12,2,1,2_Puerta_Sencilla4"/>
      <sheetName val="12,2,1,3_Ventana4"/>
      <sheetName val="12,2,1,5_Puertas_Emtamborada4"/>
      <sheetName val="12,2,2,1_Pasamanos_4"/>
      <sheetName val="12,2,2,2_Pasamanos4"/>
      <sheetName val="12,2,2,3_Baranda_Malla4"/>
      <sheetName val="_12,2,2,4_Cerramiento_acrílilc4"/>
      <sheetName val="12,2,3,1_Rejas_en_varilla_cuad4"/>
      <sheetName val="12,2,3,2_Rejas_ventana4"/>
      <sheetName val="12,2,3,3_Rejas_Puerta_baño4"/>
      <sheetName val="12,2,3,4_Reja_Ventilación4"/>
      <sheetName val="12,2,4,1_CORTASOL4"/>
      <sheetName val="12,2,4,4_Ventana_Malla4"/>
      <sheetName val="_12,2,2,5_Baranda_M804"/>
      <sheetName val="14,1,1_Ceramica_20_4"/>
      <sheetName val="15,1,3_Lampara_Fluorecente_2x35"/>
      <sheetName val="16,1,3_Sanitarios_tanque4"/>
      <sheetName val="16,1,4_Orinal_4"/>
      <sheetName val="16,1,5_Lavamanos_Sobreponer4"/>
      <sheetName val="16,1,7_Lavamanos_de_colgar4"/>
      <sheetName val="16,1,8_Sanit_Disc4"/>
      <sheetName val="16,1,9_Duchas4"/>
      <sheetName val="16,1,11_POCETA4"/>
      <sheetName val="16,2,1_Pocetas_Aseo4"/>
      <sheetName val="16,2,5_Llave_Terminal4"/>
      <sheetName val="16,2,6_Incrustaciones4"/>
      <sheetName val="16,2,7_Barras_disc4"/>
      <sheetName val="17,2,1_Puerta_Vidrio4"/>
      <sheetName val="17,2,2_Puerta_PVC_Baterias4"/>
      <sheetName val="17,2,3_Divisiones_0,064"/>
      <sheetName val="17,2,4_Divisiones_baños_4"/>
      <sheetName val="18,1,1_pintura_koraza4"/>
      <sheetName val="18,1,2_pintura_plastica4"/>
      <sheetName val="18,1,3_Vinilo_con_estuco4"/>
      <sheetName val="18,1,4_Vinilo_sin_estuco_4"/>
      <sheetName val="18,1,5_Vinilo_Cielos_4"/>
      <sheetName val="19,1,1_Cerraduras4"/>
      <sheetName val="19,4,1_Espejo4"/>
      <sheetName val="19,4,2_Vidrio_Crudo4"/>
      <sheetName val="20,1,2_Exc_Man4"/>
      <sheetName val="20,1,5_Subbase_recebo4"/>
      <sheetName val="20,2,1_Andenes4"/>
      <sheetName val="20,2,2_Sardinel4"/>
      <sheetName val="20,2,4_Banca4"/>
      <sheetName val="20,2,5_Adoquin4"/>
      <sheetName val="20,3,1_Solado_esp=_0,054"/>
      <sheetName val="20,3,2_Concreto_Ciclopeo_4"/>
      <sheetName val="20,3,3_Vigas_de_Amarre4"/>
      <sheetName val="20,3,5__Cerramiento_Malla_Esla4"/>
      <sheetName val="20,3,6__Muros_de_contencion_4"/>
      <sheetName val="20,4,1_Mov_Tierras4"/>
      <sheetName val="20,2,13_Escalinatas4"/>
      <sheetName val="20,2,6_Adoquin_Arcilla4"/>
      <sheetName val="20,2,7_Loseta_A-504"/>
      <sheetName val="20,4,2_Pradización4"/>
      <sheetName val="20_2_10_Bordillo_A-804"/>
      <sheetName val="20,4,4_Arborización4"/>
      <sheetName val="20,5,1_Gaviones_en_piedra4"/>
      <sheetName val="20,5,2_PERGOLA__METALICA4"/>
      <sheetName val="20,5,3__Acero_37000__Ext_4"/>
      <sheetName val="20,5,4_Acero_60000_psi4"/>
      <sheetName val="20,5,5_Malla_Electrosoldada__4"/>
      <sheetName val="21,1,1_Lavada_ladrillo_4"/>
      <sheetName val="21,1,3_Aseo4"/>
      <sheetName val="21,1,4_Retiro_Escombros4"/>
      <sheetName val="Pasamanos_4"/>
      <sheetName val="AIU_Nuevo5"/>
      <sheetName val="ANALISIS_DE_AIU5"/>
      <sheetName val="Cuadro_Resumen5"/>
      <sheetName val="Resumen_m25"/>
      <sheetName val="Datos_entrada5"/>
      <sheetName val="Hoja_Base5"/>
      <sheetName val="Mort_1-35"/>
      <sheetName val="Mort_1-3_Imper5"/>
      <sheetName val="Mort_1-45"/>
      <sheetName val="Mort_1-4_Imper5"/>
      <sheetName val="Mort_1-55"/>
      <sheetName val="Mort_1-75"/>
      <sheetName val="Concr_1,5005"/>
      <sheetName val="Concr_2,0005"/>
      <sheetName val="Concr_2,5005"/>
      <sheetName val="Concr_3,0005"/>
      <sheetName val="Concr_3,5005"/>
      <sheetName val="Concr_4,000_5"/>
      <sheetName val="_Acero_60000_Refuerzo_5"/>
      <sheetName val="_Malla_Electrosoldada_5"/>
      <sheetName val="P_Eléctrico5"/>
      <sheetName val="P_Agua_Fria5"/>
      <sheetName val="P_Sanitario5"/>
      <sheetName val="Granito_pulido_5"/>
      <sheetName val="Marcos_puerta5"/>
      <sheetName val="Marcos_ventana5"/>
      <sheetName val="1,1,1_Campamt5"/>
      <sheetName val="1,1,2_Alquiler_Campameto5"/>
      <sheetName val="1,1,3_Limpieza5"/>
      <sheetName val="1,1,4_Localización_y_replanteo5"/>
      <sheetName val="1,1,6_Cerramiento_Lona5"/>
      <sheetName val="1,1,7_Locali_Manual5"/>
      <sheetName val="1,2,1_Provicional_agua5"/>
      <sheetName val="1,2,2_Provicional_luz5"/>
      <sheetName val="1,3,1_Desmonte_cubierta5"/>
      <sheetName val="1,3,2_Demoliciòn_muro5"/>
      <sheetName val="1,3,3__Dm_enchape5"/>
      <sheetName val="1,3,4_Dm_cimiento5"/>
      <sheetName val="1,3,5_Dm_Vig-colum5"/>
      <sheetName val="1,3,6_Demolicion_placa5"/>
      <sheetName val="1,3,7__Dm_Aparatos5"/>
      <sheetName val="1,4,2_Traslado_postes5"/>
      <sheetName val="1,4,3_Arb_55"/>
      <sheetName val="1,4,4_Arb_105"/>
      <sheetName val="1,4,5_Arb_155"/>
      <sheetName val="1,4,6_Arb_205"/>
      <sheetName val="1,4,7_Arb_+205"/>
      <sheetName val="1,4,8_Traslado_Arb5"/>
      <sheetName val="2,1,1_Exc_Mec5"/>
      <sheetName val="2,1,2_Exc_Man5"/>
      <sheetName val="2,1,3_Exc_M_Sub_base5"/>
      <sheetName val="2,1,5_Relleno_M_Común5"/>
      <sheetName val="2,1,6__Rellenos_M_Selec5"/>
      <sheetName val="2,1,7__Sub_base_Recebo_5"/>
      <sheetName val="2,1,8_Geotextil_NT5"/>
      <sheetName val="2,1,9_Geotextil_Tejido5"/>
      <sheetName val="2,1,10_Relleno_Recebo5"/>
      <sheetName val="2,2,1_Concr_pobre5"/>
      <sheetName val="2,2,2_Concr_Ciclopeo5"/>
      <sheetName val="2,2,3_Muros_de_contencion5"/>
      <sheetName val="2,2,4_Concreto_Zapatas5"/>
      <sheetName val="2,2,5_Vigas_de_cimentación5"/>
      <sheetName val="2,2,6,1_Pilotes_0,305"/>
      <sheetName val="2,2,6,2_Pilotes_0,405"/>
      <sheetName val="2,2,6,3_Pilotes_0,605"/>
      <sheetName val="2,2,6,4_Pilotes_0,805"/>
      <sheetName val="2,2,6,5_Pilotes_0,90_5"/>
      <sheetName val="2,2,7_Dados_en_concreto5"/>
      <sheetName val="2,2,8_Placa_Flotante_0,605"/>
      <sheetName val="2,2,9_Placas_cont=_0,15"/>
      <sheetName val="2,2,10_Placas_cont=_0,1255"/>
      <sheetName val="2,2,11_Placas_cont=_0,155"/>
      <sheetName val="2,3,1_Acero_37000_5"/>
      <sheetName val="2,3,2_Acero_60000_Refuerzo5"/>
      <sheetName val="2,3,3_Malla_Electrosoldada5"/>
      <sheetName val="2,4,1_Gaviones5"/>
      <sheetName val="2,4,2_Cajon_aislamiento_vigas5"/>
      <sheetName val="2,4,3_Icopor_Aislante_ciment__5"/>
      <sheetName val="2,4,4_Pañete_Taludes_5"/>
      <sheetName val="3,1,1_Novafort_A_LL__4&quot;_110mm_5"/>
      <sheetName val="3,1,2_Novafort_A_LL_6&quot;_160mm__5"/>
      <sheetName val="3,1,3_Novafort_A_LL_8&quot;200_mm__5"/>
      <sheetName val="3,1,4_Novafort_10&quot;A_LL__255mm_5"/>
      <sheetName val="3,1,5_Novafort_A_LL_12&quot;_315mm_5"/>
      <sheetName val="3,1,6__Acc__Novafort__A_LL5"/>
      <sheetName val="3,2,1_Novafort_A_N__4&quot;_110_5"/>
      <sheetName val="3,2,2_Novafort_A_N_6&quot;_160m_5"/>
      <sheetName val="3,2,3_Novafort_A_N__8&quot;200_mm5"/>
      <sheetName val="3,2,4_Novafort_10&quot;A_N__255_mm5"/>
      <sheetName val="3,2,5_Novafort_A_N_12&quot;_315mm5"/>
      <sheetName val="3,2,6__Acc__Novafort__A_N_5"/>
      <sheetName val="3,3,1_Tuberia_drenaje_PVC_4&quot;5"/>
      <sheetName val="3,3,2_Tuberia_drenaje_PVC_4&quot;5"/>
      <sheetName val="3,3,3_Accesorio_drenaje_PVC_3&quot;5"/>
      <sheetName val="3,3,4_Accesorio_drenaje_PVC_4&quot;5"/>
      <sheetName val="3,3,5_Filtros_Escorrentias5"/>
      <sheetName val="3,4,1_Caja_inspección_0,60_5"/>
      <sheetName val="3,4,2_Caja_inspección_0,805"/>
      <sheetName val="3,4,3_Caja_inspección_1,005"/>
      <sheetName val="3,4,6_Carcamo5"/>
      <sheetName val="3,4,7_Trampa_de_grasas5"/>
      <sheetName val="3,4,8_Pozo_Septico5"/>
      <sheetName val="3,5,1_Exc_Man_5"/>
      <sheetName val="3,5,2_Exc_en_recebo_comp_5"/>
      <sheetName val="3,5,3__Relleno_M_seleccionado5"/>
      <sheetName val="3,5,4_Relleno_M_Común_5"/>
      <sheetName val="3,5,5_Retiro_sobrantes5"/>
      <sheetName val="3,3,6_POZO_INFILTRACIÓN5"/>
      <sheetName val="3,4,4_Caja_Distribuciòn_0,40__5"/>
      <sheetName val="3,4,9_Caja_discipadora5"/>
      <sheetName val="3,6,2_Cabezal_descarga5"/>
      <sheetName val="4,1,1_Columnas5"/>
      <sheetName val="4,1,2_Pantalla_en_concreto5"/>
      <sheetName val="4,1,3_Muros5"/>
      <sheetName val="4,2,1_Vigas_aéreas5"/>
      <sheetName val="4,2,2_Viga_canal5"/>
      <sheetName val="4,2,3__Vigas_Prefabricadas5"/>
      <sheetName val="4,3,1_Placa_alig__Caseton_605"/>
      <sheetName val="4,3,2_Caseton_50_cm5"/>
      <sheetName val="4,3,3_Caseton_45_cm5"/>
      <sheetName val="4,3,4_Caseton_40_cm_5"/>
      <sheetName val="4,3,6_Placa_maciza_0,205"/>
      <sheetName val="4,3,7_Placa_maciza_0,1255"/>
      <sheetName val="4,3,8_Placa_maciza_0,105"/>
      <sheetName val="4,3,9_Placa_maciza_0,155"/>
      <sheetName val="4,4,1_Escalera5"/>
      <sheetName val="4,4,2_Rampas5"/>
      <sheetName val="4,4,3_POZO_CONCRETO_20_M35"/>
      <sheetName val="4,4,4_POZO_CONCRETO5"/>
      <sheetName val="4,4,5_Graderias_en_concreto5"/>
      <sheetName val="4,5,1_Acero_37000__5"/>
      <sheetName val="4,5,2_Acero_60000_est5"/>
      <sheetName val="4,5,3_Malla_Electrosoldada_est5"/>
      <sheetName val="4,6,1,1_Est_Cubierta5"/>
      <sheetName val="4,6,2,3_Cerrchas__Metàlica5"/>
      <sheetName val="4,6,2,4_Perfil_5"/>
      <sheetName val="4,6,2,5_Templete5"/>
      <sheetName val="5,1,1_Bloq_Conc_Estruc_0,125"/>
      <sheetName val="5,1,2_Bloque_concreto_divisori5"/>
      <sheetName val="5,1,3_Bloq_tipo_piedra5"/>
      <sheetName val="5,1,5__Calados_en_Concreto5"/>
      <sheetName val="5,1,6_Bloq_Conc_Estruc_0145"/>
      <sheetName val="5,1,7_Bloq_Conc_Estruc_0195"/>
      <sheetName val="5,2,1_Ladrillo_común5"/>
      <sheetName val="5,2,2_Ladrillo_estructural5"/>
      <sheetName val="5,2,3_Ladrillo_común_sobrecimi5"/>
      <sheetName val="5,2,4_Ladrillo_Prensado_portan5"/>
      <sheetName val="5,2,6_Muro_en_bloque_No_45"/>
      <sheetName val="5,3,1_Enchape_ladrillo_arcilla5"/>
      <sheetName val="5,3,3_Alfagias_ladrillo_arcill5"/>
      <sheetName val="5,3,4_Remate_ladrillo_arcilla5"/>
      <sheetName val="5,4,1_Grouting-Concreto_fluido5"/>
      <sheetName val="5,4,2_Remates5"/>
      <sheetName val="5,5,1_Anclajes_Epoxicos5"/>
      <sheetName val="5,5,2_Acero_37000_mamp5"/>
      <sheetName val="5,5,3_Malla_Electrosoldada_5"/>
      <sheetName val="5,5,4_Grafiles_6_mm5"/>
      <sheetName val="5,6,1_Instalaciòn_carpint__Met5"/>
      <sheetName val="6,1,1_Alfajias5"/>
      <sheetName val="6,1,2_Dinteles5"/>
      <sheetName val="6,1,3_Remates_sobre_mamposteri5"/>
      <sheetName val="6_1_8_Pergolas5"/>
      <sheetName val="6_1_9_Gargolas5"/>
      <sheetName val="6,1,10_Gradas_en_Concreto5"/>
      <sheetName val="6,1,11_PLAQUETAS5"/>
      <sheetName val="6,1,15_Bordillos_ducha_y_aseo5"/>
      <sheetName val="6,1,17_Carcamo5"/>
      <sheetName val="6,1,18_Cañuela_Per5"/>
      <sheetName val="6,2,1_Mesones_en_concreto5"/>
      <sheetName val="6,2,2_Mesones_lavamanos5"/>
      <sheetName val="6,2,3_Mesones_laboratorios5"/>
      <sheetName val="6,2,5_Bancas_Concreto5"/>
      <sheetName val="6,2,8_Alfajias_25"/>
      <sheetName val="7,1,1,1_Acometida_PVC-P_2&quot;5"/>
      <sheetName val="7,1,1,2_Accesorio_PVC-P_2&quot;_5"/>
      <sheetName val="7,1,1,5_Bajantes_A_N___PVC_3&quot;5"/>
      <sheetName val="7,1,1,6_Bajantes_A_N_4&quot;5"/>
      <sheetName val="7,1,2,1_Tuberia_H_G__1&quot;5"/>
      <sheetName val="7,1,2,2__Accesorio_H_G__1&quot;_5"/>
      <sheetName val="7,1,2,3_Flotador_15"/>
      <sheetName val="7,1,2,4_Tanque_Plastico5"/>
      <sheetName val="7,1,3,1_Tuberia_H_G__1&quot;cuarto_5"/>
      <sheetName val="7,1,3,2__Accesorio_H_G_1&quot;cuart5"/>
      <sheetName val="7,1,3,3__Registro_R__W__1&quot;5"/>
      <sheetName val="7,1,3,4__Cheque_Helber_1&quot;5"/>
      <sheetName val="7,1,3,7__Tanque_Subterrraneo5"/>
      <sheetName val="7,1,4,1_Tuberia_H_G__1_1_2&quot;5"/>
      <sheetName val="7,1,4,2__Accesorio_H_G_1_1_2&quot;5"/>
      <sheetName val="7,1,4,3__Registro_R__W__1__1_25"/>
      <sheetName val="7,1,4,4__Cheque__Helber_1_1_2&quot;5"/>
      <sheetName val="7,1,5,1_Registro_1_2&quot;5"/>
      <sheetName val="7,1,5,2_Registro_3_45"/>
      <sheetName val="7,1,5,3_Registro_1_5"/>
      <sheetName val="7,1,5,4_Registro_1145"/>
      <sheetName val="7,1,5,5_Registro_1_125"/>
      <sheetName val="7,1,5,6_Registro_2_5"/>
      <sheetName val="7,1,5,8_Caja_registro_5"/>
      <sheetName val="7,1,6,1_Acometida_media5"/>
      <sheetName val="7,1,6,2_Acometida_1PL5"/>
      <sheetName val="7,1,6,3_Registro_PD_media5"/>
      <sheetName val="7,1,6,4_Acometida_1_145"/>
      <sheetName val="7,1,6,5_Tuberia_1_125"/>
      <sheetName val="7,1,6,6_Acometida_25"/>
      <sheetName val="7,1,6,7_Tubo_UZ_2&quot;5"/>
      <sheetName val="7,1,6,8_Acometida_1_125"/>
      <sheetName val="7,1,6,9_Tuberia_UZ_3&quot;5"/>
      <sheetName val="7,1,6,10_Accesorio_UZ__2&quot;5"/>
      <sheetName val="7,1,6,11_Accesorio_UZ_3&quot;5"/>
      <sheetName val="7,1,7,1_Tuberia_H_G__1_2&quot;5"/>
      <sheetName val="7,1,7,2__Accesorio_H_G_1_2&quot;5"/>
      <sheetName val="7,1,7,3_Registro_Corte_1_2&quot;_5"/>
      <sheetName val="7,1,7,4_Registro_1_2&quot;5"/>
      <sheetName val="7,1,7,5_Caja_para_medidor5"/>
      <sheetName val="7,1,8,1_P_Agua_Fria_Lavamanos5"/>
      <sheetName val="7,1,8,2_Punto__Agua_Fria_1_1_25"/>
      <sheetName val="7,1,8,3_P_Agua_Fria_Sanitarios5"/>
      <sheetName val="7,1,8,4_P_Agua_Fria_Orinales5"/>
      <sheetName val="7,1,8,5_P_Agua_Fria_pocetas_la5"/>
      <sheetName val="7,1,8,6_P_Agua_Fria_Ducha5"/>
      <sheetName val="7,1,8,7_P_Agua_Fria_Pocetas5"/>
      <sheetName val="7,1,8,8_Llave__Manguera_1_2&quot;5"/>
      <sheetName val="7,1,8,10__Tapòn_H_G_1_2&quot;5"/>
      <sheetName val="7,1,8,11__Tapòn_P_V_C_1_2&quot;_5"/>
      <sheetName val="7,1,8,12__Camara_aire_H_G_1_2&quot;5"/>
      <sheetName val="7,1,8,13__Camara_aire_P_V_C_P_5"/>
      <sheetName val="7,1,9,1_P_Sanitario_lavamanos5"/>
      <sheetName val="7,1,9,3_P_Sanitario_Sanit5"/>
      <sheetName val="7,1,9,4_P_Sanitario_Orinales5"/>
      <sheetName val="7,1,9,5__P_Sifòn_PVC-S_4&quot;5"/>
      <sheetName val="7,1,9,6__P_Sifòn_PVC-S_2&quot;_5"/>
      <sheetName val="7,1,9,7_P_Sanitario_Pocetas5"/>
      <sheetName val="7,1,9,9_P_Sanitario_sifon5"/>
      <sheetName val="7,1,10,1_Acomet_sanit5"/>
      <sheetName val="7,1,10,2_Pto_3&quot;5"/>
      <sheetName val="7,1,10,2_Punto_Vent_3&quot;5"/>
      <sheetName val="7,1,10,3__Sanit_25"/>
      <sheetName val="6,1,19_Carcamo_IDRD_Tipo_55"/>
      <sheetName val="7,1,10,4_Sanit_35"/>
      <sheetName val="7,1,10,5_4pLG_S5"/>
      <sheetName val="7,1,11,1_Acomet_lluvia5"/>
      <sheetName val="7,1,11,2_Acomet_lluvia_25"/>
      <sheetName val="7,1,11,3_3plg5"/>
      <sheetName val="7,1,11,5_Bajante_PVC_5"/>
      <sheetName val="7,1,11,6_Accesorios_PVC5"/>
      <sheetName val="7,1,12,1_Instalaciòn_Lavamanos5"/>
      <sheetName val="7,1,12,2_Instalaciòn_Sanitario5"/>
      <sheetName val="7,1,12,8_Llave__Manguera_1_2_5"/>
      <sheetName val="7,1,12,9_Acoflex_lav_sant_5"/>
      <sheetName val="7,1,14_Lavado_Tanque5"/>
      <sheetName val="7,1,15_Desinfecciòn_tanque5"/>
      <sheetName val="7,1,16,2_Bomba5"/>
      <sheetName val="7,2,1,1_Punto_de_gas5"/>
      <sheetName val="7,2,1,2_Preinstalación_gas5"/>
      <sheetName val="7,2,1,3_Tuberia__tipo_L_1_2&quot;5"/>
      <sheetName val="7,2,1,4_Tuberia__tipo_L_1&quot;5"/>
      <sheetName val="7,2,1,5__Registro_bola_1&quot;_5"/>
      <sheetName val="7,2,1,7__Rejilla_vent__plastic5"/>
      <sheetName val="9,1,1_Pañete_impermeabilizado5"/>
      <sheetName val="9,1,2_Pañete_muros_interiores5"/>
      <sheetName val="9,1,3_Pañete_Exteriores5"/>
      <sheetName val="9,2,1_Pañete_bajo_placa5"/>
      <sheetName val="10,1,1_base_mueble_concreto5"/>
      <sheetName val="10,1,3_Alistado_pisos5"/>
      <sheetName val="10,1,4_Mortero_afinado5"/>
      <sheetName val="10,1,6_Acabado_Escobeado5"/>
      <sheetName val="10,2,1,3_Ceramica_0,20_x_0,20_5"/>
      <sheetName val="10,2,2,3_Piso_tablòn_ges_0,30_5"/>
      <sheetName val="10,2,4,1_Baldosin_granito5"/>
      <sheetName val="10,2,4,3_gravilla_m25"/>
      <sheetName val="10,3,1,1_Tablòn_cuarto_265"/>
      <sheetName val="10,3,2,1_Guardaescoba5"/>
      <sheetName val="10,3,2,3_Media_Caña5"/>
      <sheetName val="10,3,2,5_Gravilla_5"/>
      <sheetName val="10,3,2,6_Granito5"/>
      <sheetName val="10,4,2_Escalera_en_Granito5"/>
      <sheetName val="10,5,3_Cenefas_Gravilla_5"/>
      <sheetName val="11,1,1_Afinado_Mortero5"/>
      <sheetName val="11,1,2_Media_Caña5"/>
      <sheetName val="11,1,3_Afinado_Viga_canales5"/>
      <sheetName val="11,1,4_foil_aluminio5"/>
      <sheetName val="11,2,2,1_Caballete5"/>
      <sheetName val="11,2,2,2_remate5"/>
      <sheetName val="11,2,3,1_Domo_acrílico5"/>
      <sheetName val="11,2,3,2_Acrilico_transparente5"/>
      <sheetName val="11,2,3,3_Teja_trapezoidal_Plas5"/>
      <sheetName val="11,2,4,1__teja_acero5"/>
      <sheetName val="11,2,4,2_Tejaluz5"/>
      <sheetName val="11,2,5,1_Teja_Barro5"/>
      <sheetName val="11,2,5,2_Limahoyas5"/>
      <sheetName val="11,3,1_Canal_Lámina5"/>
      <sheetName val="11,3,2_Flashing5"/>
      <sheetName val="11,3,3_Tragante_5x35"/>
      <sheetName val="11,3,4_Tragante_6x45"/>
      <sheetName val="11,3,5_Canal_PVC5"/>
      <sheetName val="12,1,1_Ventanas_aluminio_5"/>
      <sheetName val="12,1,2_Ventanas_aluminio_reja5"/>
      <sheetName val="12,1,3_Puerta_aluminio_sencill5"/>
      <sheetName val="12,1,4_Puert_Alum_dob_reja5"/>
      <sheetName val="12,1,5_Puerta_aluminio_doble5"/>
      <sheetName val="12,1,6_Puert_baños5"/>
      <sheetName val="12,1,7_PERGOLAS_ALUM5"/>
      <sheetName val="12,1,8_Puertas_discapacitados5"/>
      <sheetName val="12,1,9_BARANDA_EN_ALUMINIO5"/>
      <sheetName val="12,2,1,1_Marcos_puerta5"/>
      <sheetName val="12,2,1,2_Puerta_Sencilla5"/>
      <sheetName val="12,2,1,3_Ventana5"/>
      <sheetName val="12,2,1,5_Puertas_Emtamborada5"/>
      <sheetName val="12,2,2,1_Pasamanos_5"/>
      <sheetName val="12,2,2,2_Pasamanos5"/>
      <sheetName val="12,2,2,3_Baranda_Malla5"/>
      <sheetName val="_12,2,2,4_Cerramiento_acrílilc5"/>
      <sheetName val="12,2,3,1_Rejas_en_varilla_cuad5"/>
      <sheetName val="12,2,3,2_Rejas_ventana5"/>
      <sheetName val="12,2,3,3_Rejas_Puerta_baño5"/>
      <sheetName val="12,2,3,4_Reja_Ventilación5"/>
      <sheetName val="12,2,4,1_CORTASOL5"/>
      <sheetName val="12,2,4,4_Ventana_Malla5"/>
      <sheetName val="_12,2,2,5_Baranda_M805"/>
      <sheetName val="14,1,1_Ceramica_20_5"/>
      <sheetName val="15,1,3_Lampara_Fluorecente_2x36"/>
      <sheetName val="16,1,3_Sanitarios_tanque5"/>
      <sheetName val="16,1,4_Orinal_5"/>
      <sheetName val="16,1,5_Lavamanos_Sobreponer5"/>
      <sheetName val="16,1,7_Lavamanos_de_colgar5"/>
      <sheetName val="16,1,8_Sanit_Disc5"/>
      <sheetName val="16,1,9_Duchas5"/>
      <sheetName val="16,1,11_POCETA5"/>
      <sheetName val="16,2,1_Pocetas_Aseo5"/>
      <sheetName val="16,2,5_Llave_Terminal5"/>
      <sheetName val="16,2,6_Incrustaciones5"/>
      <sheetName val="16,2,7_Barras_disc5"/>
      <sheetName val="17,2,1_Puerta_Vidrio5"/>
      <sheetName val="17,2,2_Puerta_PVC_Baterias5"/>
      <sheetName val="17,2,3_Divisiones_0,065"/>
      <sheetName val="17,2,4_Divisiones_baños_5"/>
      <sheetName val="18,1,1_pintura_koraza5"/>
      <sheetName val="18,1,2_pintura_plastica5"/>
      <sheetName val="18,1,3_Vinilo_con_estuco5"/>
      <sheetName val="18,1,4_Vinilo_sin_estuco_5"/>
      <sheetName val="18,1,5_Vinilo_Cielos_5"/>
      <sheetName val="19,1,1_Cerraduras5"/>
      <sheetName val="19,4,1_Espejo5"/>
      <sheetName val="19,4,2_Vidrio_Crudo5"/>
      <sheetName val="20,1,2_Exc_Man5"/>
      <sheetName val="20,1,5_Subbase_recebo5"/>
      <sheetName val="20,2,1_Andenes5"/>
      <sheetName val="20,2,2_Sardinel5"/>
      <sheetName val="20,2,4_Banca5"/>
      <sheetName val="20,2,5_Adoquin5"/>
      <sheetName val="20,3,1_Solado_esp=_0,055"/>
      <sheetName val="20,3,2_Concreto_Ciclopeo_5"/>
      <sheetName val="20,3,3_Vigas_de_Amarre5"/>
      <sheetName val="20,3,5__Cerramiento_Malla_Esla5"/>
      <sheetName val="20,3,6__Muros_de_contencion_5"/>
      <sheetName val="20,4,1_Mov_Tierras5"/>
      <sheetName val="20,2,13_Escalinatas5"/>
      <sheetName val="20,2,6_Adoquin_Arcilla5"/>
      <sheetName val="20,2,7_Loseta_A-505"/>
      <sheetName val="20,4,2_Pradización5"/>
      <sheetName val="20_2_10_Bordillo_A-805"/>
      <sheetName val="20,4,4_Arborización5"/>
      <sheetName val="20,5,1_Gaviones_en_piedra5"/>
      <sheetName val="20,5,2_PERGOLA__METALICA5"/>
      <sheetName val="20,5,3__Acero_37000__Ext_5"/>
      <sheetName val="20,5,4_Acero_60000_psi5"/>
      <sheetName val="20,5,5_Malla_Electrosoldada__5"/>
      <sheetName val="21,1,1_Lavada_ladrillo_5"/>
      <sheetName val="21,1,3_Aseo5"/>
      <sheetName val="21,1,4_Retiro_Escombros5"/>
      <sheetName val="Pasamanos_5"/>
      <sheetName val="AIU_Nuevo8"/>
      <sheetName val="ANALISIS_DE_AIU8"/>
      <sheetName val="Cuadro_Resumen8"/>
      <sheetName val="Resumen_m28"/>
      <sheetName val="Datos_entrada8"/>
      <sheetName val="Hoja_Base8"/>
      <sheetName val="Mort_1-38"/>
      <sheetName val="Mort_1-3_Imper8"/>
      <sheetName val="Mort_1-48"/>
      <sheetName val="Mort_1-4_Imper8"/>
      <sheetName val="Mort_1-58"/>
      <sheetName val="Mort_1-78"/>
      <sheetName val="Concr_1,5008"/>
      <sheetName val="Concr_2,0008"/>
      <sheetName val="Concr_2,5008"/>
      <sheetName val="Concr_3,0008"/>
      <sheetName val="Concr_3,5008"/>
      <sheetName val="Concr_4,000_8"/>
      <sheetName val="_Acero_60000_Refuerzo_8"/>
      <sheetName val="_Malla_Electrosoldada_8"/>
      <sheetName val="P_Eléctrico8"/>
      <sheetName val="P_Agua_Fria8"/>
      <sheetName val="P_Sanitario8"/>
      <sheetName val="Granito_pulido_8"/>
      <sheetName val="Marcos_puerta8"/>
      <sheetName val="Marcos_ventana8"/>
      <sheetName val="1,1,1_Campamt8"/>
      <sheetName val="1,1,2_Alquiler_Campameto8"/>
      <sheetName val="1,1,3_Limpieza8"/>
      <sheetName val="1,1,4_Localización_y_replanteo8"/>
      <sheetName val="1,1,6_Cerramiento_Lona8"/>
      <sheetName val="1,1,7_Locali_Manual8"/>
      <sheetName val="1,2,1_Provicional_agua8"/>
      <sheetName val="1,2,2_Provicional_luz8"/>
      <sheetName val="1,3,1_Desmonte_cubierta8"/>
      <sheetName val="1,3,2_Demoliciòn_muro8"/>
      <sheetName val="1,3,3__Dm_enchape8"/>
      <sheetName val="1,3,4_Dm_cimiento8"/>
      <sheetName val="1,3,5_Dm_Vig-colum8"/>
      <sheetName val="1,3,6_Demolicion_placa8"/>
      <sheetName val="1,3,7__Dm_Aparatos8"/>
      <sheetName val="1,4,2_Traslado_postes8"/>
      <sheetName val="1,4,3_Arb_58"/>
      <sheetName val="1,4,4_Arb_108"/>
      <sheetName val="1,4,5_Arb_158"/>
      <sheetName val="1,4,6_Arb_208"/>
      <sheetName val="1,4,7_Arb_+208"/>
      <sheetName val="1,4,8_Traslado_Arb8"/>
      <sheetName val="2,1,1_Exc_Mec8"/>
      <sheetName val="2,1,2_Exc_Man8"/>
      <sheetName val="2,1,3_Exc_M_Sub_base8"/>
      <sheetName val="2,1,5_Relleno_M_Común8"/>
      <sheetName val="2,1,6__Rellenos_M_Selec8"/>
      <sheetName val="2,1,7__Sub_base_Recebo_8"/>
      <sheetName val="2,1,8_Geotextil_NT8"/>
      <sheetName val="2,1,9_Geotextil_Tejido8"/>
      <sheetName val="2,1,10_Relleno_Recebo8"/>
      <sheetName val="2,2,1_Concr_pobre8"/>
      <sheetName val="2,2,2_Concr_Ciclopeo8"/>
      <sheetName val="2,2,3_Muros_de_contencion8"/>
      <sheetName val="2,2,4_Concreto_Zapatas8"/>
      <sheetName val="2,2,5_Vigas_de_cimentación8"/>
      <sheetName val="2,2,6,1_Pilotes_0,308"/>
      <sheetName val="2,2,6,2_Pilotes_0,408"/>
      <sheetName val="2,2,6,3_Pilotes_0,608"/>
      <sheetName val="2,2,6,4_Pilotes_0,808"/>
      <sheetName val="2,2,6,5_Pilotes_0,90_8"/>
      <sheetName val="2,2,7_Dados_en_concreto8"/>
      <sheetName val="2,2,8_Placa_Flotante_0,608"/>
      <sheetName val="2,2,9_Placas_cont=_0,18"/>
      <sheetName val="2,2,10_Placas_cont=_0,1258"/>
      <sheetName val="2,2,11_Placas_cont=_0,158"/>
      <sheetName val="2,3,1_Acero_37000_8"/>
      <sheetName val="2,3,2_Acero_60000_Refuerzo8"/>
      <sheetName val="2,3,3_Malla_Electrosoldada8"/>
      <sheetName val="2,4,1_Gaviones8"/>
      <sheetName val="2,4,2_Cajon_aislamiento_vigas8"/>
      <sheetName val="2,4,3_Icopor_Aislante_ciment__8"/>
      <sheetName val="2,4,4_Pañete_Taludes_8"/>
      <sheetName val="3,1,1_Novafort_A_LL__4&quot;_110mm_8"/>
      <sheetName val="3,1,2_Novafort_A_LL_6&quot;_160mm__8"/>
      <sheetName val="3,1,3_Novafort_A_LL_8&quot;200_mm__8"/>
      <sheetName val="3,1,4_Novafort_10&quot;A_LL__255mm_8"/>
      <sheetName val="3,1,5_Novafort_A_LL_12&quot;_315mm_8"/>
      <sheetName val="3,1,6__Acc__Novafort__A_LL8"/>
      <sheetName val="3,2,1_Novafort_A_N__4&quot;_110_8"/>
      <sheetName val="3,2,2_Novafort_A_N_6&quot;_160m_8"/>
      <sheetName val="3,2,3_Novafort_A_N__8&quot;200_mm8"/>
      <sheetName val="3,2,4_Novafort_10&quot;A_N__255_mm8"/>
      <sheetName val="3,2,5_Novafort_A_N_12&quot;_315mm8"/>
      <sheetName val="3,2,6__Acc__Novafort__A_N_8"/>
      <sheetName val="3,3,1_Tuberia_drenaje_PVC_4&quot;8"/>
      <sheetName val="3,3,2_Tuberia_drenaje_PVC_4&quot;8"/>
      <sheetName val="3,3,3_Accesorio_drenaje_PVC_3&quot;8"/>
      <sheetName val="3,3,4_Accesorio_drenaje_PVC_4&quot;8"/>
      <sheetName val="3,3,5_Filtros_Escorrentias8"/>
      <sheetName val="3,4,1_Caja_inspección_0,60_8"/>
      <sheetName val="3,4,2_Caja_inspección_0,808"/>
      <sheetName val="3,4,3_Caja_inspección_1,008"/>
      <sheetName val="3,4,6_Carcamo8"/>
      <sheetName val="3,4,7_Trampa_de_grasas8"/>
      <sheetName val="3,4,8_Pozo_Septico8"/>
      <sheetName val="3,5,1_Exc_Man_8"/>
      <sheetName val="3,5,2_Exc_en_recebo_comp_8"/>
      <sheetName val="3,5,3__Relleno_M_seleccionado8"/>
      <sheetName val="3,5,4_Relleno_M_Común_8"/>
      <sheetName val="3,5,5_Retiro_sobrantes8"/>
      <sheetName val="3,3,6_POZO_INFILTRACIÓN8"/>
      <sheetName val="3,4,4_Caja_Distribuciòn_0,40__8"/>
      <sheetName val="3,4,9_Caja_discipadora8"/>
      <sheetName val="3,6,2_Cabezal_descarga8"/>
      <sheetName val="4,1,1_Columnas8"/>
      <sheetName val="4,1,2_Pantalla_en_concreto8"/>
      <sheetName val="4,1,3_Muros8"/>
      <sheetName val="4,2,1_Vigas_aéreas8"/>
      <sheetName val="4,2,2_Viga_canal8"/>
      <sheetName val="4,2,3__Vigas_Prefabricadas8"/>
      <sheetName val="4,3,1_Placa_alig__Caseton_608"/>
      <sheetName val="4,3,2_Caseton_50_cm8"/>
      <sheetName val="4,3,3_Caseton_45_cm8"/>
      <sheetName val="4,3,4_Caseton_40_cm_8"/>
      <sheetName val="4,3,6_Placa_maciza_0,208"/>
      <sheetName val="4,3,7_Placa_maciza_0,1258"/>
      <sheetName val="4,3,8_Placa_maciza_0,108"/>
      <sheetName val="4,3,9_Placa_maciza_0,158"/>
      <sheetName val="4,4,1_Escalera8"/>
      <sheetName val="4,4,2_Rampas8"/>
      <sheetName val="4,4,3_POZO_CONCRETO_20_M38"/>
      <sheetName val="4,4,4_POZO_CONCRETO8"/>
      <sheetName val="4,4,5_Graderias_en_concreto8"/>
      <sheetName val="4,5,1_Acero_37000__8"/>
      <sheetName val="4,5,2_Acero_60000_est8"/>
      <sheetName val="4,5,3_Malla_Electrosoldada_est8"/>
      <sheetName val="4,6,1,1_Est_Cubierta8"/>
      <sheetName val="4,6,2,3_Cerrchas__Metàlica8"/>
      <sheetName val="4,6,2,4_Perfil_8"/>
      <sheetName val="4,6,2,5_Templete8"/>
      <sheetName val="5,1,1_Bloq_Conc_Estruc_0,128"/>
      <sheetName val="5,1,2_Bloque_concreto_divisori8"/>
      <sheetName val="5,1,3_Bloq_tipo_piedra8"/>
      <sheetName val="5,1,5__Calados_en_Concreto8"/>
      <sheetName val="5,1,6_Bloq_Conc_Estruc_0148"/>
      <sheetName val="5,1,7_Bloq_Conc_Estruc_0198"/>
      <sheetName val="5,2,1_Ladrillo_común8"/>
      <sheetName val="5,2,2_Ladrillo_estructural8"/>
      <sheetName val="5,2,3_Ladrillo_común_sobrecimi8"/>
      <sheetName val="5,2,4_Ladrillo_Prensado_portan8"/>
      <sheetName val="5,2,6_Muro_en_bloque_No_48"/>
      <sheetName val="5,3,1_Enchape_ladrillo_arcilla8"/>
      <sheetName val="5,3,3_Alfagias_ladrillo_arcill8"/>
      <sheetName val="5,3,4_Remate_ladrillo_arcilla8"/>
      <sheetName val="5,4,1_Grouting-Concreto_fluido8"/>
      <sheetName val="5,4,2_Remates8"/>
      <sheetName val="5,5,1_Anclajes_Epoxicos8"/>
      <sheetName val="5,5,2_Acero_37000_mamp8"/>
      <sheetName val="5,5,3_Malla_Electrosoldada_8"/>
      <sheetName val="5,5,4_Grafiles_6_mm8"/>
      <sheetName val="5,6,1_Instalaciòn_carpint__Met8"/>
      <sheetName val="6,1,1_Alfajias8"/>
      <sheetName val="6,1,2_Dinteles8"/>
      <sheetName val="6,1,3_Remates_sobre_mamposteri8"/>
      <sheetName val="6_1_8_Pergolas8"/>
      <sheetName val="6_1_9_Gargolas8"/>
      <sheetName val="6,1,10_Gradas_en_Concreto8"/>
      <sheetName val="6,1,11_PLAQUETAS8"/>
      <sheetName val="6,1,15_Bordillos_ducha_y_aseo8"/>
      <sheetName val="6,1,17_Carcamo8"/>
      <sheetName val="6,1,18_Cañuela_Per8"/>
      <sheetName val="6,2,1_Mesones_en_concreto8"/>
      <sheetName val="6,2,2_Mesones_lavamanos8"/>
      <sheetName val="6,2,3_Mesones_laboratorios8"/>
      <sheetName val="6,2,5_Bancas_Concreto8"/>
      <sheetName val="6,2,8_Alfajias_28"/>
      <sheetName val="7,1,1,1_Acometida_PVC-P_2&quot;8"/>
      <sheetName val="7,1,1,2_Accesorio_PVC-P_2&quot;_8"/>
      <sheetName val="7,1,1,5_Bajantes_A_N___PVC_3&quot;8"/>
      <sheetName val="7,1,1,6_Bajantes_A_N_4&quot;8"/>
      <sheetName val="7,1,2,1_Tuberia_H_G__1&quot;8"/>
      <sheetName val="7,1,2,2__Accesorio_H_G__1&quot;_8"/>
      <sheetName val="7,1,2,3_Flotador_18"/>
      <sheetName val="7,1,2,4_Tanque_Plastico8"/>
      <sheetName val="7,1,3,1_Tuberia_H_G__1&quot;cuarto_8"/>
      <sheetName val="7,1,3,2__Accesorio_H_G_1&quot;cuart8"/>
      <sheetName val="7,1,3,3__Registro_R__W__1&quot;8"/>
      <sheetName val="7,1,3,4__Cheque_Helber_1&quot;8"/>
      <sheetName val="7,1,3,7__Tanque_Subterrraneo8"/>
      <sheetName val="7,1,4,1_Tuberia_H_G__1_1_2&quot;8"/>
      <sheetName val="7,1,4,2__Accesorio_H_G_1_1_2&quot;8"/>
      <sheetName val="7,1,4,3__Registro_R__W__1__1_28"/>
      <sheetName val="7,1,4,4__Cheque__Helber_1_1_2&quot;8"/>
      <sheetName val="7,1,5,1_Registro_1_2&quot;8"/>
      <sheetName val="7,1,5,2_Registro_3_48"/>
      <sheetName val="7,1,5,3_Registro_1_8"/>
      <sheetName val="7,1,5,4_Registro_1148"/>
      <sheetName val="7,1,5,5_Registro_1_128"/>
      <sheetName val="7,1,5,6_Registro_2_8"/>
      <sheetName val="7,1,5,8_Caja_registro_8"/>
      <sheetName val="7,1,6,1_Acometida_media8"/>
      <sheetName val="7,1,6,2_Acometida_1PL8"/>
      <sheetName val="7,1,6,3_Registro_PD_media8"/>
      <sheetName val="7,1,6,4_Acometida_1_148"/>
      <sheetName val="7,1,6,5_Tuberia_1_128"/>
      <sheetName val="7,1,6,6_Acometida_28"/>
      <sheetName val="7,1,6,7_Tubo_UZ_2&quot;8"/>
      <sheetName val="7,1,6,8_Acometida_1_128"/>
      <sheetName val="7,1,6,9_Tuberia_UZ_3&quot;8"/>
      <sheetName val="7,1,6,10_Accesorio_UZ__2&quot;8"/>
      <sheetName val="7,1,6,11_Accesorio_UZ_3&quot;8"/>
      <sheetName val="7,1,7,1_Tuberia_H_G__1_2&quot;8"/>
      <sheetName val="7,1,7,2__Accesorio_H_G_1_2&quot;8"/>
      <sheetName val="7,1,7,3_Registro_Corte_1_2&quot;_8"/>
      <sheetName val="7,1,7,4_Registro_1_2&quot;8"/>
      <sheetName val="7,1,7,5_Caja_para_medidor8"/>
      <sheetName val="7,1,8,1_P_Agua_Fria_Lavamanos8"/>
      <sheetName val="7,1,8,2_Punto__Agua_Fria_1_1_28"/>
      <sheetName val="7,1,8,3_P_Agua_Fria_Sanitarios8"/>
      <sheetName val="7,1,8,4_P_Agua_Fria_Orinales8"/>
      <sheetName val="7,1,8,5_P_Agua_Fria_pocetas_la8"/>
      <sheetName val="7,1,8,6_P_Agua_Fria_Ducha8"/>
      <sheetName val="7,1,8,7_P_Agua_Fria_Pocetas8"/>
      <sheetName val="7,1,8,8_Llave__Manguera_1_2&quot;8"/>
      <sheetName val="7,1,8,10__Tapòn_H_G_1_2&quot;8"/>
      <sheetName val="7,1,8,11__Tapòn_P_V_C_1_2&quot;_8"/>
      <sheetName val="7,1,8,12__Camara_aire_H_G_1_2&quot;8"/>
      <sheetName val="7,1,8,13__Camara_aire_P_V_C_P_8"/>
      <sheetName val="7,1,9,1_P_Sanitario_lavamanos8"/>
      <sheetName val="7,1,9,3_P_Sanitario_Sanit8"/>
      <sheetName val="7,1,9,4_P_Sanitario_Orinales8"/>
      <sheetName val="7,1,9,5__P_Sifòn_PVC-S_4&quot;8"/>
      <sheetName val="7,1,9,6__P_Sifòn_PVC-S_2&quot;_8"/>
      <sheetName val="7,1,9,7_P_Sanitario_Pocetas8"/>
      <sheetName val="7,1,9,9_P_Sanitario_sifon8"/>
      <sheetName val="7,1,10,1_Acomet_sanit8"/>
      <sheetName val="7,1,10,2_Pto_3&quot;8"/>
      <sheetName val="7,1,10,2_Punto_Vent_3&quot;8"/>
      <sheetName val="7,1,10,3__Sanit_28"/>
      <sheetName val="6,1,19_Carcamo_IDRD_Tipo_58"/>
      <sheetName val="7,1,10,4_Sanit_38"/>
      <sheetName val="7,1,10,5_4pLG_S8"/>
      <sheetName val="7,1,11,1_Acomet_lluvia8"/>
      <sheetName val="7,1,11,2_Acomet_lluvia_28"/>
      <sheetName val="7,1,11,3_3plg8"/>
      <sheetName val="7,1,11,5_Bajante_PVC_8"/>
      <sheetName val="7,1,11,6_Accesorios_PVC8"/>
      <sheetName val="7,1,12,1_Instalaciòn_Lavamanos8"/>
      <sheetName val="7,1,12,2_Instalaciòn_Sanitario8"/>
      <sheetName val="7,1,12,8_Llave__Manguera_1_2_8"/>
      <sheetName val="7,1,12,9_Acoflex_lav_sant_8"/>
      <sheetName val="7,1,14_Lavado_Tanque8"/>
      <sheetName val="7,1,15_Desinfecciòn_tanque8"/>
      <sheetName val="7,1,16,2_Bomba8"/>
      <sheetName val="7,2,1,1_Punto_de_gas8"/>
      <sheetName val="7,2,1,2_Preinstalación_gas8"/>
      <sheetName val="7,2,1,3_Tuberia__tipo_L_1_2&quot;8"/>
      <sheetName val="7,2,1,4_Tuberia__tipo_L_1&quot;8"/>
      <sheetName val="7,2,1,5__Registro_bola_1&quot;_8"/>
      <sheetName val="7,2,1,7__Rejilla_vent__plastic8"/>
      <sheetName val="9,1,1_Pañete_impermeabilizado8"/>
      <sheetName val="9,1,2_Pañete_muros_interiores8"/>
      <sheetName val="9,1,3_Pañete_Exteriores8"/>
      <sheetName val="9,2,1_Pañete_bajo_placa8"/>
      <sheetName val="10,1,1_base_mueble_concreto8"/>
      <sheetName val="10,1,3_Alistado_pisos8"/>
      <sheetName val="10,1,4_Mortero_afinado8"/>
      <sheetName val="10,1,6_Acabado_Escobeado8"/>
      <sheetName val="10,2,1,3_Ceramica_0,20_x_0,20_8"/>
      <sheetName val="10,2,2,3_Piso_tablòn_ges_0,30_8"/>
      <sheetName val="10,2,4,1_Baldosin_granito8"/>
      <sheetName val="10,2,4,3_gravilla_m28"/>
      <sheetName val="10,3,1,1_Tablòn_cuarto_268"/>
      <sheetName val="10,3,2,1_Guardaescoba8"/>
      <sheetName val="10,3,2,3_Media_Caña8"/>
      <sheetName val="10,3,2,5_Gravilla_8"/>
      <sheetName val="10,3,2,6_Granito8"/>
      <sheetName val="10,4,2_Escalera_en_Granito8"/>
      <sheetName val="10,5,3_Cenefas_Gravilla_8"/>
      <sheetName val="11,1,1_Afinado_Mortero8"/>
      <sheetName val="11,1,2_Media_Caña8"/>
      <sheetName val="11,1,3_Afinado_Viga_canales8"/>
      <sheetName val="11,1,4_foil_aluminio8"/>
      <sheetName val="11,2,2,1_Caballete8"/>
      <sheetName val="11,2,2,2_remate8"/>
      <sheetName val="11,2,3,1_Domo_acrílico8"/>
      <sheetName val="11,2,3,2_Acrilico_transparente8"/>
      <sheetName val="11,2,3,3_Teja_trapezoidal_Plas8"/>
      <sheetName val="11,2,4,1__teja_acero8"/>
      <sheetName val="11,2,4,2_Tejaluz8"/>
      <sheetName val="11,2,5,1_Teja_Barro8"/>
      <sheetName val="11,2,5,2_Limahoyas8"/>
      <sheetName val="11,3,1_Canal_Lámina8"/>
      <sheetName val="11,3,2_Flashing8"/>
      <sheetName val="11,3,3_Tragante_5x38"/>
      <sheetName val="11,3,4_Tragante_6x48"/>
      <sheetName val="11,3,5_Canal_PVC8"/>
      <sheetName val="12,1,1_Ventanas_aluminio_8"/>
      <sheetName val="12,1,2_Ventanas_aluminio_reja8"/>
      <sheetName val="12,1,3_Puerta_aluminio_sencill8"/>
      <sheetName val="12,1,4_Puert_Alum_dob_reja8"/>
      <sheetName val="12,1,5_Puerta_aluminio_doble8"/>
      <sheetName val="12,1,6_Puert_baños8"/>
      <sheetName val="12,1,7_PERGOLAS_ALUM8"/>
      <sheetName val="12,1,8_Puertas_discapacitados8"/>
      <sheetName val="12,1,9_BARANDA_EN_ALUMINIO8"/>
      <sheetName val="12,2,1,1_Marcos_puerta8"/>
      <sheetName val="12,2,1,2_Puerta_Sencilla8"/>
      <sheetName val="12,2,1,3_Ventana8"/>
      <sheetName val="12,2,1,5_Puertas_Emtamborada8"/>
      <sheetName val="12,2,2,1_Pasamanos_8"/>
      <sheetName val="12,2,2,2_Pasamanos8"/>
      <sheetName val="12,2,2,3_Baranda_Malla8"/>
      <sheetName val="_12,2,2,4_Cerramiento_acrílilc8"/>
      <sheetName val="12,2,3,1_Rejas_en_varilla_cuad8"/>
      <sheetName val="12,2,3,2_Rejas_ventana8"/>
      <sheetName val="12,2,3,3_Rejas_Puerta_baño8"/>
      <sheetName val="12,2,3,4_Reja_Ventilación8"/>
      <sheetName val="12,2,4,1_CORTASOL8"/>
      <sheetName val="12,2,4,4_Ventana_Malla8"/>
      <sheetName val="_12,2,2,5_Baranda_M808"/>
      <sheetName val="14,1,1_Ceramica_20_8"/>
      <sheetName val="15,1,3_Lampara_Fluorecente_2x39"/>
      <sheetName val="16,1,3_Sanitarios_tanque8"/>
      <sheetName val="16,1,4_Orinal_8"/>
      <sheetName val="16,1,5_Lavamanos_Sobreponer8"/>
      <sheetName val="16,1,7_Lavamanos_de_colgar8"/>
      <sheetName val="16,1,8_Sanit_Disc8"/>
      <sheetName val="16,1,9_Duchas8"/>
      <sheetName val="16,1,11_POCETA8"/>
      <sheetName val="16,2,1_Pocetas_Aseo8"/>
      <sheetName val="16,2,5_Llave_Terminal8"/>
      <sheetName val="16,2,6_Incrustaciones8"/>
      <sheetName val="16,2,7_Barras_disc8"/>
      <sheetName val="17,2,1_Puerta_Vidrio8"/>
      <sheetName val="17,2,2_Puerta_PVC_Baterias8"/>
      <sheetName val="17,2,3_Divisiones_0,068"/>
      <sheetName val="17,2,4_Divisiones_baños_8"/>
      <sheetName val="18,1,1_pintura_koraza8"/>
      <sheetName val="18,1,2_pintura_plastica8"/>
      <sheetName val="18,1,3_Vinilo_con_estuco8"/>
      <sheetName val="18,1,4_Vinilo_sin_estuco_8"/>
      <sheetName val="18,1,5_Vinilo_Cielos_8"/>
      <sheetName val="19,1,1_Cerraduras8"/>
      <sheetName val="19,4,1_Espejo8"/>
      <sheetName val="19,4,2_Vidrio_Crudo8"/>
      <sheetName val="20,1,2_Exc_Man8"/>
      <sheetName val="20,1,5_Subbase_recebo8"/>
      <sheetName val="20,2,1_Andenes8"/>
      <sheetName val="20,2,2_Sardinel8"/>
      <sheetName val="20,2,4_Banca8"/>
      <sheetName val="20,2,5_Adoquin8"/>
      <sheetName val="20,3,1_Solado_esp=_0,058"/>
      <sheetName val="20,3,2_Concreto_Ciclopeo_8"/>
      <sheetName val="20,3,3_Vigas_de_Amarre8"/>
      <sheetName val="20,3,5__Cerramiento_Malla_Esla8"/>
      <sheetName val="20,3,6__Muros_de_contencion_8"/>
      <sheetName val="20,4,1_Mov_Tierras8"/>
      <sheetName val="20,2,13_Escalinatas8"/>
      <sheetName val="20,2,6_Adoquin_Arcilla8"/>
      <sheetName val="20,2,7_Loseta_A-508"/>
      <sheetName val="20,4,2_Pradización8"/>
      <sheetName val="20_2_10_Bordillo_A-808"/>
      <sheetName val="20,4,4_Arborización8"/>
      <sheetName val="20,5,1_Gaviones_en_piedra8"/>
      <sheetName val="20,5,2_PERGOLA__METALICA8"/>
      <sheetName val="20,5,3__Acero_37000__Ext_8"/>
      <sheetName val="20,5,4_Acero_60000_psi8"/>
      <sheetName val="20,5,5_Malla_Electrosoldada__8"/>
      <sheetName val="21,1,1_Lavada_ladrillo_8"/>
      <sheetName val="21,1,3_Aseo8"/>
      <sheetName val="21,1,4_Retiro_Escombros8"/>
      <sheetName val="Pasamanos_8"/>
      <sheetName val="AIU_Nuevo6"/>
      <sheetName val="ANALISIS_DE_AIU6"/>
      <sheetName val="Cuadro_Resumen6"/>
      <sheetName val="Resumen_m26"/>
      <sheetName val="Datos_entrada6"/>
      <sheetName val="Hoja_Base6"/>
      <sheetName val="Mort_1-36"/>
      <sheetName val="Mort_1-3_Imper6"/>
      <sheetName val="Mort_1-46"/>
      <sheetName val="Mort_1-4_Imper6"/>
      <sheetName val="Mort_1-56"/>
      <sheetName val="Mort_1-76"/>
      <sheetName val="Concr_1,5006"/>
      <sheetName val="Concr_2,0006"/>
      <sheetName val="Concr_2,5006"/>
      <sheetName val="Concr_3,0006"/>
      <sheetName val="Concr_3,5006"/>
      <sheetName val="Concr_4,000_6"/>
      <sheetName val="_Acero_60000_Refuerzo_6"/>
      <sheetName val="_Malla_Electrosoldada_6"/>
      <sheetName val="P_Eléctrico6"/>
      <sheetName val="P_Agua_Fria6"/>
      <sheetName val="P_Sanitario6"/>
      <sheetName val="Granito_pulido_6"/>
      <sheetName val="Marcos_puerta6"/>
      <sheetName val="Marcos_ventana6"/>
      <sheetName val="1,1,1_Campamt6"/>
      <sheetName val="1,1,2_Alquiler_Campameto6"/>
      <sheetName val="1,1,3_Limpieza6"/>
      <sheetName val="1,1,4_Localización_y_replanteo6"/>
      <sheetName val="1,1,6_Cerramiento_Lona6"/>
      <sheetName val="1,1,7_Locali_Manual6"/>
      <sheetName val="1,2,1_Provicional_agua6"/>
      <sheetName val="1,2,2_Provicional_luz6"/>
      <sheetName val="1,3,1_Desmonte_cubierta6"/>
      <sheetName val="1,3,2_Demoliciòn_muro6"/>
      <sheetName val="1,3,3__Dm_enchape6"/>
      <sheetName val="1,3,4_Dm_cimiento6"/>
      <sheetName val="1,3,5_Dm_Vig-colum6"/>
      <sheetName val="1,3,6_Demolicion_placa6"/>
      <sheetName val="1,3,7__Dm_Aparatos6"/>
      <sheetName val="1,4,2_Traslado_postes6"/>
      <sheetName val="1,4,3_Arb_56"/>
      <sheetName val="1,4,4_Arb_106"/>
      <sheetName val="1,4,5_Arb_156"/>
      <sheetName val="1,4,6_Arb_206"/>
      <sheetName val="1,4,7_Arb_+206"/>
      <sheetName val="1,4,8_Traslado_Arb6"/>
      <sheetName val="2,1,1_Exc_Mec6"/>
      <sheetName val="2,1,2_Exc_Man6"/>
      <sheetName val="2,1,3_Exc_M_Sub_base6"/>
      <sheetName val="2,1,5_Relleno_M_Común6"/>
      <sheetName val="2,1,6__Rellenos_M_Selec6"/>
      <sheetName val="2,1,7__Sub_base_Recebo_6"/>
      <sheetName val="2,1,8_Geotextil_NT6"/>
      <sheetName val="2,1,9_Geotextil_Tejido6"/>
      <sheetName val="2,1,10_Relleno_Recebo6"/>
      <sheetName val="2,2,1_Concr_pobre6"/>
      <sheetName val="2,2,2_Concr_Ciclopeo6"/>
      <sheetName val="2,2,3_Muros_de_contencion6"/>
      <sheetName val="2,2,4_Concreto_Zapatas6"/>
      <sheetName val="2,2,5_Vigas_de_cimentación6"/>
      <sheetName val="2,2,6,1_Pilotes_0,306"/>
      <sheetName val="2,2,6,2_Pilotes_0,406"/>
      <sheetName val="2,2,6,3_Pilotes_0,606"/>
      <sheetName val="2,2,6,4_Pilotes_0,806"/>
      <sheetName val="2,2,6,5_Pilotes_0,90_6"/>
      <sheetName val="2,2,7_Dados_en_concreto6"/>
      <sheetName val="2,2,8_Placa_Flotante_0,606"/>
      <sheetName val="2,2,9_Placas_cont=_0,16"/>
      <sheetName val="2,2,10_Placas_cont=_0,1256"/>
      <sheetName val="2,2,11_Placas_cont=_0,156"/>
      <sheetName val="2,3,1_Acero_37000_6"/>
      <sheetName val="2,3,2_Acero_60000_Refuerzo6"/>
      <sheetName val="2,3,3_Malla_Electrosoldada6"/>
      <sheetName val="2,4,1_Gaviones6"/>
      <sheetName val="2,4,2_Cajon_aislamiento_vigas6"/>
      <sheetName val="2,4,3_Icopor_Aislante_ciment__6"/>
      <sheetName val="2,4,4_Pañete_Taludes_6"/>
      <sheetName val="3,1,1_Novafort_A_LL__4&quot;_110mm_6"/>
      <sheetName val="3,1,2_Novafort_A_LL_6&quot;_160mm__6"/>
      <sheetName val="3,1,3_Novafort_A_LL_8&quot;200_mm__6"/>
      <sheetName val="3,1,4_Novafort_10&quot;A_LL__255mm_6"/>
      <sheetName val="3,1,5_Novafort_A_LL_12&quot;_315mm_6"/>
      <sheetName val="3,1,6__Acc__Novafort__A_LL6"/>
      <sheetName val="3,2,1_Novafort_A_N__4&quot;_110_6"/>
      <sheetName val="3,2,2_Novafort_A_N_6&quot;_160m_6"/>
      <sheetName val="3,2,3_Novafort_A_N__8&quot;200_mm6"/>
      <sheetName val="3,2,4_Novafort_10&quot;A_N__255_mm6"/>
      <sheetName val="3,2,5_Novafort_A_N_12&quot;_315mm6"/>
      <sheetName val="3,2,6__Acc__Novafort__A_N_6"/>
      <sheetName val="3,3,1_Tuberia_drenaje_PVC_4&quot;6"/>
      <sheetName val="3,3,2_Tuberia_drenaje_PVC_4&quot;6"/>
      <sheetName val="3,3,3_Accesorio_drenaje_PVC_3&quot;6"/>
      <sheetName val="3,3,4_Accesorio_drenaje_PVC_4&quot;6"/>
      <sheetName val="3,3,5_Filtros_Escorrentias6"/>
      <sheetName val="3,4,1_Caja_inspección_0,60_6"/>
      <sheetName val="3,4,2_Caja_inspección_0,806"/>
      <sheetName val="3,4,3_Caja_inspección_1,006"/>
      <sheetName val="3,4,6_Carcamo6"/>
      <sheetName val="3,4,7_Trampa_de_grasas6"/>
      <sheetName val="3,4,8_Pozo_Septico6"/>
      <sheetName val="3,5,1_Exc_Man_6"/>
      <sheetName val="3,5,2_Exc_en_recebo_comp_6"/>
      <sheetName val="3,5,3__Relleno_M_seleccionado6"/>
      <sheetName val="3,5,4_Relleno_M_Común_6"/>
      <sheetName val="3,5,5_Retiro_sobrantes6"/>
      <sheetName val="3,3,6_POZO_INFILTRACIÓN6"/>
      <sheetName val="3,4,4_Caja_Distribuciòn_0,40__6"/>
      <sheetName val="3,4,9_Caja_discipadora6"/>
      <sheetName val="3,6,2_Cabezal_descarga6"/>
      <sheetName val="4,1,1_Columnas6"/>
      <sheetName val="4,1,2_Pantalla_en_concreto6"/>
      <sheetName val="4,1,3_Muros6"/>
      <sheetName val="4,2,1_Vigas_aéreas6"/>
      <sheetName val="4,2,2_Viga_canal6"/>
      <sheetName val="4,2,3__Vigas_Prefabricadas6"/>
      <sheetName val="4,3,1_Placa_alig__Caseton_606"/>
      <sheetName val="4,3,2_Caseton_50_cm6"/>
      <sheetName val="4,3,3_Caseton_45_cm6"/>
      <sheetName val="4,3,4_Caseton_40_cm_6"/>
      <sheetName val="4,3,6_Placa_maciza_0,206"/>
      <sheetName val="4,3,7_Placa_maciza_0,1256"/>
      <sheetName val="4,3,8_Placa_maciza_0,106"/>
      <sheetName val="4,3,9_Placa_maciza_0,156"/>
      <sheetName val="4,4,1_Escalera6"/>
      <sheetName val="4,4,2_Rampas6"/>
      <sheetName val="4,4,3_POZO_CONCRETO_20_M36"/>
      <sheetName val="4,4,4_POZO_CONCRETO6"/>
      <sheetName val="4,4,5_Graderias_en_concreto6"/>
      <sheetName val="4,5,1_Acero_37000__6"/>
      <sheetName val="4,5,2_Acero_60000_est6"/>
      <sheetName val="4,5,3_Malla_Electrosoldada_est6"/>
      <sheetName val="4,6,1,1_Est_Cubierta6"/>
      <sheetName val="4,6,2,3_Cerrchas__Metàlica6"/>
      <sheetName val="4,6,2,4_Perfil_6"/>
      <sheetName val="4,6,2,5_Templete6"/>
      <sheetName val="5,1,1_Bloq_Conc_Estruc_0,126"/>
      <sheetName val="5,1,2_Bloque_concreto_divisori6"/>
      <sheetName val="5,1,3_Bloq_tipo_piedra6"/>
      <sheetName val="5,1,5__Calados_en_Concreto6"/>
      <sheetName val="5,1,6_Bloq_Conc_Estruc_0146"/>
      <sheetName val="5,1,7_Bloq_Conc_Estruc_0196"/>
      <sheetName val="5,2,1_Ladrillo_común6"/>
      <sheetName val="5,2,2_Ladrillo_estructural6"/>
      <sheetName val="5,2,3_Ladrillo_común_sobrecimi6"/>
      <sheetName val="5,2,4_Ladrillo_Prensado_portan6"/>
      <sheetName val="5,2,6_Muro_en_bloque_No_46"/>
      <sheetName val="5,3,1_Enchape_ladrillo_arcilla6"/>
      <sheetName val="5,3,3_Alfagias_ladrillo_arcill6"/>
      <sheetName val="5,3,4_Remate_ladrillo_arcilla6"/>
      <sheetName val="5,4,1_Grouting-Concreto_fluido6"/>
      <sheetName val="5,4,2_Remates6"/>
      <sheetName val="5,5,1_Anclajes_Epoxicos6"/>
      <sheetName val="5,5,2_Acero_37000_mamp6"/>
      <sheetName val="5,5,3_Malla_Electrosoldada_6"/>
      <sheetName val="5,5,4_Grafiles_6_mm6"/>
      <sheetName val="5,6,1_Instalaciòn_carpint__Met6"/>
      <sheetName val="6,1,1_Alfajias6"/>
      <sheetName val="6,1,2_Dinteles6"/>
      <sheetName val="6,1,3_Remates_sobre_mamposteri6"/>
      <sheetName val="6_1_8_Pergolas6"/>
      <sheetName val="6_1_9_Gargolas6"/>
      <sheetName val="6,1,10_Gradas_en_Concreto6"/>
      <sheetName val="6,1,11_PLAQUETAS6"/>
      <sheetName val="6,1,15_Bordillos_ducha_y_aseo6"/>
      <sheetName val="6,1,17_Carcamo6"/>
      <sheetName val="6,1,18_Cañuela_Per6"/>
      <sheetName val="6,2,1_Mesones_en_concreto6"/>
      <sheetName val="6,2,2_Mesones_lavamanos6"/>
      <sheetName val="6,2,3_Mesones_laboratorios6"/>
      <sheetName val="6,2,5_Bancas_Concreto6"/>
      <sheetName val="6,2,8_Alfajias_26"/>
      <sheetName val="7,1,1,1_Acometida_PVC-P_2&quot;6"/>
      <sheetName val="7,1,1,2_Accesorio_PVC-P_2&quot;_6"/>
      <sheetName val="7,1,1,5_Bajantes_A_N___PVC_3&quot;6"/>
      <sheetName val="7,1,1,6_Bajantes_A_N_4&quot;6"/>
      <sheetName val="7,1,2,1_Tuberia_H_G__1&quot;6"/>
      <sheetName val="7,1,2,2__Accesorio_H_G__1&quot;_6"/>
      <sheetName val="7,1,2,3_Flotador_16"/>
      <sheetName val="7,1,2,4_Tanque_Plastico6"/>
      <sheetName val="7,1,3,1_Tuberia_H_G__1&quot;cuarto_6"/>
      <sheetName val="7,1,3,2__Accesorio_H_G_1&quot;cuart6"/>
      <sheetName val="7,1,3,3__Registro_R__W__1&quot;6"/>
      <sheetName val="7,1,3,4__Cheque_Helber_1&quot;6"/>
      <sheetName val="7,1,3,7__Tanque_Subterrraneo6"/>
      <sheetName val="7,1,4,1_Tuberia_H_G__1_1_2&quot;6"/>
      <sheetName val="7,1,4,2__Accesorio_H_G_1_1_2&quot;6"/>
      <sheetName val="7,1,4,3__Registro_R__W__1__1_26"/>
      <sheetName val="7,1,4,4__Cheque__Helber_1_1_2&quot;6"/>
      <sheetName val="7,1,5,1_Registro_1_2&quot;6"/>
      <sheetName val="7,1,5,2_Registro_3_46"/>
      <sheetName val="7,1,5,3_Registro_1_6"/>
      <sheetName val="7,1,5,4_Registro_1146"/>
      <sheetName val="7,1,5,5_Registro_1_126"/>
      <sheetName val="7,1,5,6_Registro_2_6"/>
      <sheetName val="7,1,5,8_Caja_registro_6"/>
      <sheetName val="7,1,6,1_Acometida_media6"/>
      <sheetName val="7,1,6,2_Acometida_1PL6"/>
      <sheetName val="7,1,6,3_Registro_PD_media6"/>
      <sheetName val="7,1,6,4_Acometida_1_146"/>
      <sheetName val="7,1,6,5_Tuberia_1_126"/>
      <sheetName val="7,1,6,6_Acometida_26"/>
      <sheetName val="7,1,6,7_Tubo_UZ_2&quot;6"/>
      <sheetName val="7,1,6,8_Acometida_1_126"/>
      <sheetName val="7,1,6,9_Tuberia_UZ_3&quot;6"/>
      <sheetName val="7,1,6,10_Accesorio_UZ__2&quot;6"/>
      <sheetName val="7,1,6,11_Accesorio_UZ_3&quot;6"/>
      <sheetName val="7,1,7,1_Tuberia_H_G__1_2&quot;6"/>
      <sheetName val="7,1,7,2__Accesorio_H_G_1_2&quot;6"/>
      <sheetName val="7,1,7,3_Registro_Corte_1_2&quot;_6"/>
      <sheetName val="7,1,7,4_Registro_1_2&quot;6"/>
      <sheetName val="7,1,7,5_Caja_para_medidor6"/>
      <sheetName val="7,1,8,1_P_Agua_Fria_Lavamanos6"/>
      <sheetName val="7,1,8,2_Punto__Agua_Fria_1_1_26"/>
      <sheetName val="7,1,8,3_P_Agua_Fria_Sanitarios6"/>
      <sheetName val="7,1,8,4_P_Agua_Fria_Orinales6"/>
      <sheetName val="7,1,8,5_P_Agua_Fria_pocetas_la6"/>
      <sheetName val="7,1,8,6_P_Agua_Fria_Ducha6"/>
      <sheetName val="7,1,8,7_P_Agua_Fria_Pocetas6"/>
      <sheetName val="7,1,8,8_Llave__Manguera_1_2&quot;6"/>
      <sheetName val="7,1,8,10__Tapòn_H_G_1_2&quot;6"/>
      <sheetName val="7,1,8,11__Tapòn_P_V_C_1_2&quot;_6"/>
      <sheetName val="7,1,8,12__Camara_aire_H_G_1_2&quot;6"/>
      <sheetName val="7,1,8,13__Camara_aire_P_V_C_P_6"/>
      <sheetName val="7,1,9,1_P_Sanitario_lavamanos6"/>
      <sheetName val="7,1,9,3_P_Sanitario_Sanit6"/>
      <sheetName val="7,1,9,4_P_Sanitario_Orinales6"/>
      <sheetName val="7,1,9,5__P_Sifòn_PVC-S_4&quot;6"/>
      <sheetName val="7,1,9,6__P_Sifòn_PVC-S_2&quot;_6"/>
      <sheetName val="7,1,9,7_P_Sanitario_Pocetas6"/>
      <sheetName val="7,1,9,9_P_Sanitario_sifon6"/>
      <sheetName val="7,1,10,1_Acomet_sanit6"/>
      <sheetName val="7,1,10,2_Pto_3&quot;6"/>
      <sheetName val="7,1,10,2_Punto_Vent_3&quot;6"/>
      <sheetName val="7,1,10,3__Sanit_26"/>
      <sheetName val="6,1,19_Carcamo_IDRD_Tipo_56"/>
      <sheetName val="7,1,10,4_Sanit_36"/>
      <sheetName val="7,1,10,5_4pLG_S6"/>
      <sheetName val="7,1,11,1_Acomet_lluvia6"/>
      <sheetName val="7,1,11,2_Acomet_lluvia_26"/>
      <sheetName val="7,1,11,3_3plg6"/>
      <sheetName val="7,1,11,5_Bajante_PVC_6"/>
      <sheetName val="7,1,11,6_Accesorios_PVC6"/>
      <sheetName val="7,1,12,1_Instalaciòn_Lavamanos6"/>
      <sheetName val="7,1,12,2_Instalaciòn_Sanitario6"/>
      <sheetName val="7,1,12,8_Llave__Manguera_1_2_6"/>
      <sheetName val="7,1,12,9_Acoflex_lav_sant_6"/>
      <sheetName val="7,1,14_Lavado_Tanque6"/>
      <sheetName val="7,1,15_Desinfecciòn_tanque6"/>
      <sheetName val="7,1,16,2_Bomba6"/>
      <sheetName val="7,2,1,1_Punto_de_gas6"/>
      <sheetName val="7,2,1,2_Preinstalación_gas6"/>
      <sheetName val="7,2,1,3_Tuberia__tipo_L_1_2&quot;6"/>
      <sheetName val="7,2,1,4_Tuberia__tipo_L_1&quot;6"/>
      <sheetName val="7,2,1,5__Registro_bola_1&quot;_6"/>
      <sheetName val="7,2,1,7__Rejilla_vent__plastic6"/>
      <sheetName val="9,1,1_Pañete_impermeabilizado6"/>
      <sheetName val="9,1,2_Pañete_muros_interiores6"/>
      <sheetName val="9,1,3_Pañete_Exteriores6"/>
      <sheetName val="9,2,1_Pañete_bajo_placa6"/>
      <sheetName val="10,1,1_base_mueble_concreto6"/>
      <sheetName val="10,1,3_Alistado_pisos6"/>
      <sheetName val="10,1,4_Mortero_afinado6"/>
      <sheetName val="10,1,6_Acabado_Escobeado6"/>
      <sheetName val="10,2,1,3_Ceramica_0,20_x_0,20_6"/>
      <sheetName val="10,2,2,3_Piso_tablòn_ges_0,30_6"/>
      <sheetName val="10,2,4,1_Baldosin_granito6"/>
      <sheetName val="10,2,4,3_gravilla_m26"/>
      <sheetName val="10,3,1,1_Tablòn_cuarto_266"/>
      <sheetName val="10,3,2,1_Guardaescoba6"/>
      <sheetName val="10,3,2,3_Media_Caña6"/>
      <sheetName val="10,3,2,5_Gravilla_6"/>
      <sheetName val="10,3,2,6_Granito6"/>
      <sheetName val="10,4,2_Escalera_en_Granito6"/>
      <sheetName val="10,5,3_Cenefas_Gravilla_6"/>
      <sheetName val="11,1,1_Afinado_Mortero6"/>
      <sheetName val="11,1,2_Media_Caña6"/>
      <sheetName val="11,1,3_Afinado_Viga_canales6"/>
      <sheetName val="11,1,4_foil_aluminio6"/>
      <sheetName val="11,2,2,1_Caballete6"/>
      <sheetName val="11,2,2,2_remate6"/>
      <sheetName val="11,2,3,1_Domo_acrílico6"/>
      <sheetName val="11,2,3,2_Acrilico_transparente6"/>
      <sheetName val="11,2,3,3_Teja_trapezoidal_Plas6"/>
      <sheetName val="11,2,4,1__teja_acero6"/>
      <sheetName val="11,2,4,2_Tejaluz6"/>
      <sheetName val="11,2,5,1_Teja_Barro6"/>
      <sheetName val="11,2,5,2_Limahoyas6"/>
      <sheetName val="11,3,1_Canal_Lámina6"/>
      <sheetName val="11,3,2_Flashing6"/>
      <sheetName val="11,3,3_Tragante_5x36"/>
      <sheetName val="11,3,4_Tragante_6x46"/>
      <sheetName val="11,3,5_Canal_PVC6"/>
      <sheetName val="12,1,1_Ventanas_aluminio_6"/>
      <sheetName val="12,1,2_Ventanas_aluminio_reja6"/>
      <sheetName val="12,1,3_Puerta_aluminio_sencill6"/>
      <sheetName val="12,1,4_Puert_Alum_dob_reja6"/>
      <sheetName val="12,1,5_Puerta_aluminio_doble6"/>
      <sheetName val="12,1,6_Puert_baños6"/>
      <sheetName val="12,1,7_PERGOLAS_ALUM6"/>
      <sheetName val="12,1,8_Puertas_discapacitados6"/>
      <sheetName val="12,1,9_BARANDA_EN_ALUMINIO6"/>
      <sheetName val="12,2,1,1_Marcos_puerta6"/>
      <sheetName val="12,2,1,2_Puerta_Sencilla6"/>
      <sheetName val="12,2,1,3_Ventana6"/>
      <sheetName val="12,2,1,5_Puertas_Emtamborada6"/>
      <sheetName val="12,2,2,1_Pasamanos_6"/>
      <sheetName val="12,2,2,2_Pasamanos6"/>
      <sheetName val="12,2,2,3_Baranda_Malla6"/>
      <sheetName val="_12,2,2,4_Cerramiento_acrílilc6"/>
      <sheetName val="12,2,3,1_Rejas_en_varilla_cuad6"/>
      <sheetName val="12,2,3,2_Rejas_ventana6"/>
      <sheetName val="12,2,3,3_Rejas_Puerta_baño6"/>
      <sheetName val="12,2,3,4_Reja_Ventilación6"/>
      <sheetName val="12,2,4,1_CORTASOL6"/>
      <sheetName val="12,2,4,4_Ventana_Malla6"/>
      <sheetName val="_12,2,2,5_Baranda_M806"/>
      <sheetName val="14,1,1_Ceramica_20_6"/>
      <sheetName val="15,1,3_Lampara_Fluorecente_2x37"/>
      <sheetName val="16,1,3_Sanitarios_tanque6"/>
      <sheetName val="16,1,4_Orinal_6"/>
      <sheetName val="16,1,5_Lavamanos_Sobreponer6"/>
      <sheetName val="16,1,7_Lavamanos_de_colgar6"/>
      <sheetName val="16,1,8_Sanit_Disc6"/>
      <sheetName val="16,1,9_Duchas6"/>
      <sheetName val="16,1,11_POCETA6"/>
      <sheetName val="16,2,1_Pocetas_Aseo6"/>
      <sheetName val="16,2,5_Llave_Terminal6"/>
      <sheetName val="16,2,6_Incrustaciones6"/>
      <sheetName val="16,2,7_Barras_disc6"/>
      <sheetName val="17,2,1_Puerta_Vidrio6"/>
      <sheetName val="17,2,2_Puerta_PVC_Baterias6"/>
      <sheetName val="17,2,3_Divisiones_0,066"/>
      <sheetName val="17,2,4_Divisiones_baños_6"/>
      <sheetName val="18,1,1_pintura_koraza6"/>
      <sheetName val="18,1,2_pintura_plastica6"/>
      <sheetName val="18,1,3_Vinilo_con_estuco6"/>
      <sheetName val="18,1,4_Vinilo_sin_estuco_6"/>
      <sheetName val="18,1,5_Vinilo_Cielos_6"/>
      <sheetName val="19,1,1_Cerraduras6"/>
      <sheetName val="19,4,1_Espejo6"/>
      <sheetName val="19,4,2_Vidrio_Crudo6"/>
      <sheetName val="20,1,2_Exc_Man6"/>
      <sheetName val="20,1,5_Subbase_recebo6"/>
      <sheetName val="20,2,1_Andenes6"/>
      <sheetName val="20,2,2_Sardinel6"/>
      <sheetName val="20,2,4_Banca6"/>
      <sheetName val="20,2,5_Adoquin6"/>
      <sheetName val="20,3,1_Solado_esp=_0,056"/>
      <sheetName val="20,3,2_Concreto_Ciclopeo_6"/>
      <sheetName val="20,3,3_Vigas_de_Amarre6"/>
      <sheetName val="20,3,5__Cerramiento_Malla_Esla6"/>
      <sheetName val="20,3,6__Muros_de_contencion_6"/>
      <sheetName val="20,4,1_Mov_Tierras6"/>
      <sheetName val="20,2,13_Escalinatas6"/>
      <sheetName val="20,2,6_Adoquin_Arcilla6"/>
      <sheetName val="20,2,7_Loseta_A-506"/>
      <sheetName val="20,4,2_Pradización6"/>
      <sheetName val="20_2_10_Bordillo_A-806"/>
      <sheetName val="20,4,4_Arborización6"/>
      <sheetName val="20,5,1_Gaviones_en_piedra6"/>
      <sheetName val="20,5,2_PERGOLA__METALICA6"/>
      <sheetName val="20,5,3__Acero_37000__Ext_6"/>
      <sheetName val="20,5,4_Acero_60000_psi6"/>
      <sheetName val="20,5,5_Malla_Electrosoldada__6"/>
      <sheetName val="21,1,1_Lavada_ladrillo_6"/>
      <sheetName val="21,1,3_Aseo6"/>
      <sheetName val="21,1,4_Retiro_Escombros6"/>
      <sheetName val="Pasamanos_6"/>
      <sheetName val="AIU_Nuevo7"/>
      <sheetName val="ANALISIS_DE_AIU7"/>
      <sheetName val="Cuadro_Resumen7"/>
      <sheetName val="Resumen_m27"/>
      <sheetName val="Datos_entrada7"/>
      <sheetName val="Hoja_Base7"/>
      <sheetName val="Mort_1-37"/>
      <sheetName val="Mort_1-3_Imper7"/>
      <sheetName val="Mort_1-47"/>
      <sheetName val="Mort_1-4_Imper7"/>
      <sheetName val="Mort_1-57"/>
      <sheetName val="Mort_1-77"/>
      <sheetName val="Concr_1,5007"/>
      <sheetName val="Concr_2,0007"/>
      <sheetName val="Concr_2,5007"/>
      <sheetName val="Concr_3,0007"/>
      <sheetName val="Concr_3,5007"/>
      <sheetName val="Concr_4,000_7"/>
      <sheetName val="_Acero_60000_Refuerzo_7"/>
      <sheetName val="_Malla_Electrosoldada_7"/>
      <sheetName val="P_Eléctrico7"/>
      <sheetName val="P_Agua_Fria7"/>
      <sheetName val="P_Sanitario7"/>
      <sheetName val="Granito_pulido_7"/>
      <sheetName val="Marcos_puerta7"/>
      <sheetName val="Marcos_ventana7"/>
      <sheetName val="1,1,1_Campamt7"/>
      <sheetName val="1,1,2_Alquiler_Campameto7"/>
      <sheetName val="1,1,3_Limpieza7"/>
      <sheetName val="1,1,4_Localización_y_replanteo7"/>
      <sheetName val="1,1,6_Cerramiento_Lona7"/>
      <sheetName val="1,1,7_Locali_Manual7"/>
      <sheetName val="1,2,1_Provicional_agua7"/>
      <sheetName val="1,2,2_Provicional_luz7"/>
      <sheetName val="1,3,1_Desmonte_cubierta7"/>
      <sheetName val="1,3,2_Demoliciòn_muro7"/>
      <sheetName val="1,3,3__Dm_enchape7"/>
      <sheetName val="1,3,4_Dm_cimiento7"/>
      <sheetName val="1,3,5_Dm_Vig-colum7"/>
      <sheetName val="1,3,6_Demolicion_placa7"/>
      <sheetName val="1,3,7__Dm_Aparatos7"/>
      <sheetName val="1,4,2_Traslado_postes7"/>
      <sheetName val="1,4,3_Arb_57"/>
      <sheetName val="1,4,4_Arb_107"/>
      <sheetName val="1,4,5_Arb_157"/>
      <sheetName val="1,4,6_Arb_207"/>
      <sheetName val="1,4,7_Arb_+207"/>
      <sheetName val="1,4,8_Traslado_Arb7"/>
      <sheetName val="2,1,1_Exc_Mec7"/>
      <sheetName val="2,1,2_Exc_Man7"/>
      <sheetName val="2,1,3_Exc_M_Sub_base7"/>
      <sheetName val="2,1,5_Relleno_M_Común7"/>
      <sheetName val="2,1,6__Rellenos_M_Selec7"/>
      <sheetName val="2,1,7__Sub_base_Recebo_7"/>
      <sheetName val="2,1,8_Geotextil_NT7"/>
      <sheetName val="2,1,9_Geotextil_Tejido7"/>
      <sheetName val="2,1,10_Relleno_Recebo7"/>
      <sheetName val="2,2,1_Concr_pobre7"/>
      <sheetName val="2,2,2_Concr_Ciclopeo7"/>
      <sheetName val="2,2,3_Muros_de_contencion7"/>
      <sheetName val="2,2,4_Concreto_Zapatas7"/>
      <sheetName val="2,2,5_Vigas_de_cimentación7"/>
      <sheetName val="2,2,6,1_Pilotes_0,307"/>
      <sheetName val="2,2,6,2_Pilotes_0,407"/>
      <sheetName val="2,2,6,3_Pilotes_0,607"/>
      <sheetName val="2,2,6,4_Pilotes_0,807"/>
      <sheetName val="2,2,6,5_Pilotes_0,90_7"/>
      <sheetName val="2,2,7_Dados_en_concreto7"/>
      <sheetName val="2,2,8_Placa_Flotante_0,607"/>
      <sheetName val="2,2,9_Placas_cont=_0,17"/>
      <sheetName val="2,2,10_Placas_cont=_0,1257"/>
      <sheetName val="2,2,11_Placas_cont=_0,157"/>
      <sheetName val="2,3,1_Acero_37000_7"/>
      <sheetName val="2,3,2_Acero_60000_Refuerzo7"/>
      <sheetName val="2,3,3_Malla_Electrosoldada7"/>
      <sheetName val="2,4,1_Gaviones7"/>
      <sheetName val="2,4,2_Cajon_aislamiento_vigas7"/>
      <sheetName val="2,4,3_Icopor_Aislante_ciment__7"/>
      <sheetName val="2,4,4_Pañete_Taludes_7"/>
      <sheetName val="3,1,1_Novafort_A_LL__4&quot;_110mm_7"/>
      <sheetName val="3,1,2_Novafort_A_LL_6&quot;_160mm__7"/>
      <sheetName val="3,1,3_Novafort_A_LL_8&quot;200_mm__7"/>
      <sheetName val="3,1,4_Novafort_10&quot;A_LL__255mm_7"/>
      <sheetName val="3,1,5_Novafort_A_LL_12&quot;_315mm_7"/>
      <sheetName val="3,1,6__Acc__Novafort__A_LL7"/>
      <sheetName val="3,2,1_Novafort_A_N__4&quot;_110_7"/>
      <sheetName val="3,2,2_Novafort_A_N_6&quot;_160m_7"/>
      <sheetName val="3,2,3_Novafort_A_N__8&quot;200_mm7"/>
      <sheetName val="3,2,4_Novafort_10&quot;A_N__255_mm7"/>
      <sheetName val="3,2,5_Novafort_A_N_12&quot;_315mm7"/>
      <sheetName val="3,2,6__Acc__Novafort__A_N_7"/>
      <sheetName val="3,3,1_Tuberia_drenaje_PVC_4&quot;7"/>
      <sheetName val="3,3,2_Tuberia_drenaje_PVC_4&quot;7"/>
      <sheetName val="3,3,3_Accesorio_drenaje_PVC_3&quot;7"/>
      <sheetName val="3,3,4_Accesorio_drenaje_PVC_4&quot;7"/>
      <sheetName val="3,3,5_Filtros_Escorrentias7"/>
      <sheetName val="3,4,1_Caja_inspección_0,60_7"/>
      <sheetName val="3,4,2_Caja_inspección_0,807"/>
      <sheetName val="3,4,3_Caja_inspección_1,007"/>
      <sheetName val="3,4,6_Carcamo7"/>
      <sheetName val="3,4,7_Trampa_de_grasas7"/>
      <sheetName val="3,4,8_Pozo_Septico7"/>
      <sheetName val="3,5,1_Exc_Man_7"/>
      <sheetName val="3,5,2_Exc_en_recebo_comp_7"/>
      <sheetName val="3,5,3__Relleno_M_seleccionado7"/>
      <sheetName val="3,5,4_Relleno_M_Común_7"/>
      <sheetName val="3,5,5_Retiro_sobrantes7"/>
      <sheetName val="3,3,6_POZO_INFILTRACIÓN7"/>
      <sheetName val="3,4,4_Caja_Distribuciòn_0,40__7"/>
      <sheetName val="3,4,9_Caja_discipadora7"/>
      <sheetName val="3,6,2_Cabezal_descarga7"/>
      <sheetName val="4,1,1_Columnas7"/>
      <sheetName val="4,1,2_Pantalla_en_concreto7"/>
      <sheetName val="4,1,3_Muros7"/>
      <sheetName val="4,2,1_Vigas_aéreas7"/>
      <sheetName val="4,2,2_Viga_canal7"/>
      <sheetName val="4,2,3__Vigas_Prefabricadas7"/>
      <sheetName val="4,3,1_Placa_alig__Caseton_607"/>
      <sheetName val="4,3,2_Caseton_50_cm7"/>
      <sheetName val="4,3,3_Caseton_45_cm7"/>
      <sheetName val="4,3,4_Caseton_40_cm_7"/>
      <sheetName val="4,3,6_Placa_maciza_0,207"/>
      <sheetName val="4,3,7_Placa_maciza_0,1257"/>
      <sheetName val="4,3,8_Placa_maciza_0,107"/>
      <sheetName val="4,3,9_Placa_maciza_0,157"/>
      <sheetName val="4,4,1_Escalera7"/>
      <sheetName val="4,4,2_Rampas7"/>
      <sheetName val="4,4,3_POZO_CONCRETO_20_M37"/>
      <sheetName val="4,4,4_POZO_CONCRETO7"/>
      <sheetName val="4,4,5_Graderias_en_concreto7"/>
      <sheetName val="4,5,1_Acero_37000__7"/>
      <sheetName val="4,5,2_Acero_60000_est7"/>
      <sheetName val="4,5,3_Malla_Electrosoldada_est7"/>
      <sheetName val="4,6,1,1_Est_Cubierta7"/>
      <sheetName val="4,6,2,3_Cerrchas__Metàlica7"/>
      <sheetName val="4,6,2,4_Perfil_7"/>
      <sheetName val="4,6,2,5_Templete7"/>
      <sheetName val="5,1,1_Bloq_Conc_Estruc_0,127"/>
      <sheetName val="5,1,2_Bloque_concreto_divisori7"/>
      <sheetName val="5,1,3_Bloq_tipo_piedra7"/>
      <sheetName val="5,1,5__Calados_en_Concreto7"/>
      <sheetName val="5,1,6_Bloq_Conc_Estruc_0147"/>
      <sheetName val="5,1,7_Bloq_Conc_Estruc_0197"/>
      <sheetName val="5,2,1_Ladrillo_común7"/>
      <sheetName val="5,2,2_Ladrillo_estructural7"/>
      <sheetName val="5,2,3_Ladrillo_común_sobrecimi7"/>
      <sheetName val="5,2,4_Ladrillo_Prensado_portan7"/>
      <sheetName val="5,2,6_Muro_en_bloque_No_47"/>
      <sheetName val="5,3,1_Enchape_ladrillo_arcilla7"/>
      <sheetName val="5,3,3_Alfagias_ladrillo_arcill7"/>
      <sheetName val="5,3,4_Remate_ladrillo_arcilla7"/>
      <sheetName val="5,4,1_Grouting-Concreto_fluido7"/>
      <sheetName val="5,4,2_Remates7"/>
      <sheetName val="5,5,1_Anclajes_Epoxicos7"/>
      <sheetName val="5,5,2_Acero_37000_mamp7"/>
      <sheetName val="5,5,3_Malla_Electrosoldada_7"/>
      <sheetName val="5,5,4_Grafiles_6_mm7"/>
      <sheetName val="5,6,1_Instalaciòn_carpint__Met7"/>
      <sheetName val="6,1,1_Alfajias7"/>
      <sheetName val="6,1,2_Dinteles7"/>
      <sheetName val="6,1,3_Remates_sobre_mamposteri7"/>
      <sheetName val="6_1_8_Pergolas7"/>
      <sheetName val="6_1_9_Gargolas7"/>
      <sheetName val="6,1,10_Gradas_en_Concreto7"/>
      <sheetName val="6,1,11_PLAQUETAS7"/>
      <sheetName val="6,1,15_Bordillos_ducha_y_aseo7"/>
      <sheetName val="6,1,17_Carcamo7"/>
      <sheetName val="6,1,18_Cañuela_Per7"/>
      <sheetName val="6,2,1_Mesones_en_concreto7"/>
      <sheetName val="6,2,2_Mesones_lavamanos7"/>
      <sheetName val="6,2,3_Mesones_laboratorios7"/>
      <sheetName val="6,2,5_Bancas_Concreto7"/>
      <sheetName val="6,2,8_Alfajias_27"/>
      <sheetName val="7,1,1,1_Acometida_PVC-P_2&quot;7"/>
      <sheetName val="7,1,1,2_Accesorio_PVC-P_2&quot;_7"/>
      <sheetName val="7,1,1,5_Bajantes_A_N___PVC_3&quot;7"/>
      <sheetName val="7,1,1,6_Bajantes_A_N_4&quot;7"/>
      <sheetName val="7,1,2,1_Tuberia_H_G__1&quot;7"/>
      <sheetName val="7,1,2,2__Accesorio_H_G__1&quot;_7"/>
      <sheetName val="7,1,2,3_Flotador_17"/>
      <sheetName val="7,1,2,4_Tanque_Plastico7"/>
      <sheetName val="7,1,3,1_Tuberia_H_G__1&quot;cuarto_7"/>
      <sheetName val="7,1,3,2__Accesorio_H_G_1&quot;cuart7"/>
      <sheetName val="7,1,3,3__Registro_R__W__1&quot;7"/>
      <sheetName val="7,1,3,4__Cheque_Helber_1&quot;7"/>
      <sheetName val="7,1,3,7__Tanque_Subterrraneo7"/>
      <sheetName val="7,1,4,1_Tuberia_H_G__1_1_2&quot;7"/>
      <sheetName val="7,1,4,2__Accesorio_H_G_1_1_2&quot;7"/>
      <sheetName val="7,1,4,3__Registro_R__W__1__1_27"/>
      <sheetName val="7,1,4,4__Cheque__Helber_1_1_2&quot;7"/>
      <sheetName val="7,1,5,1_Registro_1_2&quot;7"/>
      <sheetName val="7,1,5,2_Registro_3_47"/>
      <sheetName val="7,1,5,3_Registro_1_7"/>
      <sheetName val="7,1,5,4_Registro_1147"/>
      <sheetName val="7,1,5,5_Registro_1_127"/>
      <sheetName val="7,1,5,6_Registro_2_7"/>
      <sheetName val="7,1,5,8_Caja_registro_7"/>
      <sheetName val="7,1,6,1_Acometida_media7"/>
      <sheetName val="7,1,6,2_Acometida_1PL7"/>
      <sheetName val="7,1,6,3_Registro_PD_media7"/>
      <sheetName val="7,1,6,4_Acometida_1_147"/>
      <sheetName val="7,1,6,5_Tuberia_1_127"/>
      <sheetName val="7,1,6,6_Acometida_27"/>
      <sheetName val="7,1,6,7_Tubo_UZ_2&quot;7"/>
      <sheetName val="7,1,6,8_Acometida_1_127"/>
      <sheetName val="7,1,6,9_Tuberia_UZ_3&quot;7"/>
      <sheetName val="7,1,6,10_Accesorio_UZ__2&quot;7"/>
      <sheetName val="7,1,6,11_Accesorio_UZ_3&quot;7"/>
      <sheetName val="7,1,7,1_Tuberia_H_G__1_2&quot;7"/>
      <sheetName val="7,1,7,2__Accesorio_H_G_1_2&quot;7"/>
      <sheetName val="7,1,7,3_Registro_Corte_1_2&quot;_7"/>
      <sheetName val="7,1,7,4_Registro_1_2&quot;7"/>
      <sheetName val="7,1,7,5_Caja_para_medidor7"/>
      <sheetName val="7,1,8,1_P_Agua_Fria_Lavamanos7"/>
      <sheetName val="7,1,8,2_Punto__Agua_Fria_1_1_27"/>
      <sheetName val="7,1,8,3_P_Agua_Fria_Sanitarios7"/>
      <sheetName val="7,1,8,4_P_Agua_Fria_Orinales7"/>
      <sheetName val="7,1,8,5_P_Agua_Fria_pocetas_la7"/>
      <sheetName val="7,1,8,6_P_Agua_Fria_Ducha7"/>
      <sheetName val="7,1,8,7_P_Agua_Fria_Pocetas7"/>
      <sheetName val="7,1,8,8_Llave__Manguera_1_2&quot;7"/>
      <sheetName val="7,1,8,10__Tapòn_H_G_1_2&quot;7"/>
      <sheetName val="7,1,8,11__Tapòn_P_V_C_1_2&quot;_7"/>
      <sheetName val="7,1,8,12__Camara_aire_H_G_1_2&quot;7"/>
      <sheetName val="7,1,8,13__Camara_aire_P_V_C_P_7"/>
      <sheetName val="7,1,9,1_P_Sanitario_lavamanos7"/>
      <sheetName val="7,1,9,3_P_Sanitario_Sanit7"/>
      <sheetName val="7,1,9,4_P_Sanitario_Orinales7"/>
      <sheetName val="7,1,9,5__P_Sifòn_PVC-S_4&quot;7"/>
      <sheetName val="7,1,9,6__P_Sifòn_PVC-S_2&quot;_7"/>
      <sheetName val="7,1,9,7_P_Sanitario_Pocetas7"/>
      <sheetName val="7,1,9,9_P_Sanitario_sifon7"/>
      <sheetName val="7,1,10,1_Acomet_sanit7"/>
      <sheetName val="7,1,10,2_Pto_3&quot;7"/>
      <sheetName val="7,1,10,2_Punto_Vent_3&quot;7"/>
      <sheetName val="7,1,10,3__Sanit_27"/>
      <sheetName val="6,1,19_Carcamo_IDRD_Tipo_57"/>
      <sheetName val="7,1,10,4_Sanit_37"/>
      <sheetName val="7,1,10,5_4pLG_S7"/>
      <sheetName val="7,1,11,1_Acomet_lluvia7"/>
      <sheetName val="7,1,11,2_Acomet_lluvia_27"/>
      <sheetName val="7,1,11,3_3plg7"/>
      <sheetName val="7,1,11,5_Bajante_PVC_7"/>
      <sheetName val="7,1,11,6_Accesorios_PVC7"/>
      <sheetName val="7,1,12,1_Instalaciòn_Lavamanos7"/>
      <sheetName val="7,1,12,2_Instalaciòn_Sanitario7"/>
      <sheetName val="7,1,12,8_Llave__Manguera_1_2_7"/>
      <sheetName val="7,1,12,9_Acoflex_lav_sant_7"/>
      <sheetName val="7,1,14_Lavado_Tanque7"/>
      <sheetName val="7,1,15_Desinfecciòn_tanque7"/>
      <sheetName val="7,1,16,2_Bomba7"/>
      <sheetName val="7,2,1,1_Punto_de_gas7"/>
      <sheetName val="7,2,1,2_Preinstalación_gas7"/>
      <sheetName val="7,2,1,3_Tuberia__tipo_L_1_2&quot;7"/>
      <sheetName val="7,2,1,4_Tuberia__tipo_L_1&quot;7"/>
      <sheetName val="7,2,1,5__Registro_bola_1&quot;_7"/>
      <sheetName val="7,2,1,7__Rejilla_vent__plastic7"/>
      <sheetName val="9,1,1_Pañete_impermeabilizado7"/>
      <sheetName val="9,1,2_Pañete_muros_interiores7"/>
      <sheetName val="9,1,3_Pañete_Exteriores7"/>
      <sheetName val="9,2,1_Pañete_bajo_placa7"/>
      <sheetName val="10,1,1_base_mueble_concreto7"/>
      <sheetName val="10,1,3_Alistado_pisos7"/>
      <sheetName val="10,1,4_Mortero_afinado7"/>
      <sheetName val="10,1,6_Acabado_Escobeado7"/>
      <sheetName val="10,2,1,3_Ceramica_0,20_x_0,20_7"/>
      <sheetName val="10,2,2,3_Piso_tablòn_ges_0,30_7"/>
      <sheetName val="10,2,4,1_Baldosin_granito7"/>
      <sheetName val="10,2,4,3_gravilla_m27"/>
      <sheetName val="10,3,1,1_Tablòn_cuarto_267"/>
      <sheetName val="10,3,2,1_Guardaescoba7"/>
      <sheetName val="10,3,2,3_Media_Caña7"/>
      <sheetName val="10,3,2,5_Gravilla_7"/>
      <sheetName val="10,3,2,6_Granito7"/>
      <sheetName val="10,4,2_Escalera_en_Granito7"/>
      <sheetName val="10,5,3_Cenefas_Gravilla_7"/>
      <sheetName val="11,1,1_Afinado_Mortero7"/>
      <sheetName val="11,1,2_Media_Caña7"/>
      <sheetName val="11,1,3_Afinado_Viga_canales7"/>
      <sheetName val="11,1,4_foil_aluminio7"/>
      <sheetName val="11,2,2,1_Caballete7"/>
      <sheetName val="11,2,2,2_remate7"/>
      <sheetName val="11,2,3,1_Domo_acrílico7"/>
      <sheetName val="11,2,3,2_Acrilico_transparente7"/>
      <sheetName val="11,2,3,3_Teja_trapezoidal_Plas7"/>
      <sheetName val="11,2,4,1__teja_acero7"/>
      <sheetName val="11,2,4,2_Tejaluz7"/>
      <sheetName val="11,2,5,1_Teja_Barro7"/>
      <sheetName val="11,2,5,2_Limahoyas7"/>
      <sheetName val="11,3,1_Canal_Lámina7"/>
      <sheetName val="11,3,2_Flashing7"/>
      <sheetName val="11,3,3_Tragante_5x37"/>
      <sheetName val="11,3,4_Tragante_6x47"/>
      <sheetName val="11,3,5_Canal_PVC7"/>
      <sheetName val="12,1,1_Ventanas_aluminio_7"/>
      <sheetName val="12,1,2_Ventanas_aluminio_reja7"/>
      <sheetName val="12,1,3_Puerta_aluminio_sencill7"/>
      <sheetName val="12,1,4_Puert_Alum_dob_reja7"/>
      <sheetName val="12,1,5_Puerta_aluminio_doble7"/>
      <sheetName val="12,1,6_Puert_baños7"/>
      <sheetName val="12,1,7_PERGOLAS_ALUM7"/>
      <sheetName val="12,1,8_Puertas_discapacitados7"/>
      <sheetName val="12,1,9_BARANDA_EN_ALUMINIO7"/>
      <sheetName val="12,2,1,1_Marcos_puerta7"/>
      <sheetName val="12,2,1,2_Puerta_Sencilla7"/>
      <sheetName val="12,2,1,3_Ventana7"/>
      <sheetName val="12,2,1,5_Puertas_Emtamborada7"/>
      <sheetName val="12,2,2,1_Pasamanos_7"/>
      <sheetName val="12,2,2,2_Pasamanos7"/>
      <sheetName val="12,2,2,3_Baranda_Malla7"/>
      <sheetName val="_12,2,2,4_Cerramiento_acrílilc7"/>
      <sheetName val="12,2,3,1_Rejas_en_varilla_cuad7"/>
      <sheetName val="12,2,3,2_Rejas_ventana7"/>
      <sheetName val="12,2,3,3_Rejas_Puerta_baño7"/>
      <sheetName val="12,2,3,4_Reja_Ventilación7"/>
      <sheetName val="12,2,4,1_CORTASOL7"/>
      <sheetName val="12,2,4,4_Ventana_Malla7"/>
      <sheetName val="_12,2,2,5_Baranda_M807"/>
      <sheetName val="14,1,1_Ceramica_20_7"/>
      <sheetName val="15,1,3_Lampara_Fluorecente_2x38"/>
      <sheetName val="16,1,3_Sanitarios_tanque7"/>
      <sheetName val="16,1,4_Orinal_7"/>
      <sheetName val="16,1,5_Lavamanos_Sobreponer7"/>
      <sheetName val="16,1,7_Lavamanos_de_colgar7"/>
      <sheetName val="16,1,8_Sanit_Disc7"/>
      <sheetName val="16,1,9_Duchas7"/>
      <sheetName val="16,1,11_POCETA7"/>
      <sheetName val="16,2,1_Pocetas_Aseo7"/>
      <sheetName val="16,2,5_Llave_Terminal7"/>
      <sheetName val="16,2,6_Incrustaciones7"/>
      <sheetName val="16,2,7_Barras_disc7"/>
      <sheetName val="17,2,1_Puerta_Vidrio7"/>
      <sheetName val="17,2,2_Puerta_PVC_Baterias7"/>
      <sheetName val="17,2,3_Divisiones_0,067"/>
      <sheetName val="17,2,4_Divisiones_baños_7"/>
      <sheetName val="18,1,1_pintura_koraza7"/>
      <sheetName val="18,1,2_pintura_plastica7"/>
      <sheetName val="18,1,3_Vinilo_con_estuco7"/>
      <sheetName val="18,1,4_Vinilo_sin_estuco_7"/>
      <sheetName val="18,1,5_Vinilo_Cielos_7"/>
      <sheetName val="19,1,1_Cerraduras7"/>
      <sheetName val="19,4,1_Espejo7"/>
      <sheetName val="19,4,2_Vidrio_Crudo7"/>
      <sheetName val="20,1,2_Exc_Man7"/>
      <sheetName val="20,1,5_Subbase_recebo7"/>
      <sheetName val="20,2,1_Andenes7"/>
      <sheetName val="20,2,2_Sardinel7"/>
      <sheetName val="20,2,4_Banca7"/>
      <sheetName val="20,2,5_Adoquin7"/>
      <sheetName val="20,3,1_Solado_esp=_0,057"/>
      <sheetName val="20,3,2_Concreto_Ciclopeo_7"/>
      <sheetName val="20,3,3_Vigas_de_Amarre7"/>
      <sheetName val="20,3,5__Cerramiento_Malla_Esla7"/>
      <sheetName val="20,3,6__Muros_de_contencion_7"/>
      <sheetName val="20,4,1_Mov_Tierras7"/>
      <sheetName val="20,2,13_Escalinatas7"/>
      <sheetName val="20,2,6_Adoquin_Arcilla7"/>
      <sheetName val="20,2,7_Loseta_A-507"/>
      <sheetName val="20,4,2_Pradización7"/>
      <sheetName val="20_2_10_Bordillo_A-807"/>
      <sheetName val="20,4,4_Arborización7"/>
      <sheetName val="20,5,1_Gaviones_en_piedra7"/>
      <sheetName val="20,5,2_PERGOLA__METALICA7"/>
      <sheetName val="20,5,3__Acero_37000__Ext_7"/>
      <sheetName val="20,5,4_Acero_60000_psi7"/>
      <sheetName val="20,5,5_Malla_Electrosoldada__7"/>
      <sheetName val="21,1,1_Lavada_ladrillo_7"/>
      <sheetName val="21,1,3_Aseo7"/>
      <sheetName val="21,1,4_Retiro_Escombros7"/>
      <sheetName val="Pasamanos_7"/>
      <sheetName val="AIU_Nuevo9"/>
      <sheetName val="ANALISIS_DE_AIU9"/>
      <sheetName val="Cuadro_Resumen9"/>
      <sheetName val="Resumen_m29"/>
      <sheetName val="Datos_entrada9"/>
      <sheetName val="Hoja_Base9"/>
      <sheetName val="Mort_1-39"/>
      <sheetName val="Mort_1-3_Imper9"/>
      <sheetName val="Mort_1-49"/>
      <sheetName val="Mort_1-4_Imper9"/>
      <sheetName val="Mort_1-59"/>
      <sheetName val="Mort_1-79"/>
      <sheetName val="Concr_1,5009"/>
      <sheetName val="Concr_2,0009"/>
      <sheetName val="Concr_2,5009"/>
      <sheetName val="Concr_3,0009"/>
      <sheetName val="Concr_3,5009"/>
      <sheetName val="Concr_4,000_9"/>
      <sheetName val="_Acero_60000_Refuerzo_9"/>
      <sheetName val="_Malla_Electrosoldada_9"/>
      <sheetName val="P_Eléctrico9"/>
      <sheetName val="P_Agua_Fria9"/>
      <sheetName val="P_Sanitario9"/>
      <sheetName val="Granito_pulido_9"/>
      <sheetName val="Marcos_puerta9"/>
      <sheetName val="Marcos_ventana9"/>
      <sheetName val="1,1,1_Campamt9"/>
      <sheetName val="1,1,2_Alquiler_Campameto9"/>
      <sheetName val="1,1,3_Limpieza9"/>
      <sheetName val="1,1,4_Localización_y_replanteo9"/>
      <sheetName val="1,1,6_Cerramiento_Lona9"/>
      <sheetName val="1,1,7_Locali_Manual9"/>
      <sheetName val="1,2,1_Provicional_agua9"/>
      <sheetName val="1,2,2_Provicional_luz9"/>
      <sheetName val="1,3,1_Desmonte_cubierta9"/>
      <sheetName val="1,3,2_Demoliciòn_muro9"/>
      <sheetName val="1,3,3__Dm_enchape9"/>
      <sheetName val="1,3,4_Dm_cimiento9"/>
      <sheetName val="1,3,5_Dm_Vig-colum9"/>
      <sheetName val="1,3,6_Demolicion_placa9"/>
      <sheetName val="1,3,7__Dm_Aparatos9"/>
      <sheetName val="1,4,2_Traslado_postes9"/>
      <sheetName val="1,4,3_Arb_59"/>
      <sheetName val="1,4,4_Arb_109"/>
      <sheetName val="1,4,5_Arb_159"/>
      <sheetName val="1,4,6_Arb_209"/>
      <sheetName val="1,4,7_Arb_+209"/>
      <sheetName val="1,4,8_Traslado_Arb9"/>
      <sheetName val="2,1,1_Exc_Mec9"/>
      <sheetName val="2,1,2_Exc_Man9"/>
      <sheetName val="2,1,3_Exc_M_Sub_base9"/>
      <sheetName val="2,1,5_Relleno_M_Común9"/>
      <sheetName val="2,1,6__Rellenos_M_Selec9"/>
      <sheetName val="2,1,7__Sub_base_Recebo_9"/>
      <sheetName val="2,1,8_Geotextil_NT9"/>
      <sheetName val="2,1,9_Geotextil_Tejido9"/>
      <sheetName val="2,1,10_Relleno_Recebo9"/>
      <sheetName val="2,2,1_Concr_pobre9"/>
      <sheetName val="2,2,2_Concr_Ciclopeo9"/>
      <sheetName val="2,2,3_Muros_de_contencion9"/>
      <sheetName val="2,2,4_Concreto_Zapatas9"/>
      <sheetName val="2,2,5_Vigas_de_cimentación9"/>
      <sheetName val="2,2,6,1_Pilotes_0,309"/>
      <sheetName val="2,2,6,2_Pilotes_0,409"/>
      <sheetName val="2,2,6,3_Pilotes_0,609"/>
      <sheetName val="2,2,6,4_Pilotes_0,809"/>
      <sheetName val="2,2,6,5_Pilotes_0,90_9"/>
      <sheetName val="2,2,7_Dados_en_concreto9"/>
      <sheetName val="2,2,8_Placa_Flotante_0,609"/>
      <sheetName val="2,2,9_Placas_cont=_0,19"/>
      <sheetName val="2,2,10_Placas_cont=_0,1259"/>
      <sheetName val="2,2,11_Placas_cont=_0,159"/>
      <sheetName val="2,3,1_Acero_37000_9"/>
      <sheetName val="2,3,2_Acero_60000_Refuerzo9"/>
      <sheetName val="2,3,3_Malla_Electrosoldada9"/>
      <sheetName val="2,4,1_Gaviones9"/>
      <sheetName val="2,4,2_Cajon_aislamiento_vigas9"/>
      <sheetName val="2,4,3_Icopor_Aislante_ciment__9"/>
      <sheetName val="2,4,4_Pañete_Taludes_9"/>
      <sheetName val="3,1,1_Novafort_A_LL__4&quot;_110mm_9"/>
      <sheetName val="3,1,2_Novafort_A_LL_6&quot;_160mm__9"/>
      <sheetName val="3,1,3_Novafort_A_LL_8&quot;200_mm__9"/>
      <sheetName val="3,1,4_Novafort_10&quot;A_LL__255mm_9"/>
      <sheetName val="3,1,5_Novafort_A_LL_12&quot;_315mm_9"/>
      <sheetName val="3,1,6__Acc__Novafort__A_LL9"/>
      <sheetName val="3,2,1_Novafort_A_N__4&quot;_110_9"/>
      <sheetName val="3,2,2_Novafort_A_N_6&quot;_160m_9"/>
      <sheetName val="3,2,3_Novafort_A_N__8&quot;200_mm9"/>
      <sheetName val="3,2,4_Novafort_10&quot;A_N__255_mm9"/>
      <sheetName val="3,2,5_Novafort_A_N_12&quot;_315mm9"/>
      <sheetName val="3,2,6__Acc__Novafort__A_N_9"/>
      <sheetName val="3,3,1_Tuberia_drenaje_PVC_4&quot;9"/>
      <sheetName val="3,3,2_Tuberia_drenaje_PVC_4&quot;9"/>
      <sheetName val="3,3,3_Accesorio_drenaje_PVC_3&quot;9"/>
      <sheetName val="3,3,4_Accesorio_drenaje_PVC_4&quot;9"/>
      <sheetName val="3,3,5_Filtros_Escorrentias9"/>
      <sheetName val="3,4,1_Caja_inspección_0,60_9"/>
      <sheetName val="3,4,2_Caja_inspección_0,809"/>
      <sheetName val="3,4,3_Caja_inspección_1,009"/>
      <sheetName val="3,4,6_Carcamo9"/>
      <sheetName val="3,4,7_Trampa_de_grasas9"/>
      <sheetName val="3,4,8_Pozo_Septico9"/>
      <sheetName val="3,5,1_Exc_Man_9"/>
      <sheetName val="3,5,2_Exc_en_recebo_comp_9"/>
      <sheetName val="3,5,3__Relleno_M_seleccionado9"/>
      <sheetName val="3,5,4_Relleno_M_Común_9"/>
      <sheetName val="3,5,5_Retiro_sobrantes9"/>
      <sheetName val="3,3,6_POZO_INFILTRACIÓN9"/>
      <sheetName val="3,4,4_Caja_Distribuciòn_0,40__9"/>
      <sheetName val="3,4,9_Caja_discipadora9"/>
      <sheetName val="3,6,2_Cabezal_descarga9"/>
      <sheetName val="4,1,1_Columnas9"/>
      <sheetName val="4,1,2_Pantalla_en_concreto9"/>
      <sheetName val="4,1,3_Muros9"/>
      <sheetName val="4,2,1_Vigas_aéreas9"/>
      <sheetName val="4,2,2_Viga_canal9"/>
      <sheetName val="4,2,3__Vigas_Prefabricadas9"/>
      <sheetName val="4,3,1_Placa_alig__Caseton_609"/>
      <sheetName val="4,3,2_Caseton_50_cm9"/>
      <sheetName val="4,3,3_Caseton_45_cm9"/>
      <sheetName val="4,3,4_Caseton_40_cm_9"/>
      <sheetName val="4,3,6_Placa_maciza_0,209"/>
      <sheetName val="4,3,7_Placa_maciza_0,1259"/>
      <sheetName val="4,3,8_Placa_maciza_0,109"/>
      <sheetName val="4,3,9_Placa_maciza_0,159"/>
      <sheetName val="4,4,1_Escalera9"/>
      <sheetName val="4,4,2_Rampas9"/>
      <sheetName val="4,4,3_POZO_CONCRETO_20_M39"/>
      <sheetName val="4,4,4_POZO_CONCRETO9"/>
      <sheetName val="4,4,5_Graderias_en_concreto9"/>
      <sheetName val="4,5,1_Acero_37000__9"/>
      <sheetName val="4,5,2_Acero_60000_est9"/>
      <sheetName val="4,5,3_Malla_Electrosoldada_est9"/>
      <sheetName val="4,6,1,1_Est_Cubierta9"/>
      <sheetName val="4,6,2,3_Cerrchas__Metàlica9"/>
      <sheetName val="4,6,2,4_Perfil_9"/>
      <sheetName val="4,6,2,5_Templete9"/>
      <sheetName val="5,1,1_Bloq_Conc_Estruc_0,129"/>
      <sheetName val="5,1,2_Bloque_concreto_divisori9"/>
      <sheetName val="5,1,3_Bloq_tipo_piedra9"/>
      <sheetName val="5,1,5__Calados_en_Concreto9"/>
      <sheetName val="5,1,6_Bloq_Conc_Estruc_0149"/>
      <sheetName val="5,1,7_Bloq_Conc_Estruc_0199"/>
      <sheetName val="5,2,1_Ladrillo_común9"/>
      <sheetName val="5,2,2_Ladrillo_estructural9"/>
      <sheetName val="5,2,3_Ladrillo_común_sobrecimi9"/>
      <sheetName val="5,2,4_Ladrillo_Prensado_portan9"/>
      <sheetName val="5,2,6_Muro_en_bloque_No_49"/>
      <sheetName val="5,3,1_Enchape_ladrillo_arcilla9"/>
      <sheetName val="5,3,3_Alfagias_ladrillo_arcill9"/>
      <sheetName val="5,3,4_Remate_ladrillo_arcilla9"/>
      <sheetName val="5,4,1_Grouting-Concreto_fluido9"/>
      <sheetName val="5,4,2_Remates9"/>
      <sheetName val="5,5,1_Anclajes_Epoxicos9"/>
      <sheetName val="5,5,2_Acero_37000_mamp9"/>
      <sheetName val="5,5,3_Malla_Electrosoldada_9"/>
      <sheetName val="5,5,4_Grafiles_6_mm9"/>
      <sheetName val="5,6,1_Instalaciòn_carpint__Met9"/>
      <sheetName val="6,1,1_Alfajias9"/>
      <sheetName val="6,1,2_Dinteles9"/>
      <sheetName val="6,1,3_Remates_sobre_mamposteri9"/>
      <sheetName val="6_1_8_Pergolas9"/>
      <sheetName val="6_1_9_Gargolas9"/>
      <sheetName val="6,1,10_Gradas_en_Concreto9"/>
      <sheetName val="6,1,11_PLAQUETAS9"/>
      <sheetName val="6,1,15_Bordillos_ducha_y_aseo9"/>
      <sheetName val="6,1,17_Carcamo9"/>
      <sheetName val="6,1,18_Cañuela_Per9"/>
      <sheetName val="6,2,1_Mesones_en_concreto9"/>
      <sheetName val="6,2,2_Mesones_lavamanos9"/>
      <sheetName val="6,2,3_Mesones_laboratorios9"/>
      <sheetName val="6,2,5_Bancas_Concreto9"/>
      <sheetName val="6,2,8_Alfajias_29"/>
      <sheetName val="7,1,1,1_Acometida_PVC-P_2&quot;9"/>
      <sheetName val="7,1,1,2_Accesorio_PVC-P_2&quot;_9"/>
      <sheetName val="7,1,1,5_Bajantes_A_N___PVC_3&quot;9"/>
      <sheetName val="7,1,1,6_Bajantes_A_N_4&quot;9"/>
      <sheetName val="7,1,2,1_Tuberia_H_G__1&quot;9"/>
      <sheetName val="7,1,2,2__Accesorio_H_G__1&quot;_9"/>
      <sheetName val="7,1,2,3_Flotador_19"/>
      <sheetName val="7,1,2,4_Tanque_Plastico9"/>
      <sheetName val="7,1,3,1_Tuberia_H_G__1&quot;cuarto_9"/>
      <sheetName val="7,1,3,2__Accesorio_H_G_1&quot;cuart9"/>
      <sheetName val="7,1,3,3__Registro_R__W__1&quot;9"/>
      <sheetName val="7,1,3,4__Cheque_Helber_1&quot;9"/>
      <sheetName val="7,1,3,7__Tanque_Subterrraneo9"/>
      <sheetName val="7,1,4,1_Tuberia_H_G__1_1_2&quot;9"/>
      <sheetName val="7,1,4,2__Accesorio_H_G_1_1_2&quot;9"/>
      <sheetName val="7,1,4,3__Registro_R__W__1__1_29"/>
      <sheetName val="7,1,4,4__Cheque__Helber_1_1_2&quot;9"/>
      <sheetName val="7,1,5,1_Registro_1_2&quot;9"/>
      <sheetName val="7,1,5,2_Registro_3_49"/>
      <sheetName val="7,1,5,3_Registro_1_9"/>
      <sheetName val="7,1,5,4_Registro_1149"/>
      <sheetName val="7,1,5,5_Registro_1_129"/>
      <sheetName val="7,1,5,6_Registro_2_9"/>
      <sheetName val="7,1,5,8_Caja_registro_9"/>
      <sheetName val="7,1,6,1_Acometida_media9"/>
      <sheetName val="7,1,6,2_Acometida_1PL9"/>
      <sheetName val="7,1,6,3_Registro_PD_media9"/>
      <sheetName val="7,1,6,4_Acometida_1_149"/>
      <sheetName val="7,1,6,5_Tuberia_1_129"/>
      <sheetName val="7,1,6,6_Acometida_29"/>
      <sheetName val="7,1,6,7_Tubo_UZ_2&quot;9"/>
      <sheetName val="7,1,6,8_Acometida_1_129"/>
      <sheetName val="7,1,6,9_Tuberia_UZ_3&quot;9"/>
      <sheetName val="7,1,6,10_Accesorio_UZ__2&quot;9"/>
      <sheetName val="7,1,6,11_Accesorio_UZ_3&quot;9"/>
      <sheetName val="7,1,7,1_Tuberia_H_G__1_2&quot;9"/>
      <sheetName val="7,1,7,2__Accesorio_H_G_1_2&quot;9"/>
      <sheetName val="7,1,7,3_Registro_Corte_1_2&quot;_9"/>
      <sheetName val="7,1,7,4_Registro_1_2&quot;9"/>
      <sheetName val="7,1,7,5_Caja_para_medidor9"/>
      <sheetName val="7,1,8,1_P_Agua_Fria_Lavamanos9"/>
      <sheetName val="7,1,8,2_Punto__Agua_Fria_1_1_29"/>
      <sheetName val="7,1,8,3_P_Agua_Fria_Sanitarios9"/>
      <sheetName val="7,1,8,4_P_Agua_Fria_Orinales9"/>
      <sheetName val="7,1,8,5_P_Agua_Fria_pocetas_la9"/>
      <sheetName val="7,1,8,6_P_Agua_Fria_Ducha9"/>
      <sheetName val="7,1,8,7_P_Agua_Fria_Pocetas9"/>
      <sheetName val="7,1,8,8_Llave__Manguera_1_2&quot;9"/>
      <sheetName val="7,1,8,10__Tapòn_H_G_1_2&quot;9"/>
      <sheetName val="7,1,8,11__Tapòn_P_V_C_1_2&quot;_9"/>
      <sheetName val="7,1,8,12__Camara_aire_H_G_1_2&quot;9"/>
      <sheetName val="7,1,8,13__Camara_aire_P_V_C_P_9"/>
      <sheetName val="7,1,9,1_P_Sanitario_lavamanos9"/>
      <sheetName val="7,1,9,3_P_Sanitario_Sanit9"/>
      <sheetName val="7,1,9,4_P_Sanitario_Orinales9"/>
      <sheetName val="7,1,9,5__P_Sifòn_PVC-S_4&quot;9"/>
      <sheetName val="7,1,9,6__P_Sifòn_PVC-S_2&quot;_9"/>
      <sheetName val="7,1,9,7_P_Sanitario_Pocetas9"/>
      <sheetName val="7,1,9,9_P_Sanitario_sifon9"/>
      <sheetName val="7,1,10,1_Acomet_sanit9"/>
      <sheetName val="7,1,10,2_Pto_3&quot;9"/>
      <sheetName val="7,1,10,2_Punto_Vent_3&quot;9"/>
      <sheetName val="7,1,10,3__Sanit_29"/>
      <sheetName val="6,1,19_Carcamo_IDRD_Tipo_59"/>
      <sheetName val="7,1,10,4_Sanit_39"/>
      <sheetName val="7,1,10,5_4pLG_S9"/>
      <sheetName val="7,1,11,1_Acomet_lluvia9"/>
      <sheetName val="7,1,11,2_Acomet_lluvia_29"/>
      <sheetName val="7,1,11,3_3plg9"/>
      <sheetName val="7,1,11,5_Bajante_PVC_9"/>
      <sheetName val="7,1,11,6_Accesorios_PVC9"/>
      <sheetName val="7,1,12,1_Instalaciòn_Lavamanos9"/>
      <sheetName val="7,1,12,2_Instalaciòn_Sanitario9"/>
      <sheetName val="7,1,12,8_Llave__Manguera_1_2_9"/>
      <sheetName val="7,1,12,9_Acoflex_lav_sant_9"/>
      <sheetName val="7,1,14_Lavado_Tanque9"/>
      <sheetName val="7,1,15_Desinfecciòn_tanque9"/>
      <sheetName val="7,1,16,2_Bomba9"/>
      <sheetName val="7,2,1,1_Punto_de_gas9"/>
      <sheetName val="7,2,1,2_Preinstalación_gas9"/>
      <sheetName val="7,2,1,3_Tuberia__tipo_L_1_2&quot;9"/>
      <sheetName val="7,2,1,4_Tuberia__tipo_L_1&quot;9"/>
      <sheetName val="7,2,1,5__Registro_bola_1&quot;_9"/>
      <sheetName val="7,2,1,7__Rejilla_vent__plastic9"/>
      <sheetName val="9,1,1_Pañete_impermeabilizado9"/>
      <sheetName val="9,1,2_Pañete_muros_interiores9"/>
      <sheetName val="9,1,3_Pañete_Exteriores9"/>
      <sheetName val="9,2,1_Pañete_bajo_placa9"/>
      <sheetName val="10,1,1_base_mueble_concreto9"/>
      <sheetName val="10,1,3_Alistado_pisos9"/>
      <sheetName val="10,1,4_Mortero_afinado9"/>
      <sheetName val="10,1,6_Acabado_Escobeado9"/>
      <sheetName val="10,2,1,3_Ceramica_0,20_x_0,20_9"/>
      <sheetName val="10,2,2,3_Piso_tablòn_ges_0,30_9"/>
      <sheetName val="10,2,4,1_Baldosin_granito9"/>
      <sheetName val="10,2,4,3_gravilla_m29"/>
      <sheetName val="10,3,1,1_Tablòn_cuarto_269"/>
      <sheetName val="10,3,2,1_Guardaescoba9"/>
      <sheetName val="10,3,2,3_Media_Caña9"/>
      <sheetName val="10,3,2,5_Gravilla_9"/>
      <sheetName val="10,3,2,6_Granito9"/>
      <sheetName val="10,4,2_Escalera_en_Granito9"/>
      <sheetName val="10,5,3_Cenefas_Gravilla_9"/>
      <sheetName val="11,1,1_Afinado_Mortero9"/>
      <sheetName val="11,1,2_Media_Caña9"/>
      <sheetName val="11,1,3_Afinado_Viga_canales9"/>
      <sheetName val="11,1,4_foil_aluminio9"/>
      <sheetName val="11,2,2,1_Caballete9"/>
      <sheetName val="11,2,2,2_remate9"/>
      <sheetName val="11,2,3,1_Domo_acrílico9"/>
      <sheetName val="11,2,3,2_Acrilico_transparente9"/>
      <sheetName val="11,2,3,3_Teja_trapezoidal_Plas9"/>
      <sheetName val="11,2,4,1__teja_acero9"/>
      <sheetName val="11,2,4,2_Tejaluz9"/>
      <sheetName val="11,2,5,1_Teja_Barro9"/>
      <sheetName val="11,2,5,2_Limahoyas9"/>
      <sheetName val="11,3,1_Canal_Lámina9"/>
      <sheetName val="11,3,2_Flashing9"/>
      <sheetName val="11,3,3_Tragante_5x39"/>
      <sheetName val="11,3,4_Tragante_6x49"/>
      <sheetName val="11,3,5_Canal_PVC9"/>
      <sheetName val="12,1,1_Ventanas_aluminio_9"/>
      <sheetName val="12,1,2_Ventanas_aluminio_reja9"/>
      <sheetName val="12,1,3_Puerta_aluminio_sencill9"/>
      <sheetName val="12,1,4_Puert_Alum_dob_reja9"/>
      <sheetName val="12,1,5_Puerta_aluminio_doble9"/>
      <sheetName val="12,1,6_Puert_baños9"/>
      <sheetName val="12,1,7_PERGOLAS_ALUM9"/>
      <sheetName val="12,1,8_Puertas_discapacitados9"/>
      <sheetName val="12,1,9_BARANDA_EN_ALUMINIO9"/>
      <sheetName val="12,2,1,1_Marcos_puerta9"/>
      <sheetName val="12,2,1,2_Puerta_Sencilla9"/>
      <sheetName val="12,2,1,3_Ventana9"/>
      <sheetName val="12,2,1,5_Puertas_Emtamborada9"/>
      <sheetName val="12,2,2,1_Pasamanos_9"/>
      <sheetName val="12,2,2,2_Pasamanos9"/>
      <sheetName val="12,2,2,3_Baranda_Malla9"/>
      <sheetName val="_12,2,2,4_Cerramiento_acrílilc9"/>
      <sheetName val="12,2,3,1_Rejas_en_varilla_cuad9"/>
      <sheetName val="12,2,3,2_Rejas_ventana9"/>
      <sheetName val="12,2,3,3_Rejas_Puerta_baño9"/>
      <sheetName val="12,2,3,4_Reja_Ventilación9"/>
      <sheetName val="12,2,4,1_CORTASOL9"/>
      <sheetName val="12,2,4,4_Ventana_Malla9"/>
      <sheetName val="_12,2,2,5_Baranda_M809"/>
      <sheetName val="14,1,1_Ceramica_20_9"/>
      <sheetName val="15,1,3_Lampara_Fluorecente_2x10"/>
      <sheetName val="16,1,3_Sanitarios_tanque9"/>
      <sheetName val="16,1,4_Orinal_9"/>
      <sheetName val="16,1,5_Lavamanos_Sobreponer9"/>
      <sheetName val="16,1,7_Lavamanos_de_colgar9"/>
      <sheetName val="16,1,8_Sanit_Disc9"/>
      <sheetName val="16,1,9_Duchas9"/>
      <sheetName val="16,1,11_POCETA9"/>
      <sheetName val="16,2,1_Pocetas_Aseo9"/>
      <sheetName val="16,2,5_Llave_Terminal9"/>
      <sheetName val="16,2,6_Incrustaciones9"/>
      <sheetName val="16,2,7_Barras_disc9"/>
      <sheetName val="17,2,1_Puerta_Vidrio9"/>
      <sheetName val="17,2,2_Puerta_PVC_Baterias9"/>
      <sheetName val="17,2,3_Divisiones_0,069"/>
      <sheetName val="17,2,4_Divisiones_baños_9"/>
      <sheetName val="18,1,1_pintura_koraza9"/>
      <sheetName val="18,1,2_pintura_plastica9"/>
      <sheetName val="18,1,3_Vinilo_con_estuco9"/>
      <sheetName val="18,1,4_Vinilo_sin_estuco_9"/>
      <sheetName val="18,1,5_Vinilo_Cielos_9"/>
      <sheetName val="19,1,1_Cerraduras9"/>
      <sheetName val="19,4,1_Espejo9"/>
      <sheetName val="19,4,2_Vidrio_Crudo9"/>
      <sheetName val="20,1,2_Exc_Man9"/>
      <sheetName val="20,1,5_Subbase_recebo9"/>
      <sheetName val="20,2,1_Andenes9"/>
      <sheetName val="20,2,2_Sardinel9"/>
      <sheetName val="20,2,4_Banca9"/>
      <sheetName val="20,2,5_Adoquin9"/>
      <sheetName val="20,3,1_Solado_esp=_0,059"/>
      <sheetName val="20,3,2_Concreto_Ciclopeo_9"/>
      <sheetName val="20,3,3_Vigas_de_Amarre9"/>
      <sheetName val="20,3,5__Cerramiento_Malla_Esla9"/>
      <sheetName val="20,3,6__Muros_de_contencion_9"/>
      <sheetName val="20,4,1_Mov_Tierras9"/>
      <sheetName val="20,2,13_Escalinatas9"/>
      <sheetName val="20,2,6_Adoquin_Arcilla9"/>
      <sheetName val="20,2,7_Loseta_A-509"/>
      <sheetName val="20,4,2_Pradización9"/>
      <sheetName val="20_2_10_Bordillo_A-809"/>
      <sheetName val="20,4,4_Arborización9"/>
      <sheetName val="20,5,1_Gaviones_en_piedra9"/>
      <sheetName val="20,5,2_PERGOLA__METALICA9"/>
      <sheetName val="20,5,3__Acero_37000__Ext_9"/>
      <sheetName val="20,5,4_Acero_60000_psi9"/>
      <sheetName val="20,5,5_Malla_Electrosoldada__9"/>
      <sheetName val="21,1,1_Lavada_ladrillo_9"/>
      <sheetName val="21,1,3_Aseo9"/>
      <sheetName val="21,1,4_Retiro_Escombros9"/>
      <sheetName val="Pasamanos_9"/>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 val="REC-COD,"/>
      <sheetName val="MEMORIAS "/>
      <sheetName val="TARIFAS"/>
    </sheetNames>
    <sheetDataSet>
      <sheetData sheetId="0">
        <row r="10">
          <cell r="A10">
            <v>1</v>
          </cell>
        </row>
      </sheetData>
      <sheetData sheetId="1">
        <row r="15">
          <cell r="A15" t="str">
            <v>Cargador tipo Cat - 904</v>
          </cell>
        </row>
      </sheetData>
      <sheetData sheetId="2">
        <row r="10">
          <cell r="A10">
            <v>1</v>
          </cell>
        </row>
      </sheetData>
      <sheetData sheetId="3">
        <row r="11">
          <cell r="A11" t="str">
            <v>A.C.P.M.</v>
          </cell>
        </row>
      </sheetData>
      <sheetData sheetId="4">
        <row r="8">
          <cell r="D8" t="str">
            <v>P. ALBAÑILERIA</v>
          </cell>
        </row>
      </sheetData>
      <sheetData sheetId="5">
        <row r="10">
          <cell r="A10">
            <v>1</v>
          </cell>
        </row>
      </sheetData>
      <sheetData sheetId="6">
        <row r="8">
          <cell r="D8" t="str">
            <v>P. ALBAÑILERIA</v>
          </cell>
        </row>
      </sheetData>
      <sheetData sheetId="7">
        <row r="15">
          <cell r="A15" t="str">
            <v>Cargador tipo Cat - 904</v>
          </cell>
        </row>
      </sheetData>
      <sheetData sheetId="8">
        <row r="11">
          <cell r="A11" t="str">
            <v>A.C.P.M.</v>
          </cell>
        </row>
      </sheetData>
      <sheetData sheetId="9">
        <row r="11">
          <cell r="A11" t="str">
            <v>A.C.P.M.</v>
          </cell>
        </row>
      </sheetData>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0">
          <cell r="A10">
            <v>1</v>
          </cell>
        </row>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sheetData>
      <sheetData sheetId="12">
        <row r="10">
          <cell r="A10">
            <v>1</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sheetData>
      <sheetData sheetId="15"/>
      <sheetData sheetId="16"/>
      <sheetData sheetId="17">
        <row r="10">
          <cell r="A10" t="str">
            <v>INTERVENTOR:</v>
          </cell>
        </row>
      </sheetData>
      <sheetData sheetId="18">
        <row r="10">
          <cell r="A10" t="str">
            <v>INTERVENTOR:</v>
          </cell>
        </row>
      </sheetData>
      <sheetData sheetId="19"/>
      <sheetData sheetId="20"/>
      <sheetData sheetId="21"/>
      <sheetData sheetId="22">
        <row r="12">
          <cell r="A12" t="str">
            <v>PRESUPUESTADOR:</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9">
          <cell r="I19">
            <v>31084.2</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row r="12">
          <cell r="A12" t="str">
            <v>COSTOS DE TRANSPORTE</v>
          </cell>
        </row>
      </sheetData>
      <sheetData sheetId="56">
        <row r="11">
          <cell r="A11" t="str">
            <v>A.C.P.M.</v>
          </cell>
        </row>
      </sheetData>
      <sheetData sheetId="57">
        <row r="11">
          <cell r="A11" t="str">
            <v>A.C.P.M.</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19">
          <cell r="I19">
            <v>31084.2</v>
          </cell>
        </row>
      </sheetData>
      <sheetData sheetId="72">
        <row r="19">
          <cell r="I19">
            <v>31084.2</v>
          </cell>
        </row>
      </sheetData>
      <sheetData sheetId="73">
        <row r="19">
          <cell r="I19">
            <v>31084.2</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19">
          <cell r="I19">
            <v>31084.2</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8">
          <cell r="D8" t="str">
            <v>P. ALBAÑILERIA</v>
          </cell>
        </row>
      </sheetData>
      <sheetData sheetId="450"/>
      <sheetData sheetId="451"/>
      <sheetData sheetId="452"/>
      <sheetData sheetId="453"/>
      <sheetData sheetId="454">
        <row r="10">
          <cell r="A10" t="str">
            <v>INTERVENTOR:</v>
          </cell>
        </row>
      </sheetData>
      <sheetData sheetId="455">
        <row r="10">
          <cell r="A10" t="str">
            <v>INTERVENTOR:</v>
          </cell>
        </row>
      </sheetData>
      <sheetData sheetId="456"/>
      <sheetData sheetId="457"/>
      <sheetData sheetId="458"/>
      <sheetData sheetId="459"/>
      <sheetData sheetId="460">
        <row r="12">
          <cell r="A12" t="str">
            <v>PRESUPUESTADOR:</v>
          </cell>
        </row>
      </sheetData>
      <sheetData sheetId="461"/>
      <sheetData sheetId="462"/>
      <sheetData sheetId="463"/>
      <sheetData sheetId="464"/>
      <sheetData sheetId="465"/>
      <sheetData sheetId="466">
        <row r="8">
          <cell r="D8" t="str">
            <v>P. ALBAÑILERIA</v>
          </cell>
        </row>
      </sheetData>
      <sheetData sheetId="467"/>
      <sheetData sheetId="468"/>
      <sheetData sheetId="469"/>
      <sheetData sheetId="470"/>
      <sheetData sheetId="471">
        <row r="10">
          <cell r="A10" t="str">
            <v>INTERVENTOR:</v>
          </cell>
        </row>
      </sheetData>
      <sheetData sheetId="472">
        <row r="10">
          <cell r="A10" t="str">
            <v>INTERVENTOR:</v>
          </cell>
        </row>
      </sheetData>
      <sheetData sheetId="473"/>
      <sheetData sheetId="474"/>
      <sheetData sheetId="475"/>
      <sheetData sheetId="476">
        <row r="12">
          <cell r="A12" t="str">
            <v>PRESUPUESTADOR:</v>
          </cell>
        </row>
      </sheetData>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ow r="19">
          <cell r="I19">
            <v>31084.2</v>
          </cell>
        </row>
      </sheetData>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ow r="19">
          <cell r="I19">
            <v>31084.2</v>
          </cell>
        </row>
      </sheetData>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ow r="19">
          <cell r="I19">
            <v>31084.2</v>
          </cell>
        </row>
      </sheetData>
      <sheetData sheetId="545">
        <row r="19">
          <cell r="I19">
            <v>31084.2</v>
          </cell>
        </row>
      </sheetData>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ow r="19">
          <cell r="I19">
            <v>31084.2</v>
          </cell>
        </row>
      </sheetData>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19">
          <cell r="I19">
            <v>31084.2</v>
          </cell>
        </row>
      </sheetData>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row r="8">
          <cell r="D8" t="str">
            <v>P. ALBAÑILERIA</v>
          </cell>
        </row>
      </sheetData>
      <sheetData sheetId="854">
        <row r="10">
          <cell r="A10">
            <v>1</v>
          </cell>
        </row>
      </sheetData>
      <sheetData sheetId="855">
        <row r="8">
          <cell r="D8" t="str">
            <v>P. ALBAÑILERIA</v>
          </cell>
        </row>
      </sheetData>
      <sheetData sheetId="856">
        <row r="15">
          <cell r="A15" t="str">
            <v>Cargador tipo Cat - 904</v>
          </cell>
        </row>
      </sheetData>
      <sheetData sheetId="857">
        <row r="11">
          <cell r="A11" t="str">
            <v>A.C.P.M.</v>
          </cell>
        </row>
      </sheetData>
      <sheetData sheetId="858"/>
      <sheetData sheetId="859"/>
      <sheetData sheetId="860">
        <row r="10">
          <cell r="A10" t="str">
            <v>INTERVENTOR:</v>
          </cell>
        </row>
      </sheetData>
      <sheetData sheetId="861">
        <row r="10">
          <cell r="A10" t="str">
            <v>INTERVENTOR:</v>
          </cell>
        </row>
      </sheetData>
      <sheetData sheetId="862"/>
      <sheetData sheetId="863"/>
      <sheetData sheetId="864"/>
      <sheetData sheetId="865">
        <row r="12">
          <cell r="A12" t="str">
            <v>PRESUPUESTADOR:</v>
          </cell>
        </row>
      </sheetData>
      <sheetData sheetId="866"/>
      <sheetData sheetId="867"/>
      <sheetData sheetId="868"/>
      <sheetData sheetId="869"/>
      <sheetData sheetId="870"/>
      <sheetData sheetId="871">
        <row r="8">
          <cell r="D8" t="str">
            <v>P. ALBAÑILERIA</v>
          </cell>
        </row>
      </sheetData>
      <sheetData sheetId="872"/>
      <sheetData sheetId="873"/>
      <sheetData sheetId="874"/>
      <sheetData sheetId="875"/>
      <sheetData sheetId="876">
        <row r="10">
          <cell r="A10" t="str">
            <v>INTERVENTOR:</v>
          </cell>
        </row>
      </sheetData>
      <sheetData sheetId="877">
        <row r="10">
          <cell r="A10" t="str">
            <v>INTERVENTOR:</v>
          </cell>
        </row>
      </sheetData>
      <sheetData sheetId="878"/>
      <sheetData sheetId="879"/>
      <sheetData sheetId="880"/>
      <sheetData sheetId="881">
        <row r="12">
          <cell r="A12" t="str">
            <v>PRESUPUESTADOR:</v>
          </cell>
        </row>
      </sheetData>
      <sheetData sheetId="882"/>
      <sheetData sheetId="883">
        <row r="19">
          <cell r="I19">
            <v>31084.2</v>
          </cell>
        </row>
      </sheetData>
      <sheetData sheetId="884"/>
      <sheetData sheetId="885"/>
      <sheetData sheetId="886"/>
      <sheetData sheetId="887"/>
      <sheetData sheetId="888"/>
      <sheetData sheetId="889"/>
      <sheetData sheetId="890"/>
      <sheetData sheetId="891"/>
      <sheetData sheetId="892"/>
      <sheetData sheetId="893"/>
      <sheetData sheetId="894"/>
      <sheetData sheetId="895"/>
      <sheetData sheetId="896">
        <row r="15">
          <cell r="A15" t="str">
            <v>Cargador tipo Cat - 904</v>
          </cell>
        </row>
      </sheetData>
      <sheetData sheetId="897">
        <row r="12">
          <cell r="A12" t="str">
            <v>COSTOS DE TRANSPORTE</v>
          </cell>
        </row>
      </sheetData>
      <sheetData sheetId="898">
        <row r="12">
          <cell r="A12" t="str">
            <v>COSTOS DE TRANSPORTE</v>
          </cell>
        </row>
      </sheetData>
      <sheetData sheetId="899">
        <row r="11">
          <cell r="A11" t="str">
            <v>A.C.P.M.</v>
          </cell>
        </row>
      </sheetData>
      <sheetData sheetId="900">
        <row r="11">
          <cell r="A11" t="str">
            <v>A.C.P.M.</v>
          </cell>
        </row>
      </sheetData>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row r="19">
          <cell r="I19">
            <v>31084.2</v>
          </cell>
        </row>
      </sheetData>
      <sheetData sheetId="916">
        <row r="19">
          <cell r="I19">
            <v>31084.2</v>
          </cell>
        </row>
      </sheetData>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ow r="19">
          <cell r="I19">
            <v>31084.2</v>
          </cell>
        </row>
      </sheetData>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row r="19">
          <cell r="I19">
            <v>31084.2</v>
          </cell>
        </row>
      </sheetData>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row r="8">
          <cell r="D8" t="str">
            <v>P. ALBAÑILERIA</v>
          </cell>
        </row>
      </sheetData>
      <sheetData sheetId="1226"/>
      <sheetData sheetId="1227"/>
      <sheetData sheetId="1228"/>
      <sheetData sheetId="1229"/>
      <sheetData sheetId="1230">
        <row r="10">
          <cell r="A10" t="str">
            <v>INTERVENTOR:</v>
          </cell>
        </row>
      </sheetData>
      <sheetData sheetId="1231">
        <row r="10">
          <cell r="A10" t="str">
            <v>INTERVENTOR:</v>
          </cell>
        </row>
      </sheetData>
      <sheetData sheetId="1232"/>
      <sheetData sheetId="1233"/>
      <sheetData sheetId="1234"/>
      <sheetData sheetId="1235">
        <row r="12">
          <cell r="A12" t="str">
            <v>PRESUPUESTADOR:</v>
          </cell>
        </row>
      </sheetData>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row r="19">
          <cell r="I19">
            <v>31084.2</v>
          </cell>
        </row>
      </sheetData>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ow r="19">
          <cell r="I19">
            <v>31084.2</v>
          </cell>
        </row>
      </sheetData>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row r="19">
          <cell r="I19">
            <v>31084.2</v>
          </cell>
        </row>
      </sheetData>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row r="19">
          <cell r="I19">
            <v>31084.2</v>
          </cell>
        </row>
      </sheetData>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row r="19">
          <cell r="I19">
            <v>31084.2</v>
          </cell>
        </row>
      </sheetData>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row r="19">
          <cell r="I19">
            <v>31084.2</v>
          </cell>
        </row>
      </sheetData>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row r="19">
          <cell r="I19">
            <v>31084.2</v>
          </cell>
        </row>
      </sheetData>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row r="19">
          <cell r="I19">
            <v>31084.2</v>
          </cell>
        </row>
      </sheetData>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row r="19">
          <cell r="I19">
            <v>31084.2</v>
          </cell>
        </row>
      </sheetData>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row r="19">
          <cell r="I19">
            <v>31084.2</v>
          </cell>
        </row>
      </sheetData>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row r="19">
          <cell r="I19">
            <v>31084.2</v>
          </cell>
        </row>
      </sheetData>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row r="19">
          <cell r="I19">
            <v>31084.2</v>
          </cell>
        </row>
      </sheetData>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ow r="19">
          <cell r="I19">
            <v>31084.2</v>
          </cell>
        </row>
      </sheetData>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row r="19">
          <cell r="I19">
            <v>31084.2</v>
          </cell>
        </row>
      </sheetData>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row r="8">
          <cell r="D8" t="str">
            <v>P. ALBAÑILERIA</v>
          </cell>
        </row>
      </sheetData>
      <sheetData sheetId="2336"/>
      <sheetData sheetId="2337"/>
      <sheetData sheetId="2338"/>
      <sheetData sheetId="2339"/>
      <sheetData sheetId="2340">
        <row r="10">
          <cell r="A10" t="str">
            <v>INTERVENTOR:</v>
          </cell>
        </row>
      </sheetData>
      <sheetData sheetId="2341">
        <row r="10">
          <cell r="A10" t="str">
            <v>INTERVENTOR:</v>
          </cell>
        </row>
      </sheetData>
      <sheetData sheetId="2342"/>
      <sheetData sheetId="2343"/>
      <sheetData sheetId="2344"/>
      <sheetData sheetId="2345">
        <row r="12">
          <cell r="A12" t="str">
            <v>PRESUPUESTADOR:</v>
          </cell>
        </row>
      </sheetData>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row r="19">
          <cell r="I19">
            <v>31084.2</v>
          </cell>
        </row>
      </sheetData>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row r="19">
          <cell r="I19">
            <v>31084.2</v>
          </cell>
        </row>
      </sheetData>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row r="19">
          <cell r="I19">
            <v>31084.2</v>
          </cell>
        </row>
      </sheetData>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row r="19">
          <cell r="I19">
            <v>31084.2</v>
          </cell>
        </row>
      </sheetData>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row r="19">
          <cell r="I19">
            <v>31084.2</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19">
          <cell r="I19">
            <v>31084.2</v>
          </cell>
        </row>
      </sheetData>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row r="19">
          <cell r="I19">
            <v>31084.2</v>
          </cell>
        </row>
      </sheetData>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ow r="19">
          <cell r="I19">
            <v>31084.2</v>
          </cell>
        </row>
      </sheetData>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row r="19">
          <cell r="I19">
            <v>31084.2</v>
          </cell>
        </row>
      </sheetData>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row r="19">
          <cell r="I19">
            <v>31084.2</v>
          </cell>
        </row>
      </sheetData>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ow r="19">
          <cell r="I19">
            <v>31084.2</v>
          </cell>
        </row>
      </sheetData>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row r="8">
          <cell r="D8" t="str">
            <v>P. ALBAÑILERIA</v>
          </cell>
        </row>
      </sheetData>
      <sheetData sheetId="3784"/>
      <sheetData sheetId="3785"/>
      <sheetData sheetId="3786"/>
      <sheetData sheetId="3787"/>
      <sheetData sheetId="3788">
        <row r="10">
          <cell r="A10" t="str">
            <v>INTERVENTOR:</v>
          </cell>
        </row>
      </sheetData>
      <sheetData sheetId="3789">
        <row r="10">
          <cell r="A10" t="str">
            <v>INTERVENTOR:</v>
          </cell>
        </row>
      </sheetData>
      <sheetData sheetId="3790"/>
      <sheetData sheetId="3791"/>
      <sheetData sheetId="3792"/>
      <sheetData sheetId="3793">
        <row r="12">
          <cell r="A12" t="str">
            <v>PRESUPUESTADOR:</v>
          </cell>
        </row>
      </sheetData>
      <sheetData sheetId="3794"/>
      <sheetData sheetId="3795"/>
      <sheetData sheetId="3796"/>
      <sheetData sheetId="3797"/>
      <sheetData sheetId="3798"/>
      <sheetData sheetId="3799">
        <row r="8">
          <cell r="D8" t="str">
            <v>P. ALBAÑILERIA</v>
          </cell>
        </row>
      </sheetData>
      <sheetData sheetId="3800"/>
      <sheetData sheetId="3801"/>
      <sheetData sheetId="3802"/>
      <sheetData sheetId="3803"/>
      <sheetData sheetId="3804">
        <row r="10">
          <cell r="A10" t="str">
            <v>INTERVENTOR:</v>
          </cell>
        </row>
      </sheetData>
      <sheetData sheetId="3805">
        <row r="10">
          <cell r="A10" t="str">
            <v>INTERVENTOR:</v>
          </cell>
        </row>
      </sheetData>
      <sheetData sheetId="3806"/>
      <sheetData sheetId="3807"/>
      <sheetData sheetId="3808"/>
      <sheetData sheetId="3809">
        <row r="12">
          <cell r="A12" t="str">
            <v>PRESUPUESTADOR:</v>
          </cell>
        </row>
      </sheetData>
      <sheetData sheetId="3810"/>
      <sheetData sheetId="3811"/>
      <sheetData sheetId="3812"/>
      <sheetData sheetId="3813"/>
      <sheetData sheetId="3814"/>
      <sheetData sheetId="3815">
        <row r="8">
          <cell r="D8" t="str">
            <v>P. ALBAÑILERIA</v>
          </cell>
        </row>
      </sheetData>
      <sheetData sheetId="3816"/>
      <sheetData sheetId="3817"/>
      <sheetData sheetId="3818"/>
      <sheetData sheetId="3819"/>
      <sheetData sheetId="3820">
        <row r="10">
          <cell r="A10" t="str">
            <v>INTERVENTOR:</v>
          </cell>
        </row>
      </sheetData>
      <sheetData sheetId="3821">
        <row r="10">
          <cell r="A10" t="str">
            <v>INTERVENTOR:</v>
          </cell>
        </row>
      </sheetData>
      <sheetData sheetId="3822"/>
      <sheetData sheetId="3823"/>
      <sheetData sheetId="3824"/>
      <sheetData sheetId="3825">
        <row r="12">
          <cell r="A12" t="str">
            <v>PRESUPUESTADOR:</v>
          </cell>
        </row>
      </sheetData>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row r="19">
          <cell r="I19">
            <v>31084.2</v>
          </cell>
        </row>
      </sheetData>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row r="19">
          <cell r="I19">
            <v>31084.2</v>
          </cell>
        </row>
      </sheetData>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ow r="19">
          <cell r="I19">
            <v>31084.2</v>
          </cell>
        </row>
      </sheetData>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row r="19">
          <cell r="I19">
            <v>31084.2</v>
          </cell>
        </row>
      </sheetData>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row r="19">
          <cell r="I19">
            <v>31084.2</v>
          </cell>
        </row>
      </sheetData>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row r="8">
          <cell r="D8" t="str">
            <v>P. ALBAÑILERIA</v>
          </cell>
        </row>
      </sheetData>
      <sheetData sheetId="4186"/>
      <sheetData sheetId="4187"/>
      <sheetData sheetId="4188"/>
      <sheetData sheetId="4189"/>
      <sheetData sheetId="4190">
        <row r="10">
          <cell r="A10" t="str">
            <v>INTERVENTOR:</v>
          </cell>
        </row>
      </sheetData>
      <sheetData sheetId="4191">
        <row r="10">
          <cell r="A10" t="str">
            <v>INTERVENTOR:</v>
          </cell>
        </row>
      </sheetData>
      <sheetData sheetId="4192"/>
      <sheetData sheetId="4193"/>
      <sheetData sheetId="4194"/>
      <sheetData sheetId="4195">
        <row r="12">
          <cell r="A12" t="str">
            <v>PRESUPUESTADOR:</v>
          </cell>
        </row>
      </sheetData>
      <sheetData sheetId="4196"/>
      <sheetData sheetId="4197"/>
      <sheetData sheetId="4198"/>
      <sheetData sheetId="4199" refreshError="1"/>
      <sheetData sheetId="4200" refreshError="1"/>
      <sheetData sheetId="420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PORTADA"/>
      <sheetName val="C_C_"/>
      <sheetName val="ALTERNATIVA 1"/>
      <sheetName val="Datos_CO"/>
      <sheetName val="59y22%"/>
      <sheetName val="Puntos"/>
      <sheetName val="ENTRADAS"/>
      <sheetName val="BALANCE"/>
      <sheetName val="resumen monal"/>
      <sheetName val="EQ"/>
      <sheetName val="CONTROL S24"/>
      <sheetName val="data"/>
      <sheetName val="Valores Desplegables"/>
      <sheetName val="presup"/>
      <sheetName val="MAMPO 1"/>
      <sheetName val="Tabla"/>
      <sheetName val="COSTOS DE TRANSPORTE"/>
      <sheetName val="BOUNDS &amp; ROWS"/>
      <sheetName val="COMPRA MATERIA PRIMA"/>
      <sheetName val="Data Tables"/>
      <sheetName val="Company"/>
      <sheetName val="cantidades pH3"/>
      <sheetName val="210.2.2"/>
      <sheetName val="Clúster 8"/>
      <sheetName val="Clúster 14"/>
      <sheetName val="Sheet1"/>
      <sheetName val="TARIFAS"/>
      <sheetName val="SABANA"/>
      <sheetName val="Actmonths"/>
      <sheetName val="MI"/>
      <sheetName val="L. de Constru"/>
      <sheetName val="BUSCADOR"/>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recRec"/>
      <sheetName val="PESOS"/>
      <sheetName val="Sanitario"/>
      <sheetName val="EST2"/>
      <sheetName val="Hoja2"/>
      <sheetName val="1.2 COSTOS PERSONAL"/>
      <sheetName val="1. RECURSOS PERSONAL"/>
      <sheetName val="LÍNEAS DE SERVICIO"/>
      <sheetName val="3. MATERIALES Y CONSUMIBLES"/>
      <sheetName val="4. EQUIPOS"/>
      <sheetName val="6. SUMINISTROS ESPECIALES"/>
      <sheetName val="5. HERRAMIENTAS"/>
      <sheetName val="2. RECURSOS VEHÍ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ABILIDAD"/>
      <sheetName val="Estudio de prefac y fact."/>
      <sheetName val="ID-01A"/>
      <sheetName val="ID-01B"/>
      <sheetName val="ID-01C"/>
      <sheetName val="ID-01D"/>
      <sheetName val="ID-02"/>
      <sheetName val="ID-03"/>
      <sheetName val="ID-04 "/>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F-01"/>
      <sheetName val="FS-03"/>
      <sheetName val="FF-01 PRESUPUESTO D Y C "/>
      <sheetName val="PRESUPUESTO COMPONENTE DISENO"/>
      <sheetName val="PRESUPUESTO COMPO inter"/>
      <sheetName val="FICHA-EBI"/>
      <sheetName val="FICHA- EBI"/>
      <sheetName val="Presupuesto consultoria"/>
      <sheetName val="Presupuesto de obra"/>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ABILIDAD"/>
      <sheetName val="Estudio de prefac y fact."/>
      <sheetName val="ID-01A"/>
      <sheetName val="ID-01B"/>
      <sheetName val="ID-01C"/>
      <sheetName val="ID-01D"/>
      <sheetName val="ID-02"/>
      <sheetName val="ID-03"/>
      <sheetName val="ID-04 "/>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F-01"/>
      <sheetName val="FS-03"/>
      <sheetName val="FF-01 PRESUPUESTO D Y C "/>
      <sheetName val="PRESUPUESTO COMPONENTE DISENO"/>
      <sheetName val="PRESUPUESTO COMPO inter"/>
      <sheetName val="FICHA-EBI"/>
      <sheetName val="FICHA- EBI"/>
      <sheetName val="Presupuesto consultoria"/>
      <sheetName val="Presupuesto de obra"/>
      <sheetName val="UNITARIOS"/>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1.1"/>
      <sheetName val="E1.1.2"/>
      <sheetName val="E1.1.3"/>
      <sheetName val="E1.1.4"/>
      <sheetName val="E1.1.5"/>
      <sheetName val="E1.1.6"/>
      <sheetName val="E1.1.7"/>
      <sheetName val="E1.1.8"/>
      <sheetName val="E1.1.9"/>
      <sheetName val="E1.1.10"/>
      <sheetName val="E1.1.11"/>
      <sheetName val="E1.2.1"/>
      <sheetName val="E1.2.2"/>
      <sheetName val="E1.3.1"/>
      <sheetName val="E1.3.2"/>
      <sheetName val="E1.3.3"/>
      <sheetName val="E1.3.4"/>
      <sheetName val="E1.3.5"/>
      <sheetName val="E1.3.6"/>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3">
          <cell r="B13" t="str">
            <v>E1</v>
          </cell>
          <cell r="C13" t="str">
            <v>INSTALACIONES ELÉCTRICAS E ILUMINACIÓN EXTERIORES</v>
          </cell>
          <cell r="D13">
            <v>0</v>
          </cell>
          <cell r="E13">
            <v>0</v>
          </cell>
        </row>
        <row r="14">
          <cell r="B14" t="str">
            <v>E1.1</v>
          </cell>
          <cell r="C14" t="str">
            <v>INSTALACIONES ELÉCTRICAS</v>
          </cell>
          <cell r="D14">
            <v>0</v>
          </cell>
          <cell r="E14">
            <v>0</v>
          </cell>
        </row>
        <row r="15">
          <cell r="B15" t="str">
            <v>E1.1.1</v>
          </cell>
          <cell r="C15" t="str">
            <v xml:space="preserve">TABLERO PARCIAL 12 CIRCUITOS INCLUYE BREAKER </v>
          </cell>
          <cell r="D15">
            <v>0</v>
          </cell>
          <cell r="E15" t="str">
            <v>UN</v>
          </cell>
        </row>
        <row r="16">
          <cell r="B16" t="str">
            <v>E1.1.2</v>
          </cell>
          <cell r="C16" t="str">
            <v xml:space="preserve">BAJANTE CON TUBO CONDUIT METALICO 1" L=6 m </v>
          </cell>
          <cell r="D16">
            <v>0</v>
          </cell>
          <cell r="E16" t="str">
            <v>UN</v>
          </cell>
        </row>
        <row r="17">
          <cell r="B17" t="str">
            <v>E1.1.3</v>
          </cell>
          <cell r="C17" t="str">
            <v>ACOMETIDA PARCIAL 2No10+1No12 DUCTO PVC 3/4"</v>
          </cell>
          <cell r="D17">
            <v>0</v>
          </cell>
          <cell r="E17" t="str">
            <v>ML</v>
          </cell>
        </row>
        <row r="18">
          <cell r="B18" t="str">
            <v>E1.1.4</v>
          </cell>
          <cell r="C18" t="str">
            <v>ACOMETIDA PARCIAL 3 No8+1 No14 DUCTO 1`` PVC</v>
          </cell>
          <cell r="D18">
            <v>0</v>
          </cell>
          <cell r="E18" t="str">
            <v>ML</v>
          </cell>
        </row>
        <row r="19">
          <cell r="B19" t="str">
            <v>E1.1.5</v>
          </cell>
          <cell r="C19" t="str">
            <v>ACOMETIDA PARCIAL 3 No6+1 No12 DUCTO 1`` PVC</v>
          </cell>
          <cell r="D19">
            <v>0</v>
          </cell>
          <cell r="E19" t="str">
            <v>ML</v>
          </cell>
        </row>
        <row r="20">
          <cell r="B20" t="str">
            <v>E1.1.6</v>
          </cell>
          <cell r="C20" t="str">
            <v xml:space="preserve">PUESTA A TIERRA TERMINAL DE BAJA TENSIÓN </v>
          </cell>
          <cell r="D20">
            <v>0</v>
          </cell>
          <cell r="E20" t="str">
            <v>UN</v>
          </cell>
        </row>
        <row r="21">
          <cell r="B21" t="str">
            <v>E1.1.7</v>
          </cell>
          <cell r="C21" t="str">
            <v>POSTE DE CONCRETO 10 M x 750 KG REFORZADO</v>
          </cell>
          <cell r="D21">
            <v>0</v>
          </cell>
          <cell r="E21" t="str">
            <v>UN</v>
          </cell>
        </row>
        <row r="22">
          <cell r="B22" t="str">
            <v>E1.1.8</v>
          </cell>
          <cell r="C22" t="str">
            <v>SUMINISTRO E INSTALACION ESTRUCTURA TIPO LA 321M</v>
          </cell>
          <cell r="D22">
            <v>0</v>
          </cell>
          <cell r="E22" t="str">
            <v>UN</v>
          </cell>
        </row>
        <row r="23">
          <cell r="B23" t="str">
            <v>E1.1.9</v>
          </cell>
          <cell r="C23" t="str">
            <v>CABLE CUADRUPLEX AL 3x35MM+1x50MM (3x2+1x1/0)</v>
          </cell>
          <cell r="D23">
            <v>0</v>
          </cell>
          <cell r="E23" t="str">
            <v>ML</v>
          </cell>
        </row>
        <row r="24">
          <cell r="B24" t="str">
            <v>E1.1.10</v>
          </cell>
          <cell r="C24" t="str">
            <v xml:space="preserve">CONTROL PARA ALUMBRADO PÚBLICO INSTALACIÓN EN POSTE </v>
          </cell>
          <cell r="D24">
            <v>0</v>
          </cell>
          <cell r="E24" t="str">
            <v>UN</v>
          </cell>
        </row>
        <row r="25">
          <cell r="B25" t="str">
            <v>E1.1.11</v>
          </cell>
          <cell r="C25" t="str">
            <v>CAJA DE 57 X 27 X 16 CMS ( NORMA CODENSA PARA CONTADOR TRIFÁSICO) INSTALADA EN POSTE. CONTIENE INTERRUPTOR TERMOMAGNÉTICO TRIPOLAR TIPO INDUSTRIAL 3 X BO A, 600V. INCLUYE BARRAJES DE PUESTA A TIERRA Y NEUTRO.</v>
          </cell>
          <cell r="D25">
            <v>0</v>
          </cell>
          <cell r="E25" t="str">
            <v>UN</v>
          </cell>
        </row>
        <row r="26">
          <cell r="B26" t="str">
            <v>E1.2</v>
          </cell>
          <cell r="C26" t="str">
            <v xml:space="preserve">CANALIZACIONES </v>
          </cell>
          <cell r="D26">
            <v>0</v>
          </cell>
          <cell r="E26" t="str">
            <v>UN</v>
          </cell>
        </row>
        <row r="27">
          <cell r="B27" t="str">
            <v>E1.2.1</v>
          </cell>
          <cell r="C27" t="str">
            <v xml:space="preserve">CAJA DE INSPECCIÓN PARA ALUMBRADO PÚBLICO CS 274 NORMA CODENSA. INCLUYE BASE, MUROS, PAÑETE, MARCO Y TAPA. </v>
          </cell>
          <cell r="D27">
            <v>0</v>
          </cell>
          <cell r="E27" t="str">
            <v>UN</v>
          </cell>
        </row>
        <row r="28">
          <cell r="B28" t="str">
            <v>E1.2.2</v>
          </cell>
          <cell r="C28" t="str">
            <v>CANALIZACIONES ZANJA Y RELLENOS PARA DUCTOS PVC DE 2Ø3" ZONA VERDE</v>
          </cell>
          <cell r="D28">
            <v>0</v>
          </cell>
          <cell r="E28" t="str">
            <v>ML</v>
          </cell>
        </row>
        <row r="29">
          <cell r="B29" t="str">
            <v>E1.3</v>
          </cell>
          <cell r="C29" t="str">
            <v xml:space="preserve">LUMINARIAS </v>
          </cell>
          <cell r="D29">
            <v>0</v>
          </cell>
          <cell r="E29">
            <v>0</v>
          </cell>
        </row>
        <row r="30">
          <cell r="B30" t="str">
            <v>E1.3.1</v>
          </cell>
          <cell r="C30" t="str">
            <v xml:space="preserve">SUMINISTRO, TRANSPORTE E INSTALACIÓN LUMINARIA LED MPG-1E 30 W </v>
          </cell>
          <cell r="D30">
            <v>0</v>
          </cell>
          <cell r="E30" t="str">
            <v>UN</v>
          </cell>
        </row>
        <row r="31">
          <cell r="B31" t="str">
            <v>E1.3.2</v>
          </cell>
          <cell r="C31" t="str">
            <v xml:space="preserve">SUMINISTRO, TRANSPORTE E INSTALACIÓN PROYECTOR LED KS-6 300 W </v>
          </cell>
          <cell r="D31">
            <v>0</v>
          </cell>
          <cell r="E31" t="str">
            <v>UN</v>
          </cell>
        </row>
        <row r="32">
          <cell r="B32" t="str">
            <v>E1.3.3</v>
          </cell>
          <cell r="C32" t="str">
            <v>SUMINISTRO MASTIL TIPO FARIO O SIMILAR DE 14 METROS</v>
          </cell>
          <cell r="D32">
            <v>0</v>
          </cell>
          <cell r="E32" t="str">
            <v>UN</v>
          </cell>
        </row>
        <row r="33">
          <cell r="B33" t="str">
            <v>E1.3.4</v>
          </cell>
          <cell r="C33" t="str">
            <v>SUMINISTRO MASTIL TIPO TAO O SIMILAR DE 6,5 METROS CON TRES BRAZOS DE 1 METRO</v>
          </cell>
          <cell r="D33">
            <v>0</v>
          </cell>
          <cell r="E33" t="str">
            <v>UN</v>
          </cell>
        </row>
        <row r="34">
          <cell r="B34" t="str">
            <v>E1.3.5</v>
          </cell>
          <cell r="C34" t="str">
            <v>SUMINISTRO MASTIL TIPO TAO O SIMILAR DE 6,5 METROS CON DOBLE BRAZO DE 1 METRO</v>
          </cell>
          <cell r="D34">
            <v>0</v>
          </cell>
          <cell r="E34" t="str">
            <v>UN</v>
          </cell>
        </row>
        <row r="35">
          <cell r="B35" t="str">
            <v>E1.3.6</v>
          </cell>
          <cell r="C35" t="str">
            <v>SUMINISTRO MASTIL TIPO TAO O SIMILAR DE 6,5 METROS CON BRAZO SENCILLO DE 1 METRO</v>
          </cell>
          <cell r="D35">
            <v>0</v>
          </cell>
          <cell r="E35" t="str">
            <v>UN</v>
          </cell>
        </row>
        <row r="36">
          <cell r="B36" t="str">
            <v>VALOR DEL PROYECTO CONSTRUCCIÓN (OBRA + DISEÑOS + CERTIFICACIONES) AJUSTADO AL PESO</v>
          </cell>
          <cell r="C36">
            <v>0</v>
          </cell>
          <cell r="D36">
            <v>0</v>
          </cell>
          <cell r="E36">
            <v>0</v>
          </cell>
        </row>
      </sheetData>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MPONENTES"/>
      <sheetName val="INSUMOS"/>
      <sheetName val="XComponentes"/>
      <sheetName val="XActividades"/>
      <sheetName val="PRESUPUESTO (2)"/>
      <sheetName val="PRESUPUESTO (3)"/>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3,4,4 Caja Distribuciòn 0,4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2,5,1 Teja Barro"/>
      <sheetName val="11,2,5,2 Limahoyas"/>
      <sheetName val="11,3,1 Canal Lámina"/>
      <sheetName val="11,3,2 Flashing"/>
      <sheetName val="11,3,3 Tragante 5x3"/>
      <sheetName val="11,3,4 Tragante 6x4"/>
      <sheetName val="11,3,5 Canal PV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para contador medición indirecta</v>
          </cell>
        </row>
        <row r="169">
          <cell r="A169" t="str">
            <v>Caja tapa registro europa de 15 x 15 blanca</v>
          </cell>
        </row>
        <row r="170">
          <cell r="A170" t="str">
            <v>Calado en concreto prefabricado de 0,40 x 0,40 x 0,20 mts (según diseño arquitectónico)</v>
          </cell>
        </row>
        <row r="171">
          <cell r="A171" t="str">
            <v>Canal PVC  Tipo Amazonas</v>
          </cell>
        </row>
        <row r="172">
          <cell r="A172" t="str">
            <v>Canaleta .8  L=2.40</v>
          </cell>
        </row>
        <row r="173">
          <cell r="A173" t="str">
            <v>Canaleta Metal C/Divis.10 x 4</v>
          </cell>
        </row>
        <row r="174">
          <cell r="A174" t="str">
            <v>Capacete 1"</v>
          </cell>
        </row>
        <row r="175">
          <cell r="A175" t="str">
            <v>Capacete 1-1/2"</v>
          </cell>
        </row>
        <row r="176">
          <cell r="A176" t="str">
            <v>Capacete 3/4"</v>
          </cell>
        </row>
        <row r="177">
          <cell r="A177" t="str">
            <v>Capacete de 1 1/2"</v>
          </cell>
        </row>
        <row r="178">
          <cell r="A178" t="str">
            <v>Capacete de 1 1/4"</v>
          </cell>
        </row>
        <row r="179">
          <cell r="A179" t="str">
            <v>Caseton de E = 0,52 m</v>
          </cell>
        </row>
        <row r="180">
          <cell r="A180" t="str">
            <v>Caseton de E = 0.40 m</v>
          </cell>
        </row>
        <row r="181">
          <cell r="A181" t="str">
            <v>Caseton de E = 0.42 m</v>
          </cell>
        </row>
        <row r="182">
          <cell r="A182" t="str">
            <v>Caseton de E = 0.45 m</v>
          </cell>
        </row>
        <row r="183">
          <cell r="A183" t="str">
            <v xml:space="preserve">Cemento blanco </v>
          </cell>
        </row>
        <row r="184">
          <cell r="A184" t="str">
            <v xml:space="preserve">Cemento gris </v>
          </cell>
        </row>
        <row r="185">
          <cell r="A185" t="str">
            <v>Cerco ordinario 3M</v>
          </cell>
        </row>
        <row r="186">
          <cell r="A186" t="str">
            <v>Cerradura de alcoba en poma metálica</v>
          </cell>
        </row>
        <row r="187">
          <cell r="A187" t="str">
            <v>Cerradura Gato doble cerrojo/210400</v>
          </cell>
        </row>
        <row r="188">
          <cell r="A188" t="str">
            <v>Cerradura Inafer C-998 Madera</v>
          </cell>
        </row>
        <row r="189">
          <cell r="A189" t="str">
            <v>Cerradura puerta discapacitados 63 AA - F30 B A &amp; A</v>
          </cell>
        </row>
        <row r="190">
          <cell r="A190" t="str">
            <v xml:space="preserve">Cerradura Schlage, cilindrica de manija Jupiter cromada mate Ref. </v>
          </cell>
        </row>
        <row r="191">
          <cell r="A191" t="str">
            <v>Cerradura Shlage Ref A30D - terraza, Georgia</v>
          </cell>
        </row>
        <row r="192">
          <cell r="A192" t="str">
            <v>Cerradura Shlage Ref B362 Doble cilindro</v>
          </cell>
        </row>
        <row r="193">
          <cell r="A193" t="str">
            <v>Cerradura YALE 170 1/4</v>
          </cell>
        </row>
        <row r="194">
          <cell r="A194" t="str">
            <v>Cerradura YALE doble pasador 987-1 1/4</v>
          </cell>
        </row>
        <row r="195">
          <cell r="A195" t="str">
            <v>Cesped - especie nativa</v>
          </cell>
        </row>
        <row r="196">
          <cell r="A196" t="str">
            <v xml:space="preserve">Chazo p/tornillo </v>
          </cell>
        </row>
        <row r="197">
          <cell r="A197" t="str">
            <v>Cheque red white roscado  3/4"; incluye accesorios</v>
          </cell>
        </row>
        <row r="198">
          <cell r="A198" t="str">
            <v>Cheque red white roscado de   1/2"; incluye accesorios</v>
          </cell>
        </row>
        <row r="199">
          <cell r="A199" t="str">
            <v>Cheque red white roscado de 1"; incluye accesorios</v>
          </cell>
        </row>
        <row r="200">
          <cell r="A200" t="str">
            <v>Cinta aislante</v>
          </cell>
        </row>
        <row r="201">
          <cell r="A201" t="str">
            <v>Cinta peligro</v>
          </cell>
        </row>
        <row r="202">
          <cell r="A202" t="str">
            <v xml:space="preserve">Cinta Teflón </v>
          </cell>
        </row>
        <row r="203">
          <cell r="A203" t="str">
            <v>Clavija de caucho 3 polos aérea</v>
          </cell>
        </row>
        <row r="204">
          <cell r="A204" t="str">
            <v>CLORO DESINFECTANTE</v>
          </cell>
        </row>
        <row r="205">
          <cell r="A205" t="str">
            <v>Codo 90º  CxC Sanitario 2"</v>
          </cell>
        </row>
        <row r="206">
          <cell r="A206" t="str">
            <v>Codo 90º  CxC Sanitario 3"</v>
          </cell>
        </row>
        <row r="207">
          <cell r="A207" t="str">
            <v>Codo 90º  CxC Sanitario 4"</v>
          </cell>
        </row>
        <row r="208">
          <cell r="A208" t="str">
            <v>Codo 90º 1/4 CxC 3"</v>
          </cell>
        </row>
        <row r="209">
          <cell r="A209" t="str">
            <v>Codo 90º 1/4 CxC 4"</v>
          </cell>
        </row>
        <row r="210">
          <cell r="A210" t="str">
            <v>Codo 90º Pres.PVC 1 1/2"</v>
          </cell>
        </row>
        <row r="211">
          <cell r="A211" t="str">
            <v>Codo 90º Pres.PVC 1"</v>
          </cell>
        </row>
        <row r="212">
          <cell r="A212" t="str">
            <v>Codo 90º Pres.PVC 1/2"</v>
          </cell>
        </row>
        <row r="213">
          <cell r="A213" t="str">
            <v>Codo 90º Pres.PVC 2"</v>
          </cell>
        </row>
        <row r="214">
          <cell r="A214" t="str">
            <v>Codo 90º Pres.PVC 3/4"</v>
          </cell>
        </row>
        <row r="215">
          <cell r="A215" t="str">
            <v>Codo bajante 90º PVC rectangular</v>
          </cell>
        </row>
        <row r="216">
          <cell r="A216" t="str">
            <v>Codo H.G: 1"</v>
          </cell>
        </row>
        <row r="217">
          <cell r="A217" t="str">
            <v>Codo H.G: 1. 1/2"</v>
          </cell>
        </row>
        <row r="218">
          <cell r="A218" t="str">
            <v>Codo H.G: 1/2"</v>
          </cell>
        </row>
        <row r="219">
          <cell r="A219" t="str">
            <v>Codo PVC-P 1/2"</v>
          </cell>
        </row>
        <row r="220">
          <cell r="A220" t="str">
            <v>Codo PVC-P 3/4"</v>
          </cell>
        </row>
        <row r="221">
          <cell r="A221" t="str">
            <v>Codo PVC-S  22,5º</v>
          </cell>
        </row>
        <row r="222">
          <cell r="A222" t="str">
            <v>Concreto de 2,000 p.s.i.</v>
          </cell>
        </row>
        <row r="223">
          <cell r="A223" t="str">
            <v>Concreto de 2,500 p.s.i.</v>
          </cell>
        </row>
        <row r="224">
          <cell r="A224" t="str">
            <v>Concreto de 3,000 p.s.i.</v>
          </cell>
        </row>
        <row r="225">
          <cell r="A225" t="str">
            <v>Concreto de 3,000 p.s.i., premezclado y  bombeado</v>
          </cell>
        </row>
        <row r="226">
          <cell r="A226" t="str">
            <v>Concreto de 3,500 p.s.i.</v>
          </cell>
        </row>
        <row r="227">
          <cell r="A227" t="str">
            <v>Concreto de 4,000 p.s.i.</v>
          </cell>
        </row>
        <row r="228">
          <cell r="A228" t="str">
            <v>Conector para varilla cooper weld</v>
          </cell>
        </row>
        <row r="229">
          <cell r="A229" t="str">
            <v>Contador electrónico bifásico</v>
          </cell>
        </row>
        <row r="230">
          <cell r="A230" t="str">
            <v>Contador electrónico Trifásico</v>
          </cell>
        </row>
        <row r="231">
          <cell r="A231" t="str">
            <v>Coraza PVC de 1/2"</v>
          </cell>
        </row>
        <row r="232">
          <cell r="A232" t="str">
            <v>Cortacircuito de cañuela</v>
          </cell>
        </row>
        <row r="233">
          <cell r="A233" t="str">
            <v>Cortafrío</v>
          </cell>
        </row>
        <row r="234">
          <cell r="A234" t="str">
            <v>Cruceta de 1.50</v>
          </cell>
        </row>
        <row r="235">
          <cell r="A235" t="str">
            <v>Curva conduit PVC 1"</v>
          </cell>
        </row>
        <row r="236">
          <cell r="A236" t="str">
            <v>Curva conduit PVC 1/2"</v>
          </cell>
        </row>
        <row r="237">
          <cell r="A237" t="str">
            <v>Curva conduit PVC 1-1/2"</v>
          </cell>
        </row>
        <row r="238">
          <cell r="A238" t="str">
            <v>Curva conduit PVC 3/4"</v>
          </cell>
        </row>
        <row r="239">
          <cell r="A239" t="str">
            <v>Curva galvanizada de 1 1/2"</v>
          </cell>
        </row>
        <row r="240">
          <cell r="A240" t="str">
            <v>Curva galvanizada de 1 1/4"</v>
          </cell>
        </row>
        <row r="241">
          <cell r="A241" t="str">
            <v>Curva galvanizada de 1"</v>
          </cell>
        </row>
        <row r="242">
          <cell r="A242" t="str">
            <v>Derivación luminaria con empalme y cable encauchetado</v>
          </cell>
        </row>
        <row r="243">
          <cell r="A243" t="str">
            <v>Desagüe automatico lavamanos</v>
          </cell>
        </row>
        <row r="244">
          <cell r="A244" t="str">
            <v>Detergentes, ácidos</v>
          </cell>
        </row>
        <row r="245">
          <cell r="A245" t="str">
            <v>Diagonal</v>
          </cell>
        </row>
        <row r="246">
          <cell r="A246" t="str">
            <v>Disolvente Thinner</v>
          </cell>
        </row>
        <row r="247">
          <cell r="A247" t="str">
            <v>Divisor Ref ALN - 546</v>
          </cell>
        </row>
        <row r="248">
          <cell r="A248" t="str">
            <v>Domo acrílico</v>
          </cell>
        </row>
        <row r="249">
          <cell r="A249" t="str">
            <v xml:space="preserve">Ducha  sencilla incluye accesorios </v>
          </cell>
        </row>
        <row r="250">
          <cell r="A250" t="str">
            <v>Durmiente abarco 4M</v>
          </cell>
        </row>
        <row r="251">
          <cell r="A251" t="str">
            <v>Durmiente ordinario 3 m</v>
          </cell>
        </row>
        <row r="252">
          <cell r="A252" t="str">
            <v>Empaque Triangular Caucho</v>
          </cell>
        </row>
        <row r="253">
          <cell r="A253" t="str">
            <v>Encauchetado 3x14</v>
          </cell>
        </row>
        <row r="254">
          <cell r="A254" t="str">
            <v>Enchape de mesón en madera Cedro</v>
          </cell>
        </row>
        <row r="255">
          <cell r="A255" t="str">
            <v>Encofroil MET- Desmoldante Cast Off</v>
          </cell>
        </row>
        <row r="256">
          <cell r="A256" t="str">
            <v>Escuadra metálica para anclaje</v>
          </cell>
        </row>
        <row r="257">
          <cell r="A257" t="str">
            <v>Esfumado 20,5 x 20,5</v>
          </cell>
        </row>
        <row r="258">
          <cell r="A258" t="str">
            <v>Esmalte epoxico Epoxibler 2 componentes</v>
          </cell>
        </row>
        <row r="259">
          <cell r="A259" t="str">
            <v>Esmalte mate supersintético</v>
          </cell>
        </row>
        <row r="260">
          <cell r="A260" t="str">
            <v>Esmalte sintético para señalización</v>
          </cell>
        </row>
        <row r="261">
          <cell r="A261" t="str">
            <v>Esmalte sintético Pintulux</v>
          </cell>
        </row>
        <row r="262">
          <cell r="A262" t="str">
            <v>Esmalte sobre reja</v>
          </cell>
        </row>
        <row r="263">
          <cell r="A263" t="str">
            <v>Espárrago para anclaje</v>
          </cell>
        </row>
        <row r="264">
          <cell r="A264" t="str">
            <v>Espejo biselado de 4 mm</v>
          </cell>
        </row>
        <row r="265">
          <cell r="A265" t="str">
            <v>Estaca madera para replanteo</v>
          </cell>
        </row>
        <row r="266">
          <cell r="A266" t="str">
            <v xml:space="preserve">Estuco </v>
          </cell>
        </row>
        <row r="267">
          <cell r="A267" t="str">
            <v xml:space="preserve">Falleba </v>
          </cell>
        </row>
        <row r="268">
          <cell r="A268" t="str">
            <v>Falleba con portacandado</v>
          </cell>
        </row>
        <row r="269">
          <cell r="A269" t="str">
            <v>Flotador 3/4 plg - bronce, incluye accesorios</v>
          </cell>
        </row>
        <row r="270">
          <cell r="A270" t="str">
            <v>Flotador mecánico 1" Incluye accesorios</v>
          </cell>
        </row>
        <row r="271">
          <cell r="A271" t="str">
            <v>Fluorescente 2x32 bajo consumo</v>
          </cell>
        </row>
        <row r="272">
          <cell r="A272" t="str">
            <v>Fotocelda para luminaria en poste</v>
          </cell>
        </row>
        <row r="273">
          <cell r="A273" t="str">
            <v xml:space="preserve">Gancho galvanizado con platina </v>
          </cell>
        </row>
        <row r="274">
          <cell r="A274" t="str">
            <v>Gancho para canaleta 90 madera</v>
          </cell>
        </row>
        <row r="275">
          <cell r="A275" t="str">
            <v>Gancho teja eternit 150mm</v>
          </cell>
        </row>
        <row r="276">
          <cell r="A276" t="str">
            <v>Gancho teja eternit 55mm</v>
          </cell>
        </row>
        <row r="277">
          <cell r="A277" t="str">
            <v>Gancho Tensor GalvanizadoTipo comercial 5/16 x 4 1/4"</v>
          </cell>
        </row>
        <row r="278">
          <cell r="A278" t="str">
            <v>Geotextil NT 1600</v>
          </cell>
        </row>
        <row r="279">
          <cell r="A279" t="str">
            <v>Geotextil Tejido 1700</v>
          </cell>
        </row>
        <row r="280">
          <cell r="A280" t="str">
            <v>Grafil 6 mm</v>
          </cell>
        </row>
        <row r="281">
          <cell r="A281" t="str">
            <v>Grafil 8 mm</v>
          </cell>
        </row>
        <row r="282">
          <cell r="A282" t="str">
            <v>Granito No.2</v>
          </cell>
        </row>
        <row r="283">
          <cell r="A283" t="str">
            <v>Granito Pulido para mesones</v>
          </cell>
        </row>
        <row r="284">
          <cell r="A284" t="str">
            <v>Gravilla de rio (viaje 5 m3)</v>
          </cell>
        </row>
        <row r="285">
          <cell r="A285" t="str">
            <v>Gravilla mona Nº 2</v>
          </cell>
        </row>
        <row r="286">
          <cell r="A286" t="str">
            <v>Griferia Lavaplatos sencilla metal cromo</v>
          </cell>
        </row>
        <row r="287">
          <cell r="A287" t="str">
            <v>Grúa</v>
          </cell>
        </row>
        <row r="288">
          <cell r="A288" t="str">
            <v>Guardaescoba granito  7 X 33</v>
          </cell>
        </row>
        <row r="289">
          <cell r="A289" t="str">
            <v>Guardaescoba granito pulido media caña; tipo alfa</v>
          </cell>
        </row>
        <row r="290">
          <cell r="A290" t="str">
            <v>Guaya 1/8"</v>
          </cell>
        </row>
        <row r="291">
          <cell r="A291" t="str">
            <v>Hebilla bandit 3/8"</v>
          </cell>
        </row>
        <row r="292">
          <cell r="A292" t="str">
            <v>Hidrosello Canal Amazonas</v>
          </cell>
        </row>
        <row r="293">
          <cell r="A293" t="str">
            <v>Hierro cuadrado 9 mm</v>
          </cell>
        </row>
        <row r="294">
          <cell r="A294" t="str">
            <v>Hoja puerta triplex 0,81</v>
          </cell>
        </row>
        <row r="295">
          <cell r="A295" t="str">
            <v>Hoja puerta triplex 4mm.(2x1). Entamborada. Estructura ancho=0.10 m., espesor 4cm.</v>
          </cell>
        </row>
        <row r="296">
          <cell r="A296" t="str">
            <v>Icopor</v>
          </cell>
        </row>
        <row r="297">
          <cell r="A297" t="str">
            <v>Instalación Acometidad Sanitaria - Baños inc Mat.</v>
          </cell>
        </row>
        <row r="298">
          <cell r="A298" t="str">
            <v>Interruptor doble</v>
          </cell>
        </row>
        <row r="299">
          <cell r="A299" t="str">
            <v>Interruptor sencillo</v>
          </cell>
        </row>
        <row r="300">
          <cell r="A300" t="str">
            <v>Interruptor sencillo + tomacorriente con polo a tierra</v>
          </cell>
        </row>
        <row r="301">
          <cell r="A301" t="str">
            <v>Interruptor triple</v>
          </cell>
        </row>
        <row r="302">
          <cell r="A302" t="str">
            <v>Juego conx. Tanque</v>
          </cell>
        </row>
        <row r="303">
          <cell r="A303" t="str">
            <v>Ladrillo prensado Santa Fe</v>
          </cell>
        </row>
        <row r="304">
          <cell r="A304" t="str">
            <v>Ladrillo rejilla</v>
          </cell>
        </row>
        <row r="305">
          <cell r="A305" t="str">
            <v>Ladrillo tolete común</v>
          </cell>
        </row>
        <row r="306">
          <cell r="A306" t="str">
            <v>Ladrillo tolete estructural, color según especificaciones arquitectónicas, propias del proyecto (visto 2 caras)</v>
          </cell>
        </row>
        <row r="307">
          <cell r="A307" t="str">
            <v>Ladrillo tolete recocido</v>
          </cell>
        </row>
        <row r="308">
          <cell r="A308" t="str">
            <v>Lamina Cold-Rolled Cal. 18 - M2</v>
          </cell>
        </row>
        <row r="309">
          <cell r="A309" t="str">
            <v>Lamina Cold-Rolled Cal. 20</v>
          </cell>
        </row>
        <row r="310">
          <cell r="A310" t="str">
            <v>Lamina Cold-Rolled Cal.18  1,2 x 2,4 m</v>
          </cell>
        </row>
        <row r="311">
          <cell r="A311" t="str">
            <v>Lámina galvanizada Cal 18</v>
          </cell>
        </row>
        <row r="312">
          <cell r="A312" t="str">
            <v>Lamina galvanizada cal.20</v>
          </cell>
        </row>
        <row r="313">
          <cell r="A313" t="str">
            <v>Lámina lisa Aluminio e=3mm</v>
          </cell>
        </row>
        <row r="314">
          <cell r="A314" t="str">
            <v>Lámpara fluorescente 2 x 32 - T 8</v>
          </cell>
        </row>
        <row r="315">
          <cell r="A315" t="str">
            <v xml:space="preserve">Lámpara Fluorescente 2 x 48" </v>
          </cell>
        </row>
        <row r="316">
          <cell r="A316" t="str">
            <v>Lavamanos  de colgar blanco</v>
          </cell>
        </row>
        <row r="317">
          <cell r="A317" t="str">
            <v>Lavamanos de sobreponer blanco</v>
          </cell>
        </row>
        <row r="318">
          <cell r="A318" t="str">
            <v>Lavaplatos de empotrar acero inoxidable 35x50</v>
          </cell>
        </row>
        <row r="319">
          <cell r="A319" t="str">
            <v>Limpiador PVC 1/8</v>
          </cell>
        </row>
        <row r="320">
          <cell r="A320" t="str">
            <v>Llave individual para lavamanos</v>
          </cell>
        </row>
        <row r="321">
          <cell r="A321" t="str">
            <v>Llave terminal 1/2" - cromada , incluye adaptadores</v>
          </cell>
        </row>
        <row r="322">
          <cell r="A322" t="str">
            <v>Lona Verde</v>
          </cell>
        </row>
        <row r="323">
          <cell r="A323" t="str">
            <v>Lubricante de silicona Canal y Bajante Amazonas</v>
          </cell>
        </row>
        <row r="324">
          <cell r="A324" t="str">
            <v>Luminaria de sodio cerrada 125W 208W</v>
          </cell>
        </row>
        <row r="325">
          <cell r="A325" t="str">
            <v>Luminaria de sodio cerrada 70W 208W</v>
          </cell>
        </row>
        <row r="326">
          <cell r="A326" t="str">
            <v>Malla con vena</v>
          </cell>
        </row>
        <row r="327">
          <cell r="A327" t="str">
            <v>Malla electrosoldada D 4 x 4 mm y Separación 15 x 25 cm</v>
          </cell>
        </row>
        <row r="328">
          <cell r="A328" t="str">
            <v>Malla Eslabonada galvanizada Cal 12 huecos de 1/12 x  1/2 plg</v>
          </cell>
        </row>
        <row r="329">
          <cell r="A329" t="str">
            <v>Malla para gaviones</v>
          </cell>
        </row>
        <row r="330">
          <cell r="A330" t="str">
            <v>Malla tipo gallinero</v>
          </cell>
        </row>
        <row r="331">
          <cell r="A331" t="str">
            <v xml:space="preserve">Mallas electrosoldadas </v>
          </cell>
        </row>
        <row r="332">
          <cell r="A332" t="str">
            <v>Manija</v>
          </cell>
        </row>
        <row r="333">
          <cell r="A333" t="str">
            <v xml:space="preserve">Manija para ventana de aluminio </v>
          </cell>
        </row>
        <row r="334">
          <cell r="A334" t="str">
            <v>Maniobra de corte</v>
          </cell>
        </row>
        <row r="335">
          <cell r="A335" t="str">
            <v>Manto Asfaltico con foil de aluminio</v>
          </cell>
        </row>
        <row r="336">
          <cell r="A336" t="str">
            <v>Marco para caja doble</v>
          </cell>
        </row>
        <row r="337">
          <cell r="A337" t="str">
            <v>Marco para caja sencilla</v>
          </cell>
        </row>
        <row r="338">
          <cell r="A338" t="str">
            <v>Marco puerta de seguridad Cal.18</v>
          </cell>
        </row>
        <row r="339">
          <cell r="A339" t="str">
            <v>Marco puerta lámina 1.00. Lám.Cal.18</v>
          </cell>
        </row>
        <row r="340">
          <cell r="A340" t="str">
            <v>Marco puerta lámina Cold rolled Cal 18</v>
          </cell>
        </row>
        <row r="341">
          <cell r="A341" t="str">
            <v>Marco ventana</v>
          </cell>
        </row>
        <row r="342">
          <cell r="A342" t="str">
            <v>Marco y tapa para caja de inspección de  0,30 x 0,30 mts</v>
          </cell>
        </row>
        <row r="343">
          <cell r="A343" t="str">
            <v>Marco y tapa para cámara de inspección CS274</v>
          </cell>
        </row>
        <row r="344">
          <cell r="A344" t="str">
            <v>Marco y tapa para cámara de inspección CS275</v>
          </cell>
        </row>
        <row r="345">
          <cell r="A345" t="str">
            <v>Marmolina</v>
          </cell>
        </row>
        <row r="346">
          <cell r="A346" t="str">
            <v>Medidor de agua 1/2"</v>
          </cell>
        </row>
        <row r="347">
          <cell r="A347" t="str">
            <v>Medidor de luz Trifásico</v>
          </cell>
        </row>
        <row r="348">
          <cell r="A348" t="str">
            <v>Mesón acero inoxidable Cal.16. Dim.(0.60 x 0.85).</v>
          </cell>
        </row>
        <row r="349">
          <cell r="A349" t="str">
            <v>Mesón acero inoxidable Cal.16. Dim.(0.76 x 1.02).</v>
          </cell>
        </row>
        <row r="350">
          <cell r="A350" t="str">
            <v>Mesón acero inoxidable Cal.16. Dim.(0.90 x 2.95).</v>
          </cell>
        </row>
        <row r="351">
          <cell r="A351" t="str">
            <v>Mesón acero inoxidable Cal.16. Dim.(1.30 x 4.15).</v>
          </cell>
        </row>
        <row r="352">
          <cell r="A352" t="str">
            <v>Mortero 1:3</v>
          </cell>
        </row>
        <row r="353">
          <cell r="A353" t="str">
            <v>Mortero 1:3 impermeabilizado</v>
          </cell>
        </row>
        <row r="354">
          <cell r="A354" t="str">
            <v>Mortero 1:4</v>
          </cell>
        </row>
        <row r="355">
          <cell r="A355" t="str">
            <v>Mortero 1:4 impermeabilizado</v>
          </cell>
        </row>
        <row r="356">
          <cell r="A356" t="str">
            <v>Mortero 1:5</v>
          </cell>
        </row>
        <row r="357">
          <cell r="A357" t="str">
            <v>Mortero 1:7</v>
          </cell>
        </row>
        <row r="358">
          <cell r="A358" t="str">
            <v>Mortero de pega 1:4 e=1,5 cm</v>
          </cell>
        </row>
        <row r="359">
          <cell r="A359" t="str">
            <v xml:space="preserve">Mortero de relleno 1:4 </v>
          </cell>
        </row>
        <row r="360">
          <cell r="A360" t="str">
            <v>Multiamperímetro</v>
          </cell>
        </row>
        <row r="361">
          <cell r="A361" t="str">
            <v>Niple H.G. 1/2 " x 0,10 m</v>
          </cell>
        </row>
        <row r="362">
          <cell r="A362" t="str">
            <v>Niple H.G. 1/2 " x 0,20 m</v>
          </cell>
        </row>
        <row r="363">
          <cell r="A363" t="str">
            <v>Orinal Mediano  blanco primera calidad,   incluye griferia tradicional cromo  tipo grival  o similar y accesorios</v>
          </cell>
        </row>
        <row r="364">
          <cell r="A364" t="str">
            <v>Pabmeril pliego</v>
          </cell>
        </row>
        <row r="365">
          <cell r="A365" t="str">
            <v>Paral de Madera 3m</v>
          </cell>
        </row>
        <row r="366">
          <cell r="A366" t="str">
            <v>Paral en tubo metalico seccion cuadra de 1 1/2" cal. 18</v>
          </cell>
        </row>
        <row r="367">
          <cell r="A367" t="str">
            <v>Pararayos</v>
          </cell>
        </row>
        <row r="368">
          <cell r="A368" t="str">
            <v>Pegacor blanco</v>
          </cell>
        </row>
        <row r="369">
          <cell r="A369" t="str">
            <v xml:space="preserve">Peinazo </v>
          </cell>
        </row>
        <row r="370">
          <cell r="A370" t="str">
            <v>Percha de 2 puestos BT</v>
          </cell>
        </row>
        <row r="371">
          <cell r="A371" t="str">
            <v>Percha de 3 puestos BT</v>
          </cell>
        </row>
        <row r="372">
          <cell r="A372" t="str">
            <v>Percha de 4 puestos BT</v>
          </cell>
        </row>
        <row r="373">
          <cell r="A373" t="str">
            <v>Percha galvanizada de 1 puesto</v>
          </cell>
        </row>
        <row r="374">
          <cell r="A374" t="str">
            <v>Perfil ALN 1101</v>
          </cell>
        </row>
        <row r="375">
          <cell r="A375" t="str">
            <v>Perfil ALN 1102</v>
          </cell>
        </row>
        <row r="376">
          <cell r="A376" t="str">
            <v>Perfil ALN 167</v>
          </cell>
        </row>
        <row r="377">
          <cell r="A377" t="str">
            <v>Perfil ALN 173</v>
          </cell>
        </row>
        <row r="378">
          <cell r="A378" t="str">
            <v>Perfil ALN 174</v>
          </cell>
        </row>
        <row r="379">
          <cell r="A379" t="str">
            <v>Perfil ALN 175</v>
          </cell>
        </row>
        <row r="380">
          <cell r="A380" t="str">
            <v>Perfil ALN 176</v>
          </cell>
        </row>
        <row r="381">
          <cell r="A381" t="str">
            <v>Perfil ALN 177</v>
          </cell>
        </row>
        <row r="382">
          <cell r="A382" t="str">
            <v>Perfil ALN 219</v>
          </cell>
        </row>
        <row r="383">
          <cell r="A383" t="str">
            <v>Perfil ALN 292</v>
          </cell>
        </row>
        <row r="384">
          <cell r="A384" t="str">
            <v>Perfil ALN 312</v>
          </cell>
        </row>
        <row r="385">
          <cell r="A385" t="str">
            <v>Perfil ALN 313</v>
          </cell>
        </row>
        <row r="386">
          <cell r="A386" t="str">
            <v>Perfil ALN 314</v>
          </cell>
        </row>
        <row r="387">
          <cell r="A387" t="str">
            <v>Perfil ALN 315</v>
          </cell>
        </row>
        <row r="388">
          <cell r="A388" t="str">
            <v>Perfil ALN 682</v>
          </cell>
        </row>
        <row r="389">
          <cell r="A389" t="str">
            <v>Perfil ALN 876</v>
          </cell>
        </row>
        <row r="390">
          <cell r="A390" t="str">
            <v>Perfil ALN 877</v>
          </cell>
        </row>
        <row r="391">
          <cell r="A391" t="str">
            <v>Perfil ALN 879</v>
          </cell>
        </row>
        <row r="392">
          <cell r="A392" t="str">
            <v>Perfil ALN 937</v>
          </cell>
        </row>
        <row r="393">
          <cell r="A393" t="str">
            <v>Perfil ALN-545</v>
          </cell>
        </row>
        <row r="394">
          <cell r="A394" t="str">
            <v>Perfil aluminio T094 de 3 x 1" (72 X 21 mm)</v>
          </cell>
        </row>
        <row r="395">
          <cell r="A395" t="str">
            <v>Perfil aluminio tubular 3 x 1" x 1/2"  T-095 - 1 aleta</v>
          </cell>
        </row>
        <row r="396">
          <cell r="A396" t="str">
            <v>Perfil aluminio tubular con aletas cuad. 1" doble aleta divisor  T-078.</v>
          </cell>
        </row>
        <row r="397">
          <cell r="A397" t="str">
            <v>Perfil ASTM A 500 grado C 60 x 40 x 2 MM</v>
          </cell>
        </row>
        <row r="398">
          <cell r="A398" t="str">
            <v>Perfil en aluminio 1/2" x 1/2"</v>
          </cell>
        </row>
        <row r="399">
          <cell r="A399" t="str">
            <v>Perfil para cubierta PHR C</v>
          </cell>
        </row>
        <row r="400">
          <cell r="A400" t="str">
            <v>Perfil PHR - PAG 160 X 60 - 1,5 MM</v>
          </cell>
        </row>
        <row r="401">
          <cell r="A401" t="str">
            <v>Perfil PHR C - 220 x 80  2,5 mm</v>
          </cell>
        </row>
        <row r="402">
          <cell r="A402" t="str">
            <v>Perfil T04</v>
          </cell>
        </row>
        <row r="403">
          <cell r="A403" t="str">
            <v>Perno 1/2" Alt.Vel..1 3/4"</v>
          </cell>
        </row>
        <row r="404">
          <cell r="A404" t="str">
            <v>Perno de expansión 3" x 3/8"</v>
          </cell>
        </row>
        <row r="405">
          <cell r="A405" t="str">
            <v>Pernos</v>
          </cell>
        </row>
        <row r="406">
          <cell r="A406" t="str">
            <v>Pernos 3x8"</v>
          </cell>
        </row>
        <row r="407">
          <cell r="A407" t="str">
            <v>Perros de 1/8"</v>
          </cell>
        </row>
        <row r="408">
          <cell r="A408" t="str">
            <v>Piedra media zonga</v>
          </cell>
        </row>
        <row r="409">
          <cell r="A409" t="str">
            <v>Pintura Koraza plastica</v>
          </cell>
        </row>
        <row r="410">
          <cell r="A410" t="str">
            <v xml:space="preserve">Pintura Wash Primer </v>
          </cell>
        </row>
        <row r="411">
          <cell r="A411" t="str">
            <v>Pirlan en madera para dilatación</v>
          </cell>
        </row>
        <row r="412">
          <cell r="A412" t="str">
            <v>Pisavidrio Ref ALN - 544</v>
          </cell>
        </row>
        <row r="413">
          <cell r="A413" t="str">
            <v>Pivote puerta metálica</v>
          </cell>
        </row>
        <row r="414">
          <cell r="A414" t="str">
            <v>Planchón - cedro macho (.15 x .04 x 3)</v>
          </cell>
        </row>
        <row r="415">
          <cell r="A415" t="str">
            <v>Planchón ordinario 4 metros</v>
          </cell>
        </row>
        <row r="416">
          <cell r="A416" t="str">
            <v>Platina  de 0,12 x 0,12 x 1/16" perforada</v>
          </cell>
        </row>
        <row r="417">
          <cell r="A417" t="str">
            <v>Platina 1 1/2"x 3/16</v>
          </cell>
        </row>
        <row r="418">
          <cell r="A418" t="str">
            <v>Platina 1"x 3/16"</v>
          </cell>
        </row>
        <row r="419">
          <cell r="A419" t="str">
            <v>Platina 3/16" de 0,06 x 0,13 mts</v>
          </cell>
        </row>
        <row r="420">
          <cell r="A420" t="str">
            <v>Platina anclaje muro de 0,12x0,12x1/16"</v>
          </cell>
        </row>
        <row r="421">
          <cell r="A421" t="str">
            <v>Platina para soporte abrazadera en U</v>
          </cell>
        </row>
        <row r="422">
          <cell r="A422" t="str">
            <v>Poceta para laboratorios en acero inoxidable de 0,50 x 0,35 mts. De empotrar con un hueco</v>
          </cell>
        </row>
        <row r="423">
          <cell r="A423" t="str">
            <v>Polietileno Cal 6</v>
          </cell>
        </row>
        <row r="424">
          <cell r="A424" t="str">
            <v xml:space="preserve">Portacandado </v>
          </cell>
        </row>
        <row r="425">
          <cell r="A425" t="str">
            <v>Poste en concreto de 10 metros 510 kl</v>
          </cell>
        </row>
        <row r="426">
          <cell r="A426" t="str">
            <v>Poste en concreto de 10 metros 750 kl</v>
          </cell>
        </row>
        <row r="427">
          <cell r="A427" t="str">
            <v>Poste en concreto de 12 metros 1050 kl</v>
          </cell>
        </row>
        <row r="428">
          <cell r="A428" t="str">
            <v>Poste en concreto de 12 metros 510 kl</v>
          </cell>
        </row>
        <row r="429">
          <cell r="A429" t="str">
            <v>Poste en concreto de 12 metros 750 kl</v>
          </cell>
        </row>
        <row r="430">
          <cell r="A430" t="str">
            <v>Poste en concreto de 8 metros Tipo AP</v>
          </cell>
        </row>
        <row r="431">
          <cell r="A431" t="str">
            <v>Pretales</v>
          </cell>
        </row>
        <row r="432">
          <cell r="A432" t="str">
            <v>Protector escalera (pirlan en bronce angosto)</v>
          </cell>
        </row>
        <row r="433">
          <cell r="A433" t="str">
            <v>Puentes de empalme</v>
          </cell>
        </row>
        <row r="434">
          <cell r="A434" t="str">
            <v>Puerta  Baños y duchas, en aluminio y lámina galvanizada Anolok</v>
          </cell>
        </row>
        <row r="435">
          <cell r="A435" t="str">
            <v xml:space="preserve">Puerta  para ducha, en vidrio,  incoloro, templado, de e = 6 mm, incluye herrajes y accesorios de h = 1,80 mts  y 0,65 mts </v>
          </cell>
        </row>
        <row r="436">
          <cell r="A436" t="str">
            <v>Puerta Baño Minusvalidos</v>
          </cell>
        </row>
        <row r="437">
          <cell r="A437" t="str">
            <v>Puerta económica Pizano 1.00. Triplex e=4mm.</v>
          </cell>
        </row>
        <row r="438">
          <cell r="A438" t="str">
            <v>Puerta sistema constructivo PVC de 0,62 x 1,60 m</v>
          </cell>
        </row>
        <row r="439">
          <cell r="A439" t="str">
            <v>Puntilla con cabeza 2"</v>
          </cell>
        </row>
        <row r="440">
          <cell r="A440" t="str">
            <v>Punto Agua fría PVC</v>
          </cell>
        </row>
        <row r="441">
          <cell r="A441" t="str">
            <v>Punto desagüe PVC 3" y  4"</v>
          </cell>
        </row>
        <row r="442">
          <cell r="A442" t="str">
            <v>Punto Eléctrico</v>
          </cell>
        </row>
        <row r="443">
          <cell r="A443" t="str">
            <v>Rajón, 4" a 15"</v>
          </cell>
        </row>
        <row r="444">
          <cell r="A444" t="str">
            <v xml:space="preserve">Recebo  </v>
          </cell>
        </row>
        <row r="445">
          <cell r="A445" t="str">
            <v>Recebo comun</v>
          </cell>
        </row>
        <row r="446">
          <cell r="A446" t="str">
            <v>Registro  de cortina R &amp; W 1 1/2" italiano; inlcuye accesorios</v>
          </cell>
        </row>
        <row r="447">
          <cell r="A447" t="str">
            <v>Registro de corte de 1/2"</v>
          </cell>
        </row>
        <row r="448">
          <cell r="A448" t="str">
            <v>Registro de cortina 1/2 R &amp; W italiano ; incluye accesorios</v>
          </cell>
        </row>
        <row r="449">
          <cell r="A449" t="str">
            <v>Registro de cortina R &amp; w 1 1/4" italiano; incluye accesorios</v>
          </cell>
        </row>
        <row r="450">
          <cell r="A450" t="str">
            <v>Registro de cortina R&amp;W italiano de   1"; incluye accesorios</v>
          </cell>
        </row>
        <row r="451">
          <cell r="A451" t="str">
            <v>Registro de cortina Roscado liviano  Ref. 272 A Red &amp; White 2"; incluye accesorios</v>
          </cell>
        </row>
        <row r="452">
          <cell r="A452" t="str">
            <v>Registro R&amp;W  de cortina de  3/4" italiano; inlcuye accesorios</v>
          </cell>
        </row>
        <row r="453">
          <cell r="A453" t="str">
            <v>Rejilla tragante  cupula aluminio 5x3"</v>
          </cell>
        </row>
        <row r="454">
          <cell r="A454" t="str">
            <v>Rejilla tragante  cupula aluminio 6x4"</v>
          </cell>
        </row>
        <row r="455">
          <cell r="A455" t="str">
            <v>Rejilla Ventilación plastica de 0,20 x 0,20 mts.</v>
          </cell>
        </row>
        <row r="456">
          <cell r="A456" t="str">
            <v>Remaches Pop</v>
          </cell>
        </row>
        <row r="457">
          <cell r="A457" t="str">
            <v>Remate  Lateral Superior para cubierta trapezoidal, en acero y con foil de aluminio de 0,24 x 2 mts</v>
          </cell>
        </row>
        <row r="458">
          <cell r="A458" t="str">
            <v>Repisa ordinaria 3 metros</v>
          </cell>
        </row>
        <row r="459">
          <cell r="A459" t="str">
            <v>Roseta de porcelana</v>
          </cell>
        </row>
        <row r="460">
          <cell r="A460" t="str">
            <v>Sanitario Acuacer</v>
          </cell>
        </row>
        <row r="461">
          <cell r="A461" t="str">
            <v>Sanitario institucional blanco, primeras; incluye griferia grival o similar y/o superior en calidad  y  accesorios</v>
          </cell>
        </row>
        <row r="462">
          <cell r="A462" t="str">
            <v>Sanitario para discapacitados, blanco primera calidad, incluye accesorios</v>
          </cell>
        </row>
        <row r="463">
          <cell r="A463" t="str">
            <v>Sellante de cobre de alta</v>
          </cell>
        </row>
        <row r="464">
          <cell r="A464" t="str">
            <v>SIFóN 135º PVC-S 3" C x E</v>
          </cell>
        </row>
        <row r="465">
          <cell r="A465" t="str">
            <v>SIFóN 135º PVC-S 4" C x E</v>
          </cell>
        </row>
        <row r="466">
          <cell r="A466" t="str">
            <v>SIFóN 180º PVC-S 2" Cx C</v>
          </cell>
        </row>
        <row r="467">
          <cell r="A467" t="str">
            <v xml:space="preserve">Sika Anchorfix-4 600 cc </v>
          </cell>
        </row>
        <row r="468">
          <cell r="A468" t="str">
            <v>Sika-1 Imp.Integral</v>
          </cell>
        </row>
        <row r="469">
          <cell r="A469" t="str">
            <v>Silicona liquida 300 ML</v>
          </cell>
        </row>
        <row r="470">
          <cell r="A470" t="str">
            <v>Silicona transparente</v>
          </cell>
        </row>
        <row r="471">
          <cell r="A471" t="str">
            <v>Sistema corredizo metálico</v>
          </cell>
        </row>
        <row r="472">
          <cell r="A472" t="str">
            <v>Soldadura 95-5, plata</v>
          </cell>
        </row>
        <row r="473">
          <cell r="A473" t="str">
            <v>Soldadura de estaño P/Cobre</v>
          </cell>
        </row>
        <row r="474">
          <cell r="A474" t="str">
            <v>Soldadura elect.004-3/23"</v>
          </cell>
        </row>
        <row r="475">
          <cell r="A475" t="str">
            <v>Soldadura PVC 1/8</v>
          </cell>
        </row>
        <row r="476">
          <cell r="A476" t="str">
            <v>Soldadura PVC liquida 1/4</v>
          </cell>
        </row>
        <row r="477">
          <cell r="A477" t="str">
            <v>Soporte  bajante PVC rectangular</v>
          </cell>
        </row>
        <row r="478">
          <cell r="A478" t="str">
            <v>Soporte Canal Amazonas</v>
          </cell>
        </row>
        <row r="479">
          <cell r="A479" t="str">
            <v>Soporte tipo U para tubo 1"</v>
          </cell>
        </row>
        <row r="480">
          <cell r="A480" t="str">
            <v>Soporte tipo U para tubo 1/2"</v>
          </cell>
        </row>
        <row r="481">
          <cell r="A481" t="str">
            <v>Soporte tipo U para tubo 3/4"</v>
          </cell>
        </row>
        <row r="482">
          <cell r="A482" t="str">
            <v>Subcontrato eléctrico</v>
          </cell>
        </row>
        <row r="483">
          <cell r="A483" t="str">
            <v>Suministro e instalación de Lavamanos de colgar blanco, primera calidad, incluye griferia y accesorios</v>
          </cell>
        </row>
        <row r="484">
          <cell r="A484" t="str">
            <v>Suplemento para caja 5800</v>
          </cell>
        </row>
        <row r="485">
          <cell r="A485" t="str">
            <v>T ventana</v>
          </cell>
        </row>
        <row r="486">
          <cell r="A486" t="str">
            <v>Tabla burra C Macho 0,28 - 3 mts</v>
          </cell>
        </row>
        <row r="487">
          <cell r="A487" t="str">
            <v>Tabla burra ordinario 0,30 - 3 mts</v>
          </cell>
        </row>
        <row r="488">
          <cell r="A488" t="str">
            <v>Tabla chapa-ordinario 0,10 - 3 mts</v>
          </cell>
        </row>
        <row r="489">
          <cell r="A489" t="str">
            <v>Tabla chapa-ordinario 0,30 - 3 mts</v>
          </cell>
        </row>
        <row r="490">
          <cell r="A490" t="str">
            <v>Tablemac (super T) 9 mm; 4 usos</v>
          </cell>
        </row>
        <row r="491">
          <cell r="A491" t="str">
            <v>Tablero 18 Circuitos con espacio para totalizador</v>
          </cell>
        </row>
        <row r="492">
          <cell r="A492" t="str">
            <v xml:space="preserve">Tablero bifasico TBC 24 circuitos </v>
          </cell>
        </row>
        <row r="493">
          <cell r="A493" t="str">
            <v>Tablero de 12 circuitos con puerta</v>
          </cell>
        </row>
        <row r="494">
          <cell r="A494" t="str">
            <v>Tablero de 18 circuitos con puerta</v>
          </cell>
        </row>
        <row r="495">
          <cell r="A495" t="str">
            <v>Tablero de 24 circuitos con puerta</v>
          </cell>
        </row>
        <row r="496">
          <cell r="A496" t="str">
            <v>Tablero de 36 circuitos con puerta</v>
          </cell>
        </row>
        <row r="497">
          <cell r="A497" t="str">
            <v>Tablero de 42 circuitos con puerta</v>
          </cell>
        </row>
        <row r="498">
          <cell r="A498" t="str">
            <v>Tablero en madera entamborada</v>
          </cell>
        </row>
        <row r="499">
          <cell r="A499" t="str">
            <v>Tablero TBP 16B con puerta y chapas plástico de 16 circuitos</v>
          </cell>
        </row>
        <row r="500">
          <cell r="A500" t="str">
            <v>Tablón  cuarto 26</v>
          </cell>
        </row>
        <row r="501">
          <cell r="A501" t="str">
            <v>Tablón Gres de 0,30 x 0,30</v>
          </cell>
        </row>
        <row r="502">
          <cell r="A502" t="str">
            <v>Taco terminal UNIP,HQP 30A</v>
          </cell>
        </row>
        <row r="503">
          <cell r="A503" t="str">
            <v>Tanque plástico 1000 lts</v>
          </cell>
        </row>
        <row r="504">
          <cell r="A504" t="str">
            <v>Tanque plástico 2000 lts</v>
          </cell>
        </row>
        <row r="505">
          <cell r="A505" t="str">
            <v>Tanque plástico 500 lts</v>
          </cell>
        </row>
        <row r="506">
          <cell r="A506" t="str">
            <v>Tanque plástico 5000 lts</v>
          </cell>
        </row>
        <row r="507">
          <cell r="A507" t="str">
            <v>Tapa ciega metálica para toma</v>
          </cell>
        </row>
        <row r="508">
          <cell r="A508" t="str">
            <v>Tapa Int Derecha Canal Amazonas</v>
          </cell>
        </row>
        <row r="509">
          <cell r="A509" t="str">
            <v>Tapa Int Izquierda Canal Amazonas</v>
          </cell>
        </row>
        <row r="510">
          <cell r="A510" t="str">
            <v>Tapa para caja A.P.</v>
          </cell>
        </row>
        <row r="511">
          <cell r="A511" t="str">
            <v>Tapa para caja de 30x30x5</v>
          </cell>
        </row>
        <row r="512">
          <cell r="A512" t="str">
            <v>Tapa para caja eléctrica</v>
          </cell>
        </row>
        <row r="513">
          <cell r="A513" t="str">
            <v>Tapa salida cordón caja octagonal</v>
          </cell>
        </row>
        <row r="514">
          <cell r="A514" t="str">
            <v>Tapaporos Nogal</v>
          </cell>
        </row>
        <row r="515">
          <cell r="A515" t="str">
            <v>Tapas 3x1"</v>
          </cell>
        </row>
        <row r="516">
          <cell r="A516" t="str">
            <v>TAPóN H.G. 1"</v>
          </cell>
        </row>
        <row r="517">
          <cell r="A517" t="str">
            <v>TAPóN H.G. 1/2"</v>
          </cell>
        </row>
        <row r="518">
          <cell r="A518" t="str">
            <v>TAPóN H.G. 3/4"</v>
          </cell>
        </row>
        <row r="519">
          <cell r="A519" t="str">
            <v>Tapon PVC 2" - Prueba</v>
          </cell>
        </row>
        <row r="520">
          <cell r="A520" t="str">
            <v>Tapon PVC 3" de prueba</v>
          </cell>
        </row>
        <row r="521">
          <cell r="A521" t="str">
            <v>Tapon PVC 4" - Prueba</v>
          </cell>
        </row>
        <row r="522">
          <cell r="A522" t="str">
            <v>Tapon PVC-P 1/2"</v>
          </cell>
        </row>
        <row r="523">
          <cell r="A523" t="str">
            <v>Tee 1 1/2" PVC - Presión</v>
          </cell>
        </row>
        <row r="524">
          <cell r="A524" t="str">
            <v>Tee 1 1/4 PVC - Presión</v>
          </cell>
        </row>
        <row r="525">
          <cell r="A525" t="str">
            <v>Tee 1" PVC - Presión</v>
          </cell>
        </row>
        <row r="526">
          <cell r="A526" t="str">
            <v>Tee 1/2" PVC - Presión</v>
          </cell>
        </row>
        <row r="527">
          <cell r="A527" t="str">
            <v>Tee 3/4"    PVC - Presión</v>
          </cell>
        </row>
        <row r="528">
          <cell r="A528" t="str">
            <v>Tee PVC-P 3/4" x 1/2"</v>
          </cell>
        </row>
        <row r="529">
          <cell r="A529" t="str">
            <v>Tee Sencilla 2" Sanitaria</v>
          </cell>
        </row>
        <row r="530">
          <cell r="A530" t="str">
            <v>Tee Sencilla 4" Sanitaria</v>
          </cell>
        </row>
        <row r="531">
          <cell r="A531" t="str">
            <v xml:space="preserve">Teflon </v>
          </cell>
        </row>
        <row r="532">
          <cell r="A532" t="str">
            <v xml:space="preserve">Teja Bioclimatica trapezoidal de e = 1,8 mm, con foil y lámina de acero, incluye traslapo </v>
          </cell>
        </row>
        <row r="533">
          <cell r="A533" t="str">
            <v xml:space="preserve">Teja Bioclimatica trapezoidal de e = 1,8 mm, Marina con foil y lámina de acero, incluye traslapo </v>
          </cell>
        </row>
        <row r="534">
          <cell r="A534" t="str">
            <v xml:space="preserve">Teja Bioclimatica trapezoidal de e = 1,9 mm, con foil y lámina de acero, incluye traslapo </v>
          </cell>
        </row>
        <row r="535">
          <cell r="A535" t="str">
            <v xml:space="preserve">Teja Bioclimatica trapezoidal de e = 1,9 mm, Marina con foil y lámina de acero, incluye traslapo </v>
          </cell>
        </row>
        <row r="536">
          <cell r="A536" t="str">
            <v xml:space="preserve">Teja Bioclimatica trapezoidal de e = 2,0 mm, con foil y lámina de acero, incluye traslapo </v>
          </cell>
        </row>
        <row r="537">
          <cell r="A537" t="str">
            <v xml:space="preserve">Teja Bioclimatica trapezoidal de e = 2,0 mm, Marina con foil y lámina de acero, incluye traslapo </v>
          </cell>
        </row>
        <row r="538">
          <cell r="A538" t="str">
            <v>Teja de asbesto cemento No.6</v>
          </cell>
        </row>
        <row r="539">
          <cell r="A539" t="str">
            <v>Teja de asbesto cemento No.8</v>
          </cell>
        </row>
        <row r="540">
          <cell r="A540" t="str">
            <v>Teja trapezoidal transparente en policarbonato tipo ajota de ajorver</v>
          </cell>
        </row>
        <row r="541">
          <cell r="A541" t="str">
            <v>Templete</v>
          </cell>
        </row>
        <row r="542">
          <cell r="A542" t="str">
            <v xml:space="preserve">Tensor para cable antifraude </v>
          </cell>
        </row>
        <row r="543">
          <cell r="A543" t="str">
            <v>Tierra negra fertilizada</v>
          </cell>
        </row>
        <row r="544">
          <cell r="A544" t="str">
            <v>Tintilla</v>
          </cell>
        </row>
        <row r="545">
          <cell r="A545" t="str">
            <v>Toma de caucho 3 polos aérea</v>
          </cell>
        </row>
        <row r="546">
          <cell r="A546" t="str">
            <v>Toma de T.V. para cable coaxial</v>
          </cell>
        </row>
        <row r="547">
          <cell r="A547" t="str">
            <v>Toma Doble GFCI</v>
          </cell>
        </row>
        <row r="548">
          <cell r="A548" t="str">
            <v>Toma doble tipo hospitalaria P.T.</v>
          </cell>
        </row>
        <row r="549">
          <cell r="A549" t="str">
            <v>Toma eléctrica doble 20A pata trabada</v>
          </cell>
        </row>
        <row r="550">
          <cell r="A550" t="str">
            <v xml:space="preserve">Toma eléctrica doble P.T. </v>
          </cell>
        </row>
        <row r="551">
          <cell r="A551" t="str">
            <v>Toma monofásica doble con polo</v>
          </cell>
        </row>
        <row r="552">
          <cell r="A552" t="str">
            <v>Toma monofásica GFCI</v>
          </cell>
        </row>
        <row r="553">
          <cell r="A553" t="str">
            <v>Toma telefónica</v>
          </cell>
        </row>
        <row r="554">
          <cell r="A554" t="str">
            <v xml:space="preserve">Toma Trifásica </v>
          </cell>
        </row>
        <row r="555">
          <cell r="A555" t="str">
            <v>Tornillo autoperforante fijador de correa para metal de12-14 x 3/4" - Acero</v>
          </cell>
        </row>
        <row r="556">
          <cell r="A556" t="str">
            <v>Tornillo expansivo AH - 1614 5/16 x 3 "</v>
          </cell>
        </row>
        <row r="557">
          <cell r="A557" t="str">
            <v>Tornillo expansivo HLC 10x80/48</v>
          </cell>
        </row>
        <row r="558">
          <cell r="A558" t="str">
            <v>Tornillo goloso</v>
          </cell>
        </row>
        <row r="559">
          <cell r="A559" t="str">
            <v>Tornillo goloso 1/8 x 1 1/4</v>
          </cell>
        </row>
        <row r="560">
          <cell r="A560" t="str">
            <v>Tornillo Inoxidable Canal y Bajante Amazonas</v>
          </cell>
        </row>
        <row r="561">
          <cell r="A561" t="str">
            <v>Tornillo Inoxidable Canal y Bajante PVC</v>
          </cell>
        </row>
        <row r="562">
          <cell r="A562" t="str">
            <v>Tornillo lámina D=3/8"</v>
          </cell>
        </row>
        <row r="563">
          <cell r="A563" t="str">
            <v>Tornillo teja en lámina de acero y foil</v>
          </cell>
        </row>
        <row r="564">
          <cell r="A564" t="str">
            <v>Tornillos 2"</v>
          </cell>
        </row>
        <row r="565">
          <cell r="A565" t="str">
            <v>Transformador de corriente 200/5 amp</v>
          </cell>
        </row>
        <row r="566">
          <cell r="A566" t="str">
            <v>Transformador en poste bifásico de 15 Kva</v>
          </cell>
        </row>
        <row r="567">
          <cell r="A567" t="str">
            <v>Transformador en poste bifásico de 30 Kva</v>
          </cell>
        </row>
        <row r="568">
          <cell r="A568" t="str">
            <v>Transformador en poste bifásico de 45 Kva</v>
          </cell>
        </row>
        <row r="569">
          <cell r="A569" t="str">
            <v>Transformador en poste trifásico de 15 Kva</v>
          </cell>
        </row>
        <row r="570">
          <cell r="A570" t="str">
            <v>Transformador en poste trifásico de 30 Kva</v>
          </cell>
        </row>
        <row r="571">
          <cell r="A571" t="str">
            <v>Triturado de máquina</v>
          </cell>
        </row>
        <row r="572">
          <cell r="A572" t="str">
            <v xml:space="preserve">Tuberia A.N. 2 plg </v>
          </cell>
        </row>
        <row r="573">
          <cell r="A573" t="str">
            <v>Tuberia A.N. 3 plg 2,3 mm</v>
          </cell>
        </row>
        <row r="574">
          <cell r="A574" t="str">
            <v>Tuberia A.N. Ø1 1/2"</v>
          </cell>
        </row>
        <row r="575">
          <cell r="A575" t="str">
            <v>Tuberia Galvanizada 1 1/2" 2,5 mm Cal 12</v>
          </cell>
        </row>
        <row r="576">
          <cell r="A576" t="str">
            <v>Tuberia novafort 10" 255 mm</v>
          </cell>
        </row>
        <row r="577">
          <cell r="A577" t="str">
            <v>Tuberia novafort 12" 315 mm</v>
          </cell>
        </row>
        <row r="578">
          <cell r="A578" t="str">
            <v>Tuberia novafort 4" 110 mm</v>
          </cell>
        </row>
        <row r="579">
          <cell r="A579" t="str">
            <v>Tuberia novafort 6" 160 mm</v>
          </cell>
        </row>
        <row r="580">
          <cell r="A580" t="str">
            <v>Tuberia novafort 8" 200 mm</v>
          </cell>
        </row>
        <row r="581">
          <cell r="A581" t="str">
            <v xml:space="preserve">Tuberia PE AL PE amarilla gas 1216 1/2" </v>
          </cell>
        </row>
        <row r="582">
          <cell r="A582" t="str">
            <v>Tubo A.N. 1 1/2 plg, 2 mm</v>
          </cell>
        </row>
        <row r="583">
          <cell r="A583" t="str">
            <v>Tubo A.N. 1 plg, 2 mm</v>
          </cell>
        </row>
        <row r="584">
          <cell r="A584" t="str">
            <v>Tubo conduit EMT 1"</v>
          </cell>
        </row>
        <row r="585">
          <cell r="A585" t="str">
            <v>Tubo conduit EMT 1-1/2"</v>
          </cell>
        </row>
        <row r="586">
          <cell r="A586" t="str">
            <v>Tubo conduit EMT 3/4"</v>
          </cell>
        </row>
        <row r="587">
          <cell r="A587" t="str">
            <v>Tubo conduit PVC 1"</v>
          </cell>
        </row>
        <row r="588">
          <cell r="A588" t="str">
            <v>Tubo conduit PVC 1/2"</v>
          </cell>
        </row>
        <row r="589">
          <cell r="A589" t="str">
            <v>Tubo conduit PVC 1-1/2"</v>
          </cell>
        </row>
        <row r="590">
          <cell r="A590" t="str">
            <v>Tubo conduit PVC 3/4"</v>
          </cell>
        </row>
        <row r="591">
          <cell r="A591" t="str">
            <v>Tubo cuadrado de 1/2 x 1/2 x 0,9</v>
          </cell>
        </row>
        <row r="592">
          <cell r="A592" t="str">
            <v>Tubo cuadrado de 1-1/2" x 1-1/2" cal. 20</v>
          </cell>
        </row>
        <row r="593">
          <cell r="A593" t="str">
            <v>Tubo Cuadrado de 3/4" x 3/4" cal. 20</v>
          </cell>
        </row>
        <row r="594">
          <cell r="A594" t="str">
            <v>Tubo de cobre de 1/2" tipo L</v>
          </cell>
        </row>
        <row r="595">
          <cell r="A595" t="str">
            <v>Tubo de cobre de 1" tipo L</v>
          </cell>
        </row>
        <row r="596">
          <cell r="A596" t="str">
            <v>Tubo Galvanizado de 1/2"</v>
          </cell>
        </row>
        <row r="597">
          <cell r="A597" t="str">
            <v>Tubo Galvanizado de 3/4</v>
          </cell>
        </row>
        <row r="598">
          <cell r="A598" t="str">
            <v>Tubo Galvanizado de 1"</v>
          </cell>
        </row>
        <row r="599">
          <cell r="A599" t="str">
            <v>Tubo Galvanizado de 1 1/4"</v>
          </cell>
        </row>
        <row r="600">
          <cell r="A600" t="str">
            <v>Tubo Galvanizado de 1 1/2"</v>
          </cell>
        </row>
        <row r="601">
          <cell r="A601" t="str">
            <v>Tubo Galvanizado de 2"</v>
          </cell>
        </row>
        <row r="602">
          <cell r="A602" t="str">
            <v>Tubo Galvanizado de 2 1/2"</v>
          </cell>
        </row>
        <row r="603">
          <cell r="A603" t="str">
            <v>Tubo pres/11 PVC 3/4"</v>
          </cell>
        </row>
        <row r="604">
          <cell r="A604" t="str">
            <v>Tubo pres/13,5 PVC 1"</v>
          </cell>
        </row>
        <row r="605">
          <cell r="A605" t="str">
            <v>Tubo pres/21 PVC 1 1/2"</v>
          </cell>
        </row>
        <row r="606">
          <cell r="A606" t="str">
            <v>Tubo pres/21 PVC 1 1/4</v>
          </cell>
        </row>
        <row r="607">
          <cell r="A607" t="str">
            <v>Tubo pres/21 PVC 2"</v>
          </cell>
        </row>
        <row r="608">
          <cell r="A608" t="str">
            <v>Tubo pres/9 PVC 1/2"</v>
          </cell>
        </row>
        <row r="609">
          <cell r="A609" t="str">
            <v>Tubo PVC de 2"       Lluvias</v>
          </cell>
        </row>
        <row r="610">
          <cell r="A610" t="str">
            <v>Tubo PVC de 3"       Lluvias</v>
          </cell>
        </row>
        <row r="611">
          <cell r="A611" t="str">
            <v>Tubo PVC de 4"       lluvias</v>
          </cell>
        </row>
        <row r="612">
          <cell r="A612" t="str">
            <v>Tubo PVCP- RDE 21 2 1/2" UZ</v>
          </cell>
        </row>
        <row r="613">
          <cell r="A613" t="str">
            <v>Tubo PVCP- RDE 21 2" UZ</v>
          </cell>
        </row>
        <row r="614">
          <cell r="A614" t="str">
            <v>Tubo PVCP- RDE 21 3" UZ</v>
          </cell>
        </row>
        <row r="615">
          <cell r="A615" t="str">
            <v>Tubo PVC-S     2"    Sanitaria</v>
          </cell>
        </row>
        <row r="616">
          <cell r="A616" t="str">
            <v>Tubo PVC-S     3"    Sanitaria</v>
          </cell>
        </row>
        <row r="617">
          <cell r="A617" t="str">
            <v>Tubo PVC-S     4"    Sanitaria</v>
          </cell>
        </row>
        <row r="618">
          <cell r="A618" t="str">
            <v>Tubo PVC-S;     6"</v>
          </cell>
        </row>
        <row r="619">
          <cell r="A619" t="str">
            <v>Tubo PVC-V      1 1/2"</v>
          </cell>
        </row>
        <row r="620">
          <cell r="A620" t="str">
            <v>Tubo PVC-V      2"</v>
          </cell>
        </row>
        <row r="621">
          <cell r="A621" t="str">
            <v>Tubo PVC-V     3"</v>
          </cell>
        </row>
        <row r="622">
          <cell r="A622" t="str">
            <v>Tubo PVC-V     4"</v>
          </cell>
        </row>
        <row r="623">
          <cell r="A623" t="str">
            <v>Tuercas de fijación</v>
          </cell>
        </row>
        <row r="624">
          <cell r="A624" t="str">
            <v>Unión bajante rectangular PVC</v>
          </cell>
        </row>
        <row r="625">
          <cell r="A625" t="str">
            <v>Unión canal a bajante Amazonas</v>
          </cell>
        </row>
        <row r="626">
          <cell r="A626" t="str">
            <v>Unión Canal amazonas</v>
          </cell>
        </row>
        <row r="627">
          <cell r="A627" t="str">
            <v>Unión EMT 1"</v>
          </cell>
        </row>
        <row r="628">
          <cell r="A628" t="str">
            <v>Unión EMT 1-1/2"</v>
          </cell>
        </row>
        <row r="629">
          <cell r="A629" t="str">
            <v>Unión EMT 3/4"</v>
          </cell>
        </row>
        <row r="630">
          <cell r="A630" t="str">
            <v>Unión PVC - P 3/4"</v>
          </cell>
        </row>
        <row r="631">
          <cell r="A631" t="str">
            <v>Unión PVC-P 1 1/2"</v>
          </cell>
        </row>
        <row r="632">
          <cell r="A632" t="str">
            <v>Unión PVC-P 1 1/4"</v>
          </cell>
        </row>
        <row r="633">
          <cell r="A633" t="str">
            <v>Unión PVC-P 1 plg</v>
          </cell>
        </row>
        <row r="634">
          <cell r="A634" t="str">
            <v>Unión PVC-P 1/2 plg</v>
          </cell>
        </row>
        <row r="635">
          <cell r="A635" t="str">
            <v>Unión PVC-P 2 plg</v>
          </cell>
        </row>
        <row r="636">
          <cell r="A636" t="str">
            <v>Unión PVC-S 2 plg</v>
          </cell>
        </row>
        <row r="637">
          <cell r="A637" t="str">
            <v>Unión PVC-S 3 plg</v>
          </cell>
        </row>
        <row r="638">
          <cell r="A638" t="str">
            <v>Unión PVC-S 4 plg</v>
          </cell>
        </row>
        <row r="639">
          <cell r="A639" t="str">
            <v>Unión PVC-S;    6"</v>
          </cell>
        </row>
        <row r="640">
          <cell r="A640" t="str">
            <v>Unión PVC-V     1 1/2"</v>
          </cell>
        </row>
        <row r="641">
          <cell r="A641" t="str">
            <v>Unión PVC-V     2"</v>
          </cell>
        </row>
        <row r="642">
          <cell r="A642" t="str">
            <v>Unión PVC-V    3"</v>
          </cell>
        </row>
        <row r="643">
          <cell r="A643" t="str">
            <v>Universal en PVC 1 1/2"</v>
          </cell>
        </row>
        <row r="644">
          <cell r="A644" t="str">
            <v>Universal en PVC 1"</v>
          </cell>
        </row>
        <row r="645">
          <cell r="A645" t="str">
            <v>Universal en PVC 1/2"</v>
          </cell>
        </row>
        <row r="646">
          <cell r="A646" t="str">
            <v>Universal en PVC 3/4"</v>
          </cell>
        </row>
        <row r="647">
          <cell r="A647" t="str">
            <v>Valvula - Cheque cortina HICC Helbert   3" ; incluye accesorios</v>
          </cell>
        </row>
        <row r="648">
          <cell r="A648" t="str">
            <v>Valvula - Cheque cortina HICC Helbert  1 1/2" ; incluye accesorios</v>
          </cell>
        </row>
        <row r="649">
          <cell r="A649" t="str">
            <v>Valvula - Cheque cortina HICC Helbert  1 1/4" ; incluye accesorios</v>
          </cell>
        </row>
        <row r="650">
          <cell r="A650" t="str">
            <v>Valvula - Cheque cortina HICC Helbert  2" ; incluye accesorios</v>
          </cell>
        </row>
        <row r="651">
          <cell r="A651" t="str">
            <v>Valvula de bola de 1" con bola de bronce y asiento en teflon</v>
          </cell>
        </row>
        <row r="652">
          <cell r="A652" t="str">
            <v>Valvula de bola de 1/2" con bola de bronce y asiento en teflon</v>
          </cell>
        </row>
        <row r="653">
          <cell r="A653" t="str">
            <v>Valvula pozuelo 1-1/2"  cobre</v>
          </cell>
        </row>
        <row r="654">
          <cell r="A654" t="str">
            <v>Vara de clavo</v>
          </cell>
        </row>
        <row r="655">
          <cell r="A655" t="str">
            <v>Varilla coopertweld de 2.40 mts x 5/8"</v>
          </cell>
        </row>
        <row r="656">
          <cell r="A656" t="str">
            <v>Varilla Coper Well 5/8" x 8'</v>
          </cell>
        </row>
        <row r="657">
          <cell r="A657" t="str">
            <v>Varilla cuadrada de 1/2"</v>
          </cell>
        </row>
        <row r="658">
          <cell r="A658" t="str">
            <v>Varilla de 5/8"</v>
          </cell>
        </row>
        <row r="659">
          <cell r="A659" t="str">
            <v>Varilla de 9 mm. Cuadrada</v>
          </cell>
        </row>
        <row r="660">
          <cell r="A660">
            <v>0</v>
          </cell>
        </row>
        <row r="661">
          <cell r="A661" t="str">
            <v>Varilla lisa de 1/2"</v>
          </cell>
        </row>
        <row r="662">
          <cell r="A662" t="str">
            <v>Ventana corrediza proyec.alum.Cal.18. Negra</v>
          </cell>
        </row>
        <row r="663">
          <cell r="A663" t="str">
            <v>Vidrio incoloro de 5mm pulido</v>
          </cell>
        </row>
        <row r="664">
          <cell r="A664" t="str">
            <v>Vinilo Color Tipo I</v>
          </cell>
        </row>
        <row r="665">
          <cell r="A665" t="str">
            <v>Visagra para elemento en aluminio</v>
          </cell>
        </row>
        <row r="666">
          <cell r="A666" t="str">
            <v>Wing Aluminio</v>
          </cell>
        </row>
        <row r="667">
          <cell r="A667" t="str">
            <v>Xipex Admix C-2000</v>
          </cell>
        </row>
        <row r="668">
          <cell r="A668" t="str">
            <v>Xipex concentrado -Gris</v>
          </cell>
        </row>
        <row r="669">
          <cell r="A669" t="str">
            <v>Yee sencilla PVC-S 2"</v>
          </cell>
        </row>
        <row r="670">
          <cell r="A670" t="str">
            <v>Yee sencilla PVC-S 3"</v>
          </cell>
        </row>
        <row r="671">
          <cell r="A671" t="str">
            <v>Yee sencilla PVC-S 4"</v>
          </cell>
        </row>
        <row r="672">
          <cell r="A672" t="str">
            <v>Zuncho metálico 3/8"</v>
          </cell>
        </row>
        <row r="673">
          <cell r="A673" t="str">
            <v>Medidor de agua 1/2"</v>
          </cell>
        </row>
        <row r="674">
          <cell r="A674" t="str">
            <v>Medidor de agua 1"</v>
          </cell>
        </row>
        <row r="675">
          <cell r="A675" t="str">
            <v>Medidor de agua 2"</v>
          </cell>
        </row>
        <row r="676">
          <cell r="A676" t="str">
            <v>Medidor de agua 3"</v>
          </cell>
        </row>
        <row r="677">
          <cell r="A677" t="str">
            <v>Medidor de agua 3/4"</v>
          </cell>
        </row>
        <row r="678">
          <cell r="A678" t="str">
            <v>Medidor de agua 4"</v>
          </cell>
        </row>
        <row r="679">
          <cell r="A679" t="str">
            <v>Medidor de agua 6"</v>
          </cell>
        </row>
        <row r="680">
          <cell r="A680" t="str">
            <v xml:space="preserve">rellenos en recebo compactado al 90% </v>
          </cell>
        </row>
        <row r="681">
          <cell r="A681" t="str">
            <v>muros en ladrillo tolete común para sobrecimiento de e = 0,12 m</v>
          </cell>
        </row>
        <row r="682">
          <cell r="A682" t="str">
            <v>Bomba centrífuga 1HP succión y descarga 1.1/2".motor monofásico</v>
          </cell>
        </row>
        <row r="683">
          <cell r="A683" t="str">
            <v>Valvula de pie con canastilla plástica 2"</v>
          </cell>
        </row>
        <row r="684">
          <cell r="A684" t="str">
            <v>Valvula de cheque hidro 1 1/2"</v>
          </cell>
        </row>
        <row r="685">
          <cell r="A685" t="str">
            <v>Valvula de cheque hidro 2"</v>
          </cell>
        </row>
        <row r="686">
          <cell r="A686">
            <v>0</v>
          </cell>
        </row>
        <row r="687">
          <cell r="A687" t="str">
            <v>Para Yacuanquer</v>
          </cell>
        </row>
        <row r="688">
          <cell r="A688" t="str">
            <v>Excavación Manual en material Comun</v>
          </cell>
        </row>
        <row r="689">
          <cell r="A689" t="str">
            <v>Rellenos en recebo compactado al 90%</v>
          </cell>
        </row>
        <row r="690">
          <cell r="A690" t="str">
            <v>Placa maciza e=0,075</v>
          </cell>
        </row>
        <row r="691">
          <cell r="A691" t="str">
            <v>Muros en loque divisorio Liso</v>
          </cell>
        </row>
        <row r="692">
          <cell r="A692" t="str">
            <v>Media caña en mortero de pendiente</v>
          </cell>
        </row>
        <row r="693">
          <cell r="A693" t="str">
            <v>Pañete impermeabilizado integralmente.</v>
          </cell>
        </row>
        <row r="694">
          <cell r="A694" t="str">
            <v>Afinado en mortero de pendiente</v>
          </cell>
        </row>
        <row r="695">
          <cell r="A695" t="str">
            <v>acero de refuerzo 37000</v>
          </cell>
        </row>
        <row r="696">
          <cell r="A696" t="str">
            <v>acero de refuerzo 60000</v>
          </cell>
        </row>
        <row r="697">
          <cell r="A697" t="str">
            <v>Hoja Puerta entamborada con rejilla de ventilación y mirilla a todo costo según detalle arquitectonico</v>
          </cell>
        </row>
        <row r="698">
          <cell r="A698" t="str">
            <v>Teja de Barro Santafé Cartabon 16x37cm</v>
          </cell>
        </row>
        <row r="699">
          <cell r="A699" t="str">
            <v>Teja de Barro  Santafé Española 18/16x40cm</v>
          </cell>
        </row>
        <row r="700">
          <cell r="A700" t="str">
            <v>Teja "S" de Barro Moore 28,5/15x46cm</v>
          </cell>
        </row>
        <row r="701">
          <cell r="A701" t="str">
            <v>Teja Plana de Barro Santafé 10x18cm</v>
          </cell>
        </row>
        <row r="702">
          <cell r="A702" t="str">
            <v>Listón M.H. Pino Ciprés</v>
          </cell>
        </row>
        <row r="703">
          <cell r="A703" t="str">
            <v>Listón M.H. Pino Romerón</v>
          </cell>
        </row>
        <row r="704">
          <cell r="A704" t="str">
            <v>Puerta Ventana en Madera Segun detalle Arquitectónico</v>
          </cell>
        </row>
        <row r="705">
          <cell r="A705" t="str">
            <v>Ventana en Madera Según detalle Arquitectónico</v>
          </cell>
        </row>
        <row r="706">
          <cell r="A706" t="str">
            <v>Puerta en madera Según detalle Arquitectónico</v>
          </cell>
        </row>
        <row r="707">
          <cell r="A707" t="str">
            <v>Suministro e insatalación de Banca exterior tipo IDU</v>
          </cell>
        </row>
        <row r="708">
          <cell r="A708" t="str">
            <v>Adoquin concreto 10x8x20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MPONENTES"/>
      <sheetName val="INSUMOS"/>
      <sheetName val="XComponentes"/>
      <sheetName val="XActividades"/>
      <sheetName val="PRESUPUESTO (2)"/>
      <sheetName val="PRESUPUESTO (3)"/>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3,4,4 Caja Distribuciòn 0,4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2,5,1 Teja Barro"/>
      <sheetName val="11,2,5,2 Limahoyas"/>
      <sheetName val="11,3,1 Canal Lámina"/>
      <sheetName val="11,3,2 Flashing"/>
      <sheetName val="11,3,3 Tragante 5x3"/>
      <sheetName val="11,3,4 Tragante 6x4"/>
      <sheetName val="11,3,5 Canal PV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para contador medición indirecta</v>
          </cell>
        </row>
        <row r="169">
          <cell r="A169" t="str">
            <v>Caja tapa registro europa de 15 x 15 blanca</v>
          </cell>
        </row>
        <row r="170">
          <cell r="A170" t="str">
            <v>Calado en concreto prefabricado de 0,40 x 0,40 x 0,20 mts (según diseño arquitectónico)</v>
          </cell>
        </row>
        <row r="171">
          <cell r="A171" t="str">
            <v>Canal PVC  Tipo Amazonas</v>
          </cell>
        </row>
        <row r="172">
          <cell r="A172" t="str">
            <v>Canaleta .8  L=2.40</v>
          </cell>
        </row>
        <row r="173">
          <cell r="A173" t="str">
            <v>Canaleta Metal C/Divis.10 x 4</v>
          </cell>
        </row>
        <row r="174">
          <cell r="A174" t="str">
            <v>Capacete 1"</v>
          </cell>
        </row>
        <row r="175">
          <cell r="A175" t="str">
            <v>Capacete 1-1/2"</v>
          </cell>
        </row>
        <row r="176">
          <cell r="A176" t="str">
            <v>Capacete 3/4"</v>
          </cell>
        </row>
        <row r="177">
          <cell r="A177" t="str">
            <v>Capacete de 1 1/2"</v>
          </cell>
        </row>
        <row r="178">
          <cell r="A178" t="str">
            <v>Capacete de 1 1/4"</v>
          </cell>
        </row>
        <row r="179">
          <cell r="A179" t="str">
            <v>Caseton de E = 0,52 m</v>
          </cell>
        </row>
        <row r="180">
          <cell r="A180" t="str">
            <v>Caseton de E = 0.40 m</v>
          </cell>
        </row>
        <row r="181">
          <cell r="A181" t="str">
            <v>Caseton de E = 0.42 m</v>
          </cell>
        </row>
        <row r="182">
          <cell r="A182" t="str">
            <v>Caseton de E = 0.45 m</v>
          </cell>
        </row>
        <row r="183">
          <cell r="A183" t="str">
            <v xml:space="preserve">Cemento blanco </v>
          </cell>
        </row>
        <row r="184">
          <cell r="A184" t="str">
            <v xml:space="preserve">Cemento gris </v>
          </cell>
        </row>
        <row r="185">
          <cell r="A185" t="str">
            <v>Cerco ordinario 3M</v>
          </cell>
        </row>
        <row r="186">
          <cell r="A186" t="str">
            <v>Cerradura de alcoba en poma metálica</v>
          </cell>
        </row>
        <row r="187">
          <cell r="A187" t="str">
            <v>Cerradura Gato doble cerrojo/210400</v>
          </cell>
        </row>
        <row r="188">
          <cell r="A188" t="str">
            <v>Cerradura Inafer C-998 Madera</v>
          </cell>
        </row>
        <row r="189">
          <cell r="A189" t="str">
            <v>Cerradura puerta discapacitados 63 AA - F30 B A &amp; A</v>
          </cell>
        </row>
        <row r="190">
          <cell r="A190" t="str">
            <v xml:space="preserve">Cerradura Schlage, cilindrica de manija Jupiter cromada mate Ref. </v>
          </cell>
        </row>
        <row r="191">
          <cell r="A191" t="str">
            <v>Cerradura Shlage Ref A30D - terraza, Georgia</v>
          </cell>
        </row>
        <row r="192">
          <cell r="A192" t="str">
            <v>Cerradura Shlage Ref B362 Doble cilindro</v>
          </cell>
        </row>
        <row r="193">
          <cell r="A193" t="str">
            <v>Cerradura YALE 170 1/4</v>
          </cell>
        </row>
        <row r="194">
          <cell r="A194" t="str">
            <v>Cerradura YALE doble pasador 987-1 1/4</v>
          </cell>
        </row>
        <row r="195">
          <cell r="A195" t="str">
            <v>Cesped - especie nativa</v>
          </cell>
        </row>
        <row r="196">
          <cell r="A196" t="str">
            <v xml:space="preserve">Chazo p/tornillo </v>
          </cell>
        </row>
        <row r="197">
          <cell r="A197" t="str">
            <v>Cheque red white roscado  3/4"; incluye accesorios</v>
          </cell>
        </row>
        <row r="198">
          <cell r="A198" t="str">
            <v>Cheque red white roscado de   1/2"; incluye accesorios</v>
          </cell>
        </row>
        <row r="199">
          <cell r="A199" t="str">
            <v>Cheque red white roscado de 1"; incluye accesorios</v>
          </cell>
        </row>
        <row r="200">
          <cell r="A200" t="str">
            <v>Cinta aislante</v>
          </cell>
        </row>
        <row r="201">
          <cell r="A201" t="str">
            <v>Cinta peligro</v>
          </cell>
        </row>
        <row r="202">
          <cell r="A202" t="str">
            <v xml:space="preserve">Cinta Teflón </v>
          </cell>
        </row>
        <row r="203">
          <cell r="A203" t="str">
            <v>Clavija de caucho 3 polos aérea</v>
          </cell>
        </row>
        <row r="204">
          <cell r="A204" t="str">
            <v>CLORO DESINFECTANTE</v>
          </cell>
        </row>
        <row r="205">
          <cell r="A205" t="str">
            <v>Codo 90º  CxC Sanitario 2"</v>
          </cell>
        </row>
        <row r="206">
          <cell r="A206" t="str">
            <v>Codo 90º  CxC Sanitario 3"</v>
          </cell>
        </row>
        <row r="207">
          <cell r="A207" t="str">
            <v>Codo 90º  CxC Sanitario 4"</v>
          </cell>
        </row>
        <row r="208">
          <cell r="A208" t="str">
            <v>Codo 90º 1/4 CxC 3"</v>
          </cell>
        </row>
        <row r="209">
          <cell r="A209" t="str">
            <v>Codo 90º 1/4 CxC 4"</v>
          </cell>
        </row>
        <row r="210">
          <cell r="A210" t="str">
            <v>Codo 90º Pres.PVC 1 1/2"</v>
          </cell>
        </row>
        <row r="211">
          <cell r="A211" t="str">
            <v>Codo 90º Pres.PVC 1"</v>
          </cell>
        </row>
        <row r="212">
          <cell r="A212" t="str">
            <v>Codo 90º Pres.PVC 1/2"</v>
          </cell>
        </row>
        <row r="213">
          <cell r="A213" t="str">
            <v>Codo 90º Pres.PVC 2"</v>
          </cell>
        </row>
        <row r="214">
          <cell r="A214" t="str">
            <v>Codo 90º Pres.PVC 3/4"</v>
          </cell>
        </row>
        <row r="215">
          <cell r="A215" t="str">
            <v>Codo bajante 90º PVC rectangular</v>
          </cell>
        </row>
        <row r="216">
          <cell r="A216" t="str">
            <v>Codo H.G: 1"</v>
          </cell>
        </row>
        <row r="217">
          <cell r="A217" t="str">
            <v>Codo H.G: 1. 1/2"</v>
          </cell>
        </row>
        <row r="218">
          <cell r="A218" t="str">
            <v>Codo H.G: 1/2"</v>
          </cell>
        </row>
        <row r="219">
          <cell r="A219" t="str">
            <v>Codo PVC-P 1/2"</v>
          </cell>
        </row>
        <row r="220">
          <cell r="A220" t="str">
            <v>Codo PVC-P 3/4"</v>
          </cell>
        </row>
        <row r="221">
          <cell r="A221" t="str">
            <v>Codo PVC-S  22,5º</v>
          </cell>
        </row>
        <row r="222">
          <cell r="A222" t="str">
            <v>Concreto de 2,000 p.s.i.</v>
          </cell>
        </row>
        <row r="223">
          <cell r="A223" t="str">
            <v>Concreto de 2,500 p.s.i.</v>
          </cell>
        </row>
        <row r="224">
          <cell r="A224" t="str">
            <v>Concreto de 3,000 p.s.i.</v>
          </cell>
        </row>
        <row r="225">
          <cell r="A225" t="str">
            <v>Concreto de 3,000 p.s.i., premezclado y  bombeado</v>
          </cell>
        </row>
        <row r="226">
          <cell r="A226" t="str">
            <v>Concreto de 3,500 p.s.i.</v>
          </cell>
        </row>
        <row r="227">
          <cell r="A227" t="str">
            <v>Concreto de 4,000 p.s.i.</v>
          </cell>
        </row>
        <row r="228">
          <cell r="A228" t="str">
            <v>Conector para varilla cooper weld</v>
          </cell>
        </row>
        <row r="229">
          <cell r="A229" t="str">
            <v>Contador electrónico bifásico</v>
          </cell>
        </row>
        <row r="230">
          <cell r="A230" t="str">
            <v>Contador electrónico Trifásico</v>
          </cell>
        </row>
        <row r="231">
          <cell r="A231" t="str">
            <v>Coraza PVC de 1/2"</v>
          </cell>
        </row>
        <row r="232">
          <cell r="A232" t="str">
            <v>Cortacircuito de cañuela</v>
          </cell>
        </row>
        <row r="233">
          <cell r="A233" t="str">
            <v>Cortafrío</v>
          </cell>
        </row>
        <row r="234">
          <cell r="A234" t="str">
            <v>Cruceta de 1.50</v>
          </cell>
        </row>
        <row r="235">
          <cell r="A235" t="str">
            <v>Curva conduit PVC 1"</v>
          </cell>
        </row>
        <row r="236">
          <cell r="A236" t="str">
            <v>Curva conduit PVC 1/2"</v>
          </cell>
        </row>
        <row r="237">
          <cell r="A237" t="str">
            <v>Curva conduit PVC 1-1/2"</v>
          </cell>
        </row>
        <row r="238">
          <cell r="A238" t="str">
            <v>Curva conduit PVC 3/4"</v>
          </cell>
        </row>
        <row r="239">
          <cell r="A239" t="str">
            <v>Curva galvanizada de 1 1/2"</v>
          </cell>
        </row>
        <row r="240">
          <cell r="A240" t="str">
            <v>Curva galvanizada de 1 1/4"</v>
          </cell>
        </row>
        <row r="241">
          <cell r="A241" t="str">
            <v>Curva galvanizada de 1"</v>
          </cell>
        </row>
        <row r="242">
          <cell r="A242" t="str">
            <v>Derivación luminaria con empalme y cable encauchetado</v>
          </cell>
        </row>
        <row r="243">
          <cell r="A243" t="str">
            <v>Desagüe automatico lavamanos</v>
          </cell>
        </row>
        <row r="244">
          <cell r="A244" t="str">
            <v>Detergentes, ácidos</v>
          </cell>
        </row>
        <row r="245">
          <cell r="A245" t="str">
            <v>Diagonal</v>
          </cell>
        </row>
        <row r="246">
          <cell r="A246" t="str">
            <v>Disolvente Thinner</v>
          </cell>
        </row>
        <row r="247">
          <cell r="A247" t="str">
            <v>Divisor Ref ALN - 546</v>
          </cell>
        </row>
        <row r="248">
          <cell r="A248" t="str">
            <v>Domo acrílico</v>
          </cell>
        </row>
        <row r="249">
          <cell r="A249" t="str">
            <v xml:space="preserve">Ducha  sencilla incluye accesorios </v>
          </cell>
        </row>
        <row r="250">
          <cell r="A250" t="str">
            <v>Durmiente abarco 4M</v>
          </cell>
        </row>
        <row r="251">
          <cell r="A251" t="str">
            <v>Durmiente ordinario 3 m</v>
          </cell>
        </row>
        <row r="252">
          <cell r="A252" t="str">
            <v>Empaque Triangular Caucho</v>
          </cell>
        </row>
        <row r="253">
          <cell r="A253" t="str">
            <v>Encauchetado 3x14</v>
          </cell>
        </row>
        <row r="254">
          <cell r="A254" t="str">
            <v>Enchape de mesón en madera Cedro</v>
          </cell>
        </row>
        <row r="255">
          <cell r="A255" t="str">
            <v>Encofroil MET- Desmoldante Cast Off</v>
          </cell>
        </row>
        <row r="256">
          <cell r="A256" t="str">
            <v>Escuadra metálica para anclaje</v>
          </cell>
        </row>
        <row r="257">
          <cell r="A257" t="str">
            <v>Esfumado 20,5 x 20,5</v>
          </cell>
        </row>
        <row r="258">
          <cell r="A258" t="str">
            <v>Esmalte epoxico Epoxibler 2 componentes</v>
          </cell>
        </row>
        <row r="259">
          <cell r="A259" t="str">
            <v>Esmalte mate supersintético</v>
          </cell>
        </row>
        <row r="260">
          <cell r="A260" t="str">
            <v>Esmalte sintético para señalización</v>
          </cell>
        </row>
        <row r="261">
          <cell r="A261" t="str">
            <v>Esmalte sintético Pintulux</v>
          </cell>
        </row>
        <row r="262">
          <cell r="A262" t="str">
            <v>Esmalte sobre reja</v>
          </cell>
        </row>
        <row r="263">
          <cell r="A263" t="str">
            <v>Espárrago para anclaje</v>
          </cell>
        </row>
        <row r="264">
          <cell r="A264" t="str">
            <v>Espejo biselado de 4 mm</v>
          </cell>
        </row>
        <row r="265">
          <cell r="A265" t="str">
            <v>Estaca madera para replanteo</v>
          </cell>
        </row>
        <row r="266">
          <cell r="A266" t="str">
            <v xml:space="preserve">Estuco </v>
          </cell>
        </row>
        <row r="267">
          <cell r="A267" t="str">
            <v xml:space="preserve">Falleba </v>
          </cell>
        </row>
        <row r="268">
          <cell r="A268" t="str">
            <v>Falleba con portacandado</v>
          </cell>
        </row>
        <row r="269">
          <cell r="A269" t="str">
            <v>Flotador 3/4 plg - bronce, incluye accesorios</v>
          </cell>
        </row>
        <row r="270">
          <cell r="A270" t="str">
            <v>Flotador mecánico 1" Incluye accesorios</v>
          </cell>
        </row>
        <row r="271">
          <cell r="A271" t="str">
            <v>Fluorescente 2x32 bajo consumo</v>
          </cell>
        </row>
        <row r="272">
          <cell r="A272" t="str">
            <v>Fotocelda para luminaria en poste</v>
          </cell>
        </row>
        <row r="273">
          <cell r="A273" t="str">
            <v xml:space="preserve">Gancho galvanizado con platina </v>
          </cell>
        </row>
        <row r="274">
          <cell r="A274" t="str">
            <v>Gancho para canaleta 90 madera</v>
          </cell>
        </row>
        <row r="275">
          <cell r="A275" t="str">
            <v>Gancho teja eternit 150mm</v>
          </cell>
        </row>
        <row r="276">
          <cell r="A276" t="str">
            <v>Gancho teja eternit 55mm</v>
          </cell>
        </row>
        <row r="277">
          <cell r="A277" t="str">
            <v>Gancho Tensor GalvanizadoTipo comercial 5/16 x 4 1/4"</v>
          </cell>
        </row>
        <row r="278">
          <cell r="A278" t="str">
            <v>Geotextil NT 1600</v>
          </cell>
        </row>
        <row r="279">
          <cell r="A279" t="str">
            <v>Geotextil Tejido 1700</v>
          </cell>
        </row>
        <row r="280">
          <cell r="A280" t="str">
            <v>Grafil 6 mm</v>
          </cell>
        </row>
        <row r="281">
          <cell r="A281" t="str">
            <v>Grafil 8 mm</v>
          </cell>
        </row>
        <row r="282">
          <cell r="A282" t="str">
            <v>Granito No.2</v>
          </cell>
        </row>
        <row r="283">
          <cell r="A283" t="str">
            <v>Granito Pulido para mesones</v>
          </cell>
        </row>
        <row r="284">
          <cell r="A284" t="str">
            <v>Gravilla de rio (viaje 5 m3)</v>
          </cell>
        </row>
        <row r="285">
          <cell r="A285" t="str">
            <v>Gravilla mona Nº 2</v>
          </cell>
        </row>
        <row r="286">
          <cell r="A286" t="str">
            <v>Griferia Lavaplatos sencilla metal cromo</v>
          </cell>
        </row>
        <row r="287">
          <cell r="A287" t="str">
            <v>Grúa</v>
          </cell>
        </row>
        <row r="288">
          <cell r="A288" t="str">
            <v>Guardaescoba granito  7 X 33</v>
          </cell>
        </row>
        <row r="289">
          <cell r="A289" t="str">
            <v>Guardaescoba granito pulido media caña; tipo alfa</v>
          </cell>
        </row>
        <row r="290">
          <cell r="A290" t="str">
            <v>Guaya 1/8"</v>
          </cell>
        </row>
        <row r="291">
          <cell r="A291" t="str">
            <v>Hebilla bandit 3/8"</v>
          </cell>
        </row>
        <row r="292">
          <cell r="A292" t="str">
            <v>Hidrosello Canal Amazonas</v>
          </cell>
        </row>
        <row r="293">
          <cell r="A293" t="str">
            <v>Hierro cuadrado 9 mm</v>
          </cell>
        </row>
        <row r="294">
          <cell r="A294" t="str">
            <v>Hoja puerta triplex 0,81</v>
          </cell>
        </row>
        <row r="295">
          <cell r="A295" t="str">
            <v>Hoja puerta triplex 4mm.(2x1). Entamborada. Estructura ancho=0.10 m., espesor 4cm.</v>
          </cell>
        </row>
        <row r="296">
          <cell r="A296" t="str">
            <v>Icopor</v>
          </cell>
        </row>
        <row r="297">
          <cell r="A297" t="str">
            <v>Instalación Acometidad Sanitaria - Baños inc Mat.</v>
          </cell>
        </row>
        <row r="298">
          <cell r="A298" t="str">
            <v>Interruptor doble</v>
          </cell>
        </row>
        <row r="299">
          <cell r="A299" t="str">
            <v>Interruptor sencillo</v>
          </cell>
        </row>
        <row r="300">
          <cell r="A300" t="str">
            <v>Interruptor sencillo + tomacorriente con polo a tierra</v>
          </cell>
        </row>
        <row r="301">
          <cell r="A301" t="str">
            <v>Interruptor triple</v>
          </cell>
        </row>
        <row r="302">
          <cell r="A302" t="str">
            <v>Juego conx. Tanque</v>
          </cell>
        </row>
        <row r="303">
          <cell r="A303" t="str">
            <v>Ladrillo prensado Santa Fe</v>
          </cell>
        </row>
        <row r="304">
          <cell r="A304" t="str">
            <v>Ladrillo rejilla</v>
          </cell>
        </row>
        <row r="305">
          <cell r="A305" t="str">
            <v>Ladrillo tolete común</v>
          </cell>
        </row>
        <row r="306">
          <cell r="A306" t="str">
            <v>Ladrillo tolete estructural, color según especificaciones arquitectónicas, propias del proyecto (visto 2 caras)</v>
          </cell>
        </row>
        <row r="307">
          <cell r="A307" t="str">
            <v>Ladrillo tolete recocido</v>
          </cell>
        </row>
        <row r="308">
          <cell r="A308" t="str">
            <v>Lamina Cold-Rolled Cal. 18 - M2</v>
          </cell>
        </row>
        <row r="309">
          <cell r="A309" t="str">
            <v>Lamina Cold-Rolled Cal. 20</v>
          </cell>
        </row>
        <row r="310">
          <cell r="A310" t="str">
            <v>Lamina Cold-Rolled Cal.18  1,2 x 2,4 m</v>
          </cell>
        </row>
        <row r="311">
          <cell r="A311" t="str">
            <v>Lámina galvanizada Cal 18</v>
          </cell>
        </row>
        <row r="312">
          <cell r="A312" t="str">
            <v>Lamina galvanizada cal.20</v>
          </cell>
        </row>
        <row r="313">
          <cell r="A313" t="str">
            <v>Lámina lisa Aluminio e=3mm</v>
          </cell>
        </row>
        <row r="314">
          <cell r="A314" t="str">
            <v>Lámpara fluorescente 2 x 32 - T 8</v>
          </cell>
        </row>
        <row r="315">
          <cell r="A315" t="str">
            <v xml:space="preserve">Lámpara Fluorescente 2 x 48" </v>
          </cell>
        </row>
        <row r="316">
          <cell r="A316" t="str">
            <v>Lavamanos  de colgar blanco</v>
          </cell>
        </row>
        <row r="317">
          <cell r="A317" t="str">
            <v>Lavamanos de sobreponer blanco</v>
          </cell>
        </row>
        <row r="318">
          <cell r="A318" t="str">
            <v>Lavaplatos de empotrar acero inoxidable 35x50</v>
          </cell>
        </row>
        <row r="319">
          <cell r="A319" t="str">
            <v>Limpiador PVC 1/8</v>
          </cell>
        </row>
        <row r="320">
          <cell r="A320" t="str">
            <v>Llave individual para lavamanos</v>
          </cell>
        </row>
        <row r="321">
          <cell r="A321" t="str">
            <v>Llave terminal 1/2" - cromada , incluye adaptadores</v>
          </cell>
        </row>
        <row r="322">
          <cell r="A322" t="str">
            <v>Lona Verde</v>
          </cell>
        </row>
        <row r="323">
          <cell r="A323" t="str">
            <v>Lubricante de silicona Canal y Bajante Amazonas</v>
          </cell>
        </row>
        <row r="324">
          <cell r="A324" t="str">
            <v>Luminaria de sodio cerrada 125W 208W</v>
          </cell>
        </row>
        <row r="325">
          <cell r="A325" t="str">
            <v>Luminaria de sodio cerrada 70W 208W</v>
          </cell>
        </row>
        <row r="326">
          <cell r="A326" t="str">
            <v>Malla con vena</v>
          </cell>
        </row>
        <row r="327">
          <cell r="A327" t="str">
            <v>Malla electrosoldada D 4 x 4 mm y Separación 15 x 25 cm</v>
          </cell>
        </row>
        <row r="328">
          <cell r="A328" t="str">
            <v>Malla Eslabonada galvanizada Cal 12 huecos de 1/12 x  1/2 plg</v>
          </cell>
        </row>
        <row r="329">
          <cell r="A329" t="str">
            <v>Malla para gaviones</v>
          </cell>
        </row>
        <row r="330">
          <cell r="A330" t="str">
            <v>Malla tipo gallinero</v>
          </cell>
        </row>
        <row r="331">
          <cell r="A331" t="str">
            <v xml:space="preserve">Mallas electrosoldadas </v>
          </cell>
        </row>
        <row r="332">
          <cell r="A332" t="str">
            <v>Manija</v>
          </cell>
        </row>
        <row r="333">
          <cell r="A333" t="str">
            <v xml:space="preserve">Manija para ventana de aluminio </v>
          </cell>
        </row>
        <row r="334">
          <cell r="A334" t="str">
            <v>Maniobra de corte</v>
          </cell>
        </row>
        <row r="335">
          <cell r="A335" t="str">
            <v>Manto Asfaltico con foil de aluminio</v>
          </cell>
        </row>
        <row r="336">
          <cell r="A336" t="str">
            <v>Marco para caja doble</v>
          </cell>
        </row>
        <row r="337">
          <cell r="A337" t="str">
            <v>Marco para caja sencilla</v>
          </cell>
        </row>
        <row r="338">
          <cell r="A338" t="str">
            <v>Marco puerta de seguridad Cal.18</v>
          </cell>
        </row>
        <row r="339">
          <cell r="A339" t="str">
            <v>Marco puerta lámina 1.00. Lám.Cal.18</v>
          </cell>
        </row>
        <row r="340">
          <cell r="A340" t="str">
            <v>Marco puerta lámina Cold rolled Cal 18</v>
          </cell>
        </row>
        <row r="341">
          <cell r="A341" t="str">
            <v>Marco ventana</v>
          </cell>
        </row>
        <row r="342">
          <cell r="A342" t="str">
            <v>Marco y tapa para caja de inspección de  0,30 x 0,30 mts</v>
          </cell>
        </row>
        <row r="343">
          <cell r="A343" t="str">
            <v>Marco y tapa para cámara de inspección CS274</v>
          </cell>
        </row>
        <row r="344">
          <cell r="A344" t="str">
            <v>Marco y tapa para cámara de inspección CS275</v>
          </cell>
        </row>
        <row r="345">
          <cell r="A345" t="str">
            <v>Marmolina</v>
          </cell>
        </row>
        <row r="346">
          <cell r="A346" t="str">
            <v>Medidor de agua 1/2"</v>
          </cell>
        </row>
        <row r="347">
          <cell r="A347" t="str">
            <v>Medidor de luz Trifásico</v>
          </cell>
        </row>
        <row r="348">
          <cell r="A348" t="str">
            <v>Mesón acero inoxidable Cal.16. Dim.(0.60 x 0.85).</v>
          </cell>
        </row>
        <row r="349">
          <cell r="A349" t="str">
            <v>Mesón acero inoxidable Cal.16. Dim.(0.76 x 1.02).</v>
          </cell>
        </row>
        <row r="350">
          <cell r="A350" t="str">
            <v>Mesón acero inoxidable Cal.16. Dim.(0.90 x 2.95).</v>
          </cell>
        </row>
        <row r="351">
          <cell r="A351" t="str">
            <v>Mesón acero inoxidable Cal.16. Dim.(1.30 x 4.15).</v>
          </cell>
        </row>
        <row r="352">
          <cell r="A352" t="str">
            <v>Mortero 1:3</v>
          </cell>
        </row>
        <row r="353">
          <cell r="A353" t="str">
            <v>Mortero 1:3 impermeabilizado</v>
          </cell>
        </row>
        <row r="354">
          <cell r="A354" t="str">
            <v>Mortero 1:4</v>
          </cell>
        </row>
        <row r="355">
          <cell r="A355" t="str">
            <v>Mortero 1:4 impermeabilizado</v>
          </cell>
        </row>
        <row r="356">
          <cell r="A356" t="str">
            <v>Mortero 1:5</v>
          </cell>
        </row>
        <row r="357">
          <cell r="A357" t="str">
            <v>Mortero 1:7</v>
          </cell>
        </row>
        <row r="358">
          <cell r="A358" t="str">
            <v>Mortero de pega 1:4 e=1,5 cm</v>
          </cell>
        </row>
        <row r="359">
          <cell r="A359" t="str">
            <v xml:space="preserve">Mortero de relleno 1:4 </v>
          </cell>
        </row>
        <row r="360">
          <cell r="A360" t="str">
            <v>Multiamperímetro</v>
          </cell>
        </row>
        <row r="361">
          <cell r="A361" t="str">
            <v>Niple H.G. 1/2 " x 0,10 m</v>
          </cell>
        </row>
        <row r="362">
          <cell r="A362" t="str">
            <v>Niple H.G. 1/2 " x 0,20 m</v>
          </cell>
        </row>
        <row r="363">
          <cell r="A363" t="str">
            <v>Orinal Mediano  blanco primera calidad,   incluye griferia tradicional cromo  tipo grival  o similar y accesorios</v>
          </cell>
        </row>
        <row r="364">
          <cell r="A364" t="str">
            <v>Pabmeril pliego</v>
          </cell>
        </row>
        <row r="365">
          <cell r="A365" t="str">
            <v>Paral de Madera 3m</v>
          </cell>
        </row>
        <row r="366">
          <cell r="A366" t="str">
            <v>Paral en tubo metalico seccion cuadra de 1 1/2" cal. 18</v>
          </cell>
        </row>
        <row r="367">
          <cell r="A367" t="str">
            <v>Pararayos</v>
          </cell>
        </row>
        <row r="368">
          <cell r="A368" t="str">
            <v>Pegacor blanco</v>
          </cell>
        </row>
        <row r="369">
          <cell r="A369" t="str">
            <v xml:space="preserve">Peinazo </v>
          </cell>
        </row>
        <row r="370">
          <cell r="A370" t="str">
            <v>Percha de 2 puestos BT</v>
          </cell>
        </row>
        <row r="371">
          <cell r="A371" t="str">
            <v>Percha de 3 puestos BT</v>
          </cell>
        </row>
        <row r="372">
          <cell r="A372" t="str">
            <v>Percha de 4 puestos BT</v>
          </cell>
        </row>
        <row r="373">
          <cell r="A373" t="str">
            <v>Percha galvanizada de 1 puesto</v>
          </cell>
        </row>
        <row r="374">
          <cell r="A374" t="str">
            <v>Perfil ALN 1101</v>
          </cell>
        </row>
        <row r="375">
          <cell r="A375" t="str">
            <v>Perfil ALN 1102</v>
          </cell>
        </row>
        <row r="376">
          <cell r="A376" t="str">
            <v>Perfil ALN 167</v>
          </cell>
        </row>
        <row r="377">
          <cell r="A377" t="str">
            <v>Perfil ALN 173</v>
          </cell>
        </row>
        <row r="378">
          <cell r="A378" t="str">
            <v>Perfil ALN 174</v>
          </cell>
        </row>
        <row r="379">
          <cell r="A379" t="str">
            <v>Perfil ALN 175</v>
          </cell>
        </row>
        <row r="380">
          <cell r="A380" t="str">
            <v>Perfil ALN 176</v>
          </cell>
        </row>
        <row r="381">
          <cell r="A381" t="str">
            <v>Perfil ALN 177</v>
          </cell>
        </row>
        <row r="382">
          <cell r="A382" t="str">
            <v>Perfil ALN 219</v>
          </cell>
        </row>
        <row r="383">
          <cell r="A383" t="str">
            <v>Perfil ALN 292</v>
          </cell>
        </row>
        <row r="384">
          <cell r="A384" t="str">
            <v>Perfil ALN 312</v>
          </cell>
        </row>
        <row r="385">
          <cell r="A385" t="str">
            <v>Perfil ALN 313</v>
          </cell>
        </row>
        <row r="386">
          <cell r="A386" t="str">
            <v>Perfil ALN 314</v>
          </cell>
        </row>
        <row r="387">
          <cell r="A387" t="str">
            <v>Perfil ALN 315</v>
          </cell>
        </row>
        <row r="388">
          <cell r="A388" t="str">
            <v>Perfil ALN 682</v>
          </cell>
        </row>
        <row r="389">
          <cell r="A389" t="str">
            <v>Perfil ALN 876</v>
          </cell>
        </row>
        <row r="390">
          <cell r="A390" t="str">
            <v>Perfil ALN 877</v>
          </cell>
        </row>
        <row r="391">
          <cell r="A391" t="str">
            <v>Perfil ALN 879</v>
          </cell>
        </row>
        <row r="392">
          <cell r="A392" t="str">
            <v>Perfil ALN 937</v>
          </cell>
        </row>
        <row r="393">
          <cell r="A393" t="str">
            <v>Perfil ALN-545</v>
          </cell>
        </row>
        <row r="394">
          <cell r="A394" t="str">
            <v>Perfil aluminio T094 de 3 x 1" (72 X 21 mm)</v>
          </cell>
        </row>
        <row r="395">
          <cell r="A395" t="str">
            <v>Perfil aluminio tubular 3 x 1" x 1/2"  T-095 - 1 aleta</v>
          </cell>
        </row>
        <row r="396">
          <cell r="A396" t="str">
            <v>Perfil aluminio tubular con aletas cuad. 1" doble aleta divisor  T-078.</v>
          </cell>
        </row>
        <row r="397">
          <cell r="A397" t="str">
            <v>Perfil ASTM A 500 grado C 60 x 40 x 2 MM</v>
          </cell>
        </row>
        <row r="398">
          <cell r="A398" t="str">
            <v>Perfil en aluminio 1/2" x 1/2"</v>
          </cell>
        </row>
        <row r="399">
          <cell r="A399" t="str">
            <v>Perfil para cubierta PHR C</v>
          </cell>
        </row>
        <row r="400">
          <cell r="A400" t="str">
            <v>Perfil PHR - PAG 160 X 60 - 1,5 MM</v>
          </cell>
        </row>
        <row r="401">
          <cell r="A401" t="str">
            <v>Perfil PHR C - 220 x 80  2,5 mm</v>
          </cell>
        </row>
        <row r="402">
          <cell r="A402" t="str">
            <v>Perfil T04</v>
          </cell>
        </row>
        <row r="403">
          <cell r="A403" t="str">
            <v>Perno 1/2" Alt.Vel..1 3/4"</v>
          </cell>
        </row>
        <row r="404">
          <cell r="A404" t="str">
            <v>Perno de expansión 3" x 3/8"</v>
          </cell>
        </row>
        <row r="405">
          <cell r="A405" t="str">
            <v>Pernos</v>
          </cell>
        </row>
        <row r="406">
          <cell r="A406" t="str">
            <v>Pernos 3x8"</v>
          </cell>
        </row>
        <row r="407">
          <cell r="A407" t="str">
            <v>Perros de 1/8"</v>
          </cell>
        </row>
        <row r="408">
          <cell r="A408" t="str">
            <v>Piedra media zonga</v>
          </cell>
        </row>
        <row r="409">
          <cell r="A409" t="str">
            <v>Pintura Koraza plastica</v>
          </cell>
        </row>
        <row r="410">
          <cell r="A410" t="str">
            <v xml:space="preserve">Pintura Wash Primer </v>
          </cell>
        </row>
        <row r="411">
          <cell r="A411" t="str">
            <v>Pirlan en madera para dilatación</v>
          </cell>
        </row>
        <row r="412">
          <cell r="A412" t="str">
            <v>Pisavidrio Ref ALN - 544</v>
          </cell>
        </row>
        <row r="413">
          <cell r="A413" t="str">
            <v>Pivote puerta metálica</v>
          </cell>
        </row>
        <row r="414">
          <cell r="A414" t="str">
            <v>Planchón - cedro macho (.15 x .04 x 3)</v>
          </cell>
        </row>
        <row r="415">
          <cell r="A415" t="str">
            <v>Planchón ordinario 4 metros</v>
          </cell>
        </row>
        <row r="416">
          <cell r="A416" t="str">
            <v>Platina  de 0,12 x 0,12 x 1/16" perforada</v>
          </cell>
        </row>
        <row r="417">
          <cell r="A417" t="str">
            <v>Platina 1 1/2"x 3/16</v>
          </cell>
        </row>
        <row r="418">
          <cell r="A418" t="str">
            <v>Platina 1"x 3/16"</v>
          </cell>
        </row>
        <row r="419">
          <cell r="A419" t="str">
            <v>Platina 3/16" de 0,06 x 0,13 mts</v>
          </cell>
        </row>
        <row r="420">
          <cell r="A420" t="str">
            <v>Platina anclaje muro de 0,12x0,12x1/16"</v>
          </cell>
        </row>
        <row r="421">
          <cell r="A421" t="str">
            <v>Platina para soporte abrazadera en U</v>
          </cell>
        </row>
        <row r="422">
          <cell r="A422" t="str">
            <v>Poceta para laboratorios en acero inoxidable de 0,50 x 0,35 mts. De empotrar con un hueco</v>
          </cell>
        </row>
        <row r="423">
          <cell r="A423" t="str">
            <v>Polietileno Cal 6</v>
          </cell>
        </row>
        <row r="424">
          <cell r="A424" t="str">
            <v xml:space="preserve">Portacandado </v>
          </cell>
        </row>
        <row r="425">
          <cell r="A425" t="str">
            <v>Poste en concreto de 10 metros 510 kl</v>
          </cell>
        </row>
        <row r="426">
          <cell r="A426" t="str">
            <v>Poste en concreto de 10 metros 750 kl</v>
          </cell>
        </row>
        <row r="427">
          <cell r="A427" t="str">
            <v>Poste en concreto de 12 metros 1050 kl</v>
          </cell>
        </row>
        <row r="428">
          <cell r="A428" t="str">
            <v>Poste en concreto de 12 metros 510 kl</v>
          </cell>
        </row>
        <row r="429">
          <cell r="A429" t="str">
            <v>Poste en concreto de 12 metros 750 kl</v>
          </cell>
        </row>
        <row r="430">
          <cell r="A430" t="str">
            <v>Poste en concreto de 8 metros Tipo AP</v>
          </cell>
        </row>
        <row r="431">
          <cell r="A431" t="str">
            <v>Pretales</v>
          </cell>
        </row>
        <row r="432">
          <cell r="A432" t="str">
            <v>Protector escalera (pirlan en bronce angosto)</v>
          </cell>
        </row>
        <row r="433">
          <cell r="A433" t="str">
            <v>Puentes de empalme</v>
          </cell>
        </row>
        <row r="434">
          <cell r="A434" t="str">
            <v>Puerta  Baños y duchas, en aluminio y lámina galvanizada Anolok</v>
          </cell>
        </row>
        <row r="435">
          <cell r="A435" t="str">
            <v xml:space="preserve">Puerta  para ducha, en vidrio,  incoloro, templado, de e = 6 mm, incluye herrajes y accesorios de h = 1,80 mts  y 0,65 mts </v>
          </cell>
        </row>
        <row r="436">
          <cell r="A436" t="str">
            <v>Puerta Baño Minusvalidos</v>
          </cell>
        </row>
        <row r="437">
          <cell r="A437" t="str">
            <v>Puerta económica Pizano 1.00. Triplex e=4mm.</v>
          </cell>
        </row>
        <row r="438">
          <cell r="A438" t="str">
            <v>Puerta sistema constructivo PVC de 0,62 x 1,60 m</v>
          </cell>
        </row>
        <row r="439">
          <cell r="A439" t="str">
            <v>Puntilla con cabeza 2"</v>
          </cell>
        </row>
        <row r="440">
          <cell r="A440" t="str">
            <v>Punto Agua fría PVC</v>
          </cell>
        </row>
        <row r="441">
          <cell r="A441" t="str">
            <v>Punto desagüe PVC 3" y  4"</v>
          </cell>
        </row>
        <row r="442">
          <cell r="A442" t="str">
            <v>Punto Eléctrico</v>
          </cell>
        </row>
        <row r="443">
          <cell r="A443" t="str">
            <v>Rajón, 4" a 15"</v>
          </cell>
        </row>
        <row r="444">
          <cell r="A444" t="str">
            <v xml:space="preserve">Recebo  </v>
          </cell>
        </row>
        <row r="445">
          <cell r="A445" t="str">
            <v>Recebo comun</v>
          </cell>
        </row>
        <row r="446">
          <cell r="A446" t="str">
            <v>Registro  de cortina R &amp; W 1 1/2" italiano; inlcuye accesorios</v>
          </cell>
        </row>
        <row r="447">
          <cell r="A447" t="str">
            <v>Registro de corte de 1/2"</v>
          </cell>
        </row>
        <row r="448">
          <cell r="A448" t="str">
            <v>Registro de cortina 1/2 R &amp; W italiano ; incluye accesorios</v>
          </cell>
        </row>
        <row r="449">
          <cell r="A449" t="str">
            <v>Registro de cortina R &amp; w 1 1/4" italiano; incluye accesorios</v>
          </cell>
        </row>
        <row r="450">
          <cell r="A450" t="str">
            <v>Registro de cortina R&amp;W italiano de   1"; incluye accesorios</v>
          </cell>
        </row>
        <row r="451">
          <cell r="A451" t="str">
            <v>Registro de cortina Roscado liviano  Ref. 272 A Red &amp; White 2"; incluye accesorios</v>
          </cell>
        </row>
        <row r="452">
          <cell r="A452" t="str">
            <v>Registro R&amp;W  de cortina de  3/4" italiano; inlcuye accesorios</v>
          </cell>
        </row>
        <row r="453">
          <cell r="A453" t="str">
            <v>Rejilla tragante  cupula aluminio 5x3"</v>
          </cell>
        </row>
        <row r="454">
          <cell r="A454" t="str">
            <v>Rejilla tragante  cupula aluminio 6x4"</v>
          </cell>
        </row>
        <row r="455">
          <cell r="A455" t="str">
            <v>Rejilla Ventilación plastica de 0,20 x 0,20 mts.</v>
          </cell>
        </row>
        <row r="456">
          <cell r="A456" t="str">
            <v>Remaches Pop</v>
          </cell>
        </row>
        <row r="457">
          <cell r="A457" t="str">
            <v>Remate  Lateral Superior para cubierta trapezoidal, en acero y con foil de aluminio de 0,24 x 2 mts</v>
          </cell>
        </row>
        <row r="458">
          <cell r="A458" t="str">
            <v>Repisa ordinaria 3 metros</v>
          </cell>
        </row>
        <row r="459">
          <cell r="A459" t="str">
            <v>Roseta de porcelana</v>
          </cell>
        </row>
        <row r="460">
          <cell r="A460" t="str">
            <v>Sanitario Acuacer</v>
          </cell>
        </row>
        <row r="461">
          <cell r="A461" t="str">
            <v>Sanitario institucional blanco, primeras; incluye griferia grival o similar y/o superior en calidad  y  accesorios</v>
          </cell>
        </row>
        <row r="462">
          <cell r="A462" t="str">
            <v>Sanitario para discapacitados, blanco primera calidad, incluye accesorios</v>
          </cell>
        </row>
        <row r="463">
          <cell r="A463" t="str">
            <v>Sellante de cobre de alta</v>
          </cell>
        </row>
        <row r="464">
          <cell r="A464" t="str">
            <v>SIFóN 135º PVC-S 3" C x E</v>
          </cell>
        </row>
        <row r="465">
          <cell r="A465" t="str">
            <v>SIFóN 135º PVC-S 4" C x E</v>
          </cell>
        </row>
        <row r="466">
          <cell r="A466" t="str">
            <v>SIFóN 180º PVC-S 2" Cx C</v>
          </cell>
        </row>
        <row r="467">
          <cell r="A467" t="str">
            <v xml:space="preserve">Sika Anchorfix-4 600 cc </v>
          </cell>
        </row>
        <row r="468">
          <cell r="A468" t="str">
            <v>Sika-1 Imp.Integral</v>
          </cell>
        </row>
        <row r="469">
          <cell r="A469" t="str">
            <v>Silicona liquida 300 ML</v>
          </cell>
        </row>
        <row r="470">
          <cell r="A470" t="str">
            <v>Silicona transparente</v>
          </cell>
        </row>
        <row r="471">
          <cell r="A471" t="str">
            <v>Sistema corredizo metálico</v>
          </cell>
        </row>
        <row r="472">
          <cell r="A472" t="str">
            <v>Soldadura 95-5, plata</v>
          </cell>
        </row>
        <row r="473">
          <cell r="A473" t="str">
            <v>Soldadura de estaño P/Cobre</v>
          </cell>
        </row>
        <row r="474">
          <cell r="A474" t="str">
            <v>Soldadura elect.004-3/23"</v>
          </cell>
        </row>
        <row r="475">
          <cell r="A475" t="str">
            <v>Soldadura PVC 1/8</v>
          </cell>
        </row>
        <row r="476">
          <cell r="A476" t="str">
            <v>Soldadura PVC liquida 1/4</v>
          </cell>
        </row>
        <row r="477">
          <cell r="A477" t="str">
            <v>Soporte  bajante PVC rectangular</v>
          </cell>
        </row>
        <row r="478">
          <cell r="A478" t="str">
            <v>Soporte Canal Amazonas</v>
          </cell>
        </row>
        <row r="479">
          <cell r="A479" t="str">
            <v>Soporte tipo U para tubo 1"</v>
          </cell>
        </row>
        <row r="480">
          <cell r="A480" t="str">
            <v>Soporte tipo U para tubo 1/2"</v>
          </cell>
        </row>
        <row r="481">
          <cell r="A481" t="str">
            <v>Soporte tipo U para tubo 3/4"</v>
          </cell>
        </row>
        <row r="482">
          <cell r="A482" t="str">
            <v>Subcontrato eléctrico</v>
          </cell>
        </row>
        <row r="483">
          <cell r="A483" t="str">
            <v>Suministro e instalación de Lavamanos de colgar blanco, primera calidad, incluye griferia y accesorios</v>
          </cell>
        </row>
        <row r="484">
          <cell r="A484" t="str">
            <v>Suplemento para caja 5800</v>
          </cell>
        </row>
        <row r="485">
          <cell r="A485" t="str">
            <v>T ventana</v>
          </cell>
        </row>
        <row r="486">
          <cell r="A486" t="str">
            <v>Tabla burra C Macho 0,28 - 3 mts</v>
          </cell>
        </row>
        <row r="487">
          <cell r="A487" t="str">
            <v>Tabla burra ordinario 0,30 - 3 mts</v>
          </cell>
        </row>
        <row r="488">
          <cell r="A488" t="str">
            <v>Tabla chapa-ordinario 0,10 - 3 mts</v>
          </cell>
        </row>
        <row r="489">
          <cell r="A489" t="str">
            <v>Tabla chapa-ordinario 0,30 - 3 mts</v>
          </cell>
        </row>
        <row r="490">
          <cell r="A490" t="str">
            <v>Tablemac (super T) 9 mm; 4 usos</v>
          </cell>
        </row>
        <row r="491">
          <cell r="A491" t="str">
            <v>Tablero 18 Circuitos con espacio para totalizador</v>
          </cell>
        </row>
        <row r="492">
          <cell r="A492" t="str">
            <v xml:space="preserve">Tablero bifasico TBC 24 circuitos </v>
          </cell>
        </row>
        <row r="493">
          <cell r="A493" t="str">
            <v>Tablero de 12 circuitos con puerta</v>
          </cell>
        </row>
        <row r="494">
          <cell r="A494" t="str">
            <v>Tablero de 18 circuitos con puerta</v>
          </cell>
        </row>
        <row r="495">
          <cell r="A495" t="str">
            <v>Tablero de 24 circuitos con puerta</v>
          </cell>
        </row>
        <row r="496">
          <cell r="A496" t="str">
            <v>Tablero de 36 circuitos con puerta</v>
          </cell>
        </row>
        <row r="497">
          <cell r="A497" t="str">
            <v>Tablero de 42 circuitos con puerta</v>
          </cell>
        </row>
        <row r="498">
          <cell r="A498" t="str">
            <v>Tablero en madera entamborada</v>
          </cell>
        </row>
        <row r="499">
          <cell r="A499" t="str">
            <v>Tablero TBP 16B con puerta y chapas plástico de 16 circuitos</v>
          </cell>
        </row>
        <row r="500">
          <cell r="A500" t="str">
            <v>Tablón  cuarto 26</v>
          </cell>
        </row>
        <row r="501">
          <cell r="A501" t="str">
            <v>Tablón Gres de 0,30 x 0,30</v>
          </cell>
        </row>
        <row r="502">
          <cell r="A502" t="str">
            <v>Taco terminal UNIP,HQP 30A</v>
          </cell>
        </row>
        <row r="503">
          <cell r="A503" t="str">
            <v>Tanque plástico 1000 lts</v>
          </cell>
        </row>
        <row r="504">
          <cell r="A504" t="str">
            <v>Tanque plástico 2000 lts</v>
          </cell>
        </row>
        <row r="505">
          <cell r="A505" t="str">
            <v>Tanque plástico 500 lts</v>
          </cell>
        </row>
        <row r="506">
          <cell r="A506" t="str">
            <v>Tanque plástico 5000 lts</v>
          </cell>
        </row>
        <row r="507">
          <cell r="A507" t="str">
            <v>Tapa ciega metálica para toma</v>
          </cell>
        </row>
        <row r="508">
          <cell r="A508" t="str">
            <v>Tapa Int Derecha Canal Amazonas</v>
          </cell>
        </row>
        <row r="509">
          <cell r="A509" t="str">
            <v>Tapa Int Izquierda Canal Amazonas</v>
          </cell>
        </row>
        <row r="510">
          <cell r="A510" t="str">
            <v>Tapa para caja A.P.</v>
          </cell>
        </row>
        <row r="511">
          <cell r="A511" t="str">
            <v>Tapa para caja de 30x30x5</v>
          </cell>
        </row>
        <row r="512">
          <cell r="A512" t="str">
            <v>Tapa para caja eléctrica</v>
          </cell>
        </row>
        <row r="513">
          <cell r="A513" t="str">
            <v>Tapa salida cordón caja octagonal</v>
          </cell>
        </row>
        <row r="514">
          <cell r="A514" t="str">
            <v>Tapaporos Nogal</v>
          </cell>
        </row>
        <row r="515">
          <cell r="A515" t="str">
            <v>Tapas 3x1"</v>
          </cell>
        </row>
        <row r="516">
          <cell r="A516" t="str">
            <v>TAPóN H.G. 1"</v>
          </cell>
        </row>
        <row r="517">
          <cell r="A517" t="str">
            <v>TAPóN H.G. 1/2"</v>
          </cell>
        </row>
        <row r="518">
          <cell r="A518" t="str">
            <v>TAPóN H.G. 3/4"</v>
          </cell>
        </row>
        <row r="519">
          <cell r="A519" t="str">
            <v>Tapon PVC 2" - Prueba</v>
          </cell>
        </row>
        <row r="520">
          <cell r="A520" t="str">
            <v>Tapon PVC 3" de prueba</v>
          </cell>
        </row>
        <row r="521">
          <cell r="A521" t="str">
            <v>Tapon PVC 4" - Prueba</v>
          </cell>
        </row>
        <row r="522">
          <cell r="A522" t="str">
            <v>Tapon PVC-P 1/2"</v>
          </cell>
        </row>
        <row r="523">
          <cell r="A523" t="str">
            <v>Tee 1 1/2" PVC - Presión</v>
          </cell>
        </row>
        <row r="524">
          <cell r="A524" t="str">
            <v>Tee 1 1/4 PVC - Presión</v>
          </cell>
        </row>
        <row r="525">
          <cell r="A525" t="str">
            <v>Tee 1" PVC - Presión</v>
          </cell>
        </row>
        <row r="526">
          <cell r="A526" t="str">
            <v>Tee 1/2" PVC - Presión</v>
          </cell>
        </row>
        <row r="527">
          <cell r="A527" t="str">
            <v>Tee 3/4"    PVC - Presión</v>
          </cell>
        </row>
        <row r="528">
          <cell r="A528" t="str">
            <v>Tee PVC-P 3/4" x 1/2"</v>
          </cell>
        </row>
        <row r="529">
          <cell r="A529" t="str">
            <v>Tee Sencilla 2" Sanitaria</v>
          </cell>
        </row>
        <row r="530">
          <cell r="A530" t="str">
            <v>Tee Sencilla 4" Sanitaria</v>
          </cell>
        </row>
        <row r="531">
          <cell r="A531" t="str">
            <v xml:space="preserve">Teflon </v>
          </cell>
        </row>
        <row r="532">
          <cell r="A532" t="str">
            <v xml:space="preserve">Teja Bioclimatica trapezoidal de e = 1,8 mm, con foil y lámina de acero, incluye traslapo </v>
          </cell>
        </row>
        <row r="533">
          <cell r="A533" t="str">
            <v xml:space="preserve">Teja Bioclimatica trapezoidal de e = 1,8 mm, Marina con foil y lámina de acero, incluye traslapo </v>
          </cell>
        </row>
        <row r="534">
          <cell r="A534" t="str">
            <v xml:space="preserve">Teja Bioclimatica trapezoidal de e = 1,9 mm, con foil y lámina de acero, incluye traslapo </v>
          </cell>
        </row>
        <row r="535">
          <cell r="A535" t="str">
            <v xml:space="preserve">Teja Bioclimatica trapezoidal de e = 1,9 mm, Marina con foil y lámina de acero, incluye traslapo </v>
          </cell>
        </row>
        <row r="536">
          <cell r="A536" t="str">
            <v xml:space="preserve">Teja Bioclimatica trapezoidal de e = 2,0 mm, con foil y lámina de acero, incluye traslapo </v>
          </cell>
        </row>
        <row r="537">
          <cell r="A537" t="str">
            <v xml:space="preserve">Teja Bioclimatica trapezoidal de e = 2,0 mm, Marina con foil y lámina de acero, incluye traslapo </v>
          </cell>
        </row>
        <row r="538">
          <cell r="A538" t="str">
            <v>Teja de asbesto cemento No.6</v>
          </cell>
        </row>
        <row r="539">
          <cell r="A539" t="str">
            <v>Teja de asbesto cemento No.8</v>
          </cell>
        </row>
        <row r="540">
          <cell r="A540" t="str">
            <v>Teja trapezoidal transparente en policarbonato tipo ajota de ajorver</v>
          </cell>
        </row>
        <row r="541">
          <cell r="A541" t="str">
            <v>Templete</v>
          </cell>
        </row>
        <row r="542">
          <cell r="A542" t="str">
            <v xml:space="preserve">Tensor para cable antifraude </v>
          </cell>
        </row>
        <row r="543">
          <cell r="A543" t="str">
            <v>Tierra negra fertilizada</v>
          </cell>
        </row>
        <row r="544">
          <cell r="A544" t="str">
            <v>Tintilla</v>
          </cell>
        </row>
        <row r="545">
          <cell r="A545" t="str">
            <v>Toma de caucho 3 polos aérea</v>
          </cell>
        </row>
        <row r="546">
          <cell r="A546" t="str">
            <v>Toma de T.V. para cable coaxial</v>
          </cell>
        </row>
        <row r="547">
          <cell r="A547" t="str">
            <v>Toma Doble GFCI</v>
          </cell>
        </row>
        <row r="548">
          <cell r="A548" t="str">
            <v>Toma doble tipo hospitalaria P.T.</v>
          </cell>
        </row>
        <row r="549">
          <cell r="A549" t="str">
            <v>Toma eléctrica doble 20A pata trabada</v>
          </cell>
        </row>
        <row r="550">
          <cell r="A550" t="str">
            <v xml:space="preserve">Toma eléctrica doble P.T. </v>
          </cell>
        </row>
        <row r="551">
          <cell r="A551" t="str">
            <v>Toma monofásica doble con polo</v>
          </cell>
        </row>
        <row r="552">
          <cell r="A552" t="str">
            <v>Toma monofásica GFCI</v>
          </cell>
        </row>
        <row r="553">
          <cell r="A553" t="str">
            <v>Toma telefónica</v>
          </cell>
        </row>
        <row r="554">
          <cell r="A554" t="str">
            <v xml:space="preserve">Toma Trifásica </v>
          </cell>
        </row>
        <row r="555">
          <cell r="A555" t="str">
            <v>Tornillo autoperforante fijador de correa para metal de12-14 x 3/4" - Acero</v>
          </cell>
        </row>
        <row r="556">
          <cell r="A556" t="str">
            <v>Tornillo expansivo AH - 1614 5/16 x 3 "</v>
          </cell>
        </row>
        <row r="557">
          <cell r="A557" t="str">
            <v>Tornillo expansivo HLC 10x80/48</v>
          </cell>
        </row>
        <row r="558">
          <cell r="A558" t="str">
            <v>Tornillo goloso</v>
          </cell>
        </row>
        <row r="559">
          <cell r="A559" t="str">
            <v>Tornillo goloso 1/8 x 1 1/4</v>
          </cell>
        </row>
        <row r="560">
          <cell r="A560" t="str">
            <v>Tornillo Inoxidable Canal y Bajante Amazonas</v>
          </cell>
        </row>
        <row r="561">
          <cell r="A561" t="str">
            <v>Tornillo Inoxidable Canal y Bajante PVC</v>
          </cell>
        </row>
        <row r="562">
          <cell r="A562" t="str">
            <v>Tornillo lámina D=3/8"</v>
          </cell>
        </row>
        <row r="563">
          <cell r="A563" t="str">
            <v>Tornillo teja en lámina de acero y foil</v>
          </cell>
        </row>
        <row r="564">
          <cell r="A564" t="str">
            <v>Tornillos 2"</v>
          </cell>
        </row>
        <row r="565">
          <cell r="A565" t="str">
            <v>Transformador de corriente 200/5 amp</v>
          </cell>
        </row>
        <row r="566">
          <cell r="A566" t="str">
            <v>Transformador en poste bifásico de 15 Kva</v>
          </cell>
        </row>
        <row r="567">
          <cell r="A567" t="str">
            <v>Transformador en poste bifásico de 30 Kva</v>
          </cell>
        </row>
        <row r="568">
          <cell r="A568" t="str">
            <v>Transformador en poste bifásico de 45 Kva</v>
          </cell>
        </row>
        <row r="569">
          <cell r="A569" t="str">
            <v>Transformador en poste trifásico de 15 Kva</v>
          </cell>
        </row>
        <row r="570">
          <cell r="A570" t="str">
            <v>Transformador en poste trifásico de 30 Kva</v>
          </cell>
        </row>
        <row r="571">
          <cell r="A571" t="str">
            <v>Triturado de máquina</v>
          </cell>
        </row>
        <row r="572">
          <cell r="A572" t="str">
            <v xml:space="preserve">Tuberia A.N. 2 plg </v>
          </cell>
        </row>
        <row r="573">
          <cell r="A573" t="str">
            <v>Tuberia A.N. 3 plg 2,3 mm</v>
          </cell>
        </row>
        <row r="574">
          <cell r="A574" t="str">
            <v>Tuberia A.N. Ø1 1/2"</v>
          </cell>
        </row>
        <row r="575">
          <cell r="A575" t="str">
            <v>Tuberia Galvanizada 1 1/2" 2,5 mm Cal 12</v>
          </cell>
        </row>
        <row r="576">
          <cell r="A576" t="str">
            <v>Tuberia novafort 10" 255 mm</v>
          </cell>
        </row>
        <row r="577">
          <cell r="A577" t="str">
            <v>Tuberia novafort 12" 315 mm</v>
          </cell>
        </row>
        <row r="578">
          <cell r="A578" t="str">
            <v>Tuberia novafort 4" 110 mm</v>
          </cell>
        </row>
        <row r="579">
          <cell r="A579" t="str">
            <v>Tuberia novafort 6" 160 mm</v>
          </cell>
        </row>
        <row r="580">
          <cell r="A580" t="str">
            <v>Tuberia novafort 8" 200 mm</v>
          </cell>
        </row>
        <row r="581">
          <cell r="A581" t="str">
            <v xml:space="preserve">Tuberia PE AL PE amarilla gas 1216 1/2" </v>
          </cell>
        </row>
        <row r="582">
          <cell r="A582" t="str">
            <v>Tubo A.N. 1 1/2 plg, 2 mm</v>
          </cell>
        </row>
        <row r="583">
          <cell r="A583" t="str">
            <v>Tubo A.N. 1 plg, 2 mm</v>
          </cell>
        </row>
        <row r="584">
          <cell r="A584" t="str">
            <v>Tubo conduit EMT 1"</v>
          </cell>
        </row>
        <row r="585">
          <cell r="A585" t="str">
            <v>Tubo conduit EMT 1-1/2"</v>
          </cell>
        </row>
        <row r="586">
          <cell r="A586" t="str">
            <v>Tubo conduit EMT 3/4"</v>
          </cell>
        </row>
        <row r="587">
          <cell r="A587" t="str">
            <v>Tubo conduit PVC 1"</v>
          </cell>
        </row>
        <row r="588">
          <cell r="A588" t="str">
            <v>Tubo conduit PVC 1/2"</v>
          </cell>
        </row>
        <row r="589">
          <cell r="A589" t="str">
            <v>Tubo conduit PVC 1-1/2"</v>
          </cell>
        </row>
        <row r="590">
          <cell r="A590" t="str">
            <v>Tubo conduit PVC 3/4"</v>
          </cell>
        </row>
        <row r="591">
          <cell r="A591" t="str">
            <v>Tubo cuadrado de 1/2 x 1/2 x 0,9</v>
          </cell>
        </row>
        <row r="592">
          <cell r="A592" t="str">
            <v>Tubo cuadrado de 1-1/2" x 1-1/2" cal. 20</v>
          </cell>
        </row>
        <row r="593">
          <cell r="A593" t="str">
            <v>Tubo Cuadrado de 3/4" x 3/4" cal. 20</v>
          </cell>
        </row>
        <row r="594">
          <cell r="A594" t="str">
            <v>Tubo de cobre de 1/2" tipo L</v>
          </cell>
        </row>
        <row r="595">
          <cell r="A595" t="str">
            <v>Tubo de cobre de 1" tipo L</v>
          </cell>
        </row>
        <row r="596">
          <cell r="A596" t="str">
            <v>Tubo Galvanizado de 1/2"</v>
          </cell>
        </row>
        <row r="597">
          <cell r="A597" t="str">
            <v>Tubo Galvanizado de 3/4</v>
          </cell>
        </row>
        <row r="598">
          <cell r="A598" t="str">
            <v>Tubo Galvanizado de 1"</v>
          </cell>
        </row>
        <row r="599">
          <cell r="A599" t="str">
            <v>Tubo Galvanizado de 1 1/4"</v>
          </cell>
        </row>
        <row r="600">
          <cell r="A600" t="str">
            <v>Tubo Galvanizado de 1 1/2"</v>
          </cell>
        </row>
        <row r="601">
          <cell r="A601" t="str">
            <v>Tubo Galvanizado de 2"</v>
          </cell>
        </row>
        <row r="602">
          <cell r="A602" t="str">
            <v>Tubo Galvanizado de 2 1/2"</v>
          </cell>
        </row>
        <row r="603">
          <cell r="A603" t="str">
            <v>Tubo pres/11 PVC 3/4"</v>
          </cell>
        </row>
        <row r="604">
          <cell r="A604" t="str">
            <v>Tubo pres/13,5 PVC 1"</v>
          </cell>
        </row>
        <row r="605">
          <cell r="A605" t="str">
            <v>Tubo pres/21 PVC 1 1/2"</v>
          </cell>
        </row>
        <row r="606">
          <cell r="A606" t="str">
            <v>Tubo pres/21 PVC 1 1/4</v>
          </cell>
        </row>
        <row r="607">
          <cell r="A607" t="str">
            <v>Tubo pres/21 PVC 2"</v>
          </cell>
        </row>
        <row r="608">
          <cell r="A608" t="str">
            <v>Tubo pres/9 PVC 1/2"</v>
          </cell>
        </row>
        <row r="609">
          <cell r="A609" t="str">
            <v>Tubo PVC de 2"       Lluvias</v>
          </cell>
        </row>
        <row r="610">
          <cell r="A610" t="str">
            <v>Tubo PVC de 3"       Lluvias</v>
          </cell>
        </row>
        <row r="611">
          <cell r="A611" t="str">
            <v>Tubo PVC de 4"       lluvias</v>
          </cell>
        </row>
        <row r="612">
          <cell r="A612" t="str">
            <v>Tubo PVCP- RDE 21 2 1/2" UZ</v>
          </cell>
        </row>
        <row r="613">
          <cell r="A613" t="str">
            <v>Tubo PVCP- RDE 21 2" UZ</v>
          </cell>
        </row>
        <row r="614">
          <cell r="A614" t="str">
            <v>Tubo PVCP- RDE 21 3" UZ</v>
          </cell>
        </row>
        <row r="615">
          <cell r="A615" t="str">
            <v>Tubo PVC-S     2"    Sanitaria</v>
          </cell>
        </row>
        <row r="616">
          <cell r="A616" t="str">
            <v>Tubo PVC-S     3"    Sanitaria</v>
          </cell>
        </row>
        <row r="617">
          <cell r="A617" t="str">
            <v>Tubo PVC-S     4"    Sanitaria</v>
          </cell>
        </row>
        <row r="618">
          <cell r="A618" t="str">
            <v>Tubo PVC-S;     6"</v>
          </cell>
        </row>
        <row r="619">
          <cell r="A619" t="str">
            <v>Tubo PVC-V      1 1/2"</v>
          </cell>
        </row>
        <row r="620">
          <cell r="A620" t="str">
            <v>Tubo PVC-V      2"</v>
          </cell>
        </row>
        <row r="621">
          <cell r="A621" t="str">
            <v>Tubo PVC-V     3"</v>
          </cell>
        </row>
        <row r="622">
          <cell r="A622" t="str">
            <v>Tubo PVC-V     4"</v>
          </cell>
        </row>
        <row r="623">
          <cell r="A623" t="str">
            <v>Tuercas de fijación</v>
          </cell>
        </row>
        <row r="624">
          <cell r="A624" t="str">
            <v>Unión bajante rectangular PVC</v>
          </cell>
        </row>
        <row r="625">
          <cell r="A625" t="str">
            <v>Unión canal a bajante Amazonas</v>
          </cell>
        </row>
        <row r="626">
          <cell r="A626" t="str">
            <v>Unión Canal amazonas</v>
          </cell>
        </row>
        <row r="627">
          <cell r="A627" t="str">
            <v>Unión EMT 1"</v>
          </cell>
        </row>
        <row r="628">
          <cell r="A628" t="str">
            <v>Unión EMT 1-1/2"</v>
          </cell>
        </row>
        <row r="629">
          <cell r="A629" t="str">
            <v>Unión EMT 3/4"</v>
          </cell>
        </row>
        <row r="630">
          <cell r="A630" t="str">
            <v>Unión PVC - P 3/4"</v>
          </cell>
        </row>
        <row r="631">
          <cell r="A631" t="str">
            <v>Unión PVC-P 1 1/2"</v>
          </cell>
        </row>
        <row r="632">
          <cell r="A632" t="str">
            <v>Unión PVC-P 1 1/4"</v>
          </cell>
        </row>
        <row r="633">
          <cell r="A633" t="str">
            <v>Unión PVC-P 1 plg</v>
          </cell>
        </row>
        <row r="634">
          <cell r="A634" t="str">
            <v>Unión PVC-P 1/2 plg</v>
          </cell>
        </row>
        <row r="635">
          <cell r="A635" t="str">
            <v>Unión PVC-P 2 plg</v>
          </cell>
        </row>
        <row r="636">
          <cell r="A636" t="str">
            <v>Unión PVC-S 2 plg</v>
          </cell>
        </row>
        <row r="637">
          <cell r="A637" t="str">
            <v>Unión PVC-S 3 plg</v>
          </cell>
        </row>
        <row r="638">
          <cell r="A638" t="str">
            <v>Unión PVC-S 4 plg</v>
          </cell>
        </row>
        <row r="639">
          <cell r="A639" t="str">
            <v>Unión PVC-S;    6"</v>
          </cell>
        </row>
        <row r="640">
          <cell r="A640" t="str">
            <v>Unión PVC-V     1 1/2"</v>
          </cell>
        </row>
        <row r="641">
          <cell r="A641" t="str">
            <v>Unión PVC-V     2"</v>
          </cell>
        </row>
        <row r="642">
          <cell r="A642" t="str">
            <v>Unión PVC-V    3"</v>
          </cell>
        </row>
        <row r="643">
          <cell r="A643" t="str">
            <v>Universal en PVC 1 1/2"</v>
          </cell>
        </row>
        <row r="644">
          <cell r="A644" t="str">
            <v>Universal en PVC 1"</v>
          </cell>
        </row>
        <row r="645">
          <cell r="A645" t="str">
            <v>Universal en PVC 1/2"</v>
          </cell>
        </row>
        <row r="646">
          <cell r="A646" t="str">
            <v>Universal en PVC 3/4"</v>
          </cell>
        </row>
        <row r="647">
          <cell r="A647" t="str">
            <v>Valvula - Cheque cortina HICC Helbert   3" ; incluye accesorios</v>
          </cell>
        </row>
        <row r="648">
          <cell r="A648" t="str">
            <v>Valvula - Cheque cortina HICC Helbert  1 1/2" ; incluye accesorios</v>
          </cell>
        </row>
        <row r="649">
          <cell r="A649" t="str">
            <v>Valvula - Cheque cortina HICC Helbert  1 1/4" ; incluye accesorios</v>
          </cell>
        </row>
        <row r="650">
          <cell r="A650" t="str">
            <v>Valvula - Cheque cortina HICC Helbert  2" ; incluye accesorios</v>
          </cell>
        </row>
        <row r="651">
          <cell r="A651" t="str">
            <v>Valvula de bola de 1" con bola de bronce y asiento en teflon</v>
          </cell>
        </row>
        <row r="652">
          <cell r="A652" t="str">
            <v>Valvula de bola de 1/2" con bola de bronce y asiento en teflon</v>
          </cell>
        </row>
        <row r="653">
          <cell r="A653" t="str">
            <v>Valvula pozuelo 1-1/2"  cobre</v>
          </cell>
        </row>
        <row r="654">
          <cell r="A654" t="str">
            <v>Vara de clavo</v>
          </cell>
        </row>
        <row r="655">
          <cell r="A655" t="str">
            <v>Varilla coopertweld de 2.40 mts x 5/8"</v>
          </cell>
        </row>
        <row r="656">
          <cell r="A656" t="str">
            <v>Varilla Coper Well 5/8" x 8'</v>
          </cell>
        </row>
        <row r="657">
          <cell r="A657" t="str">
            <v>Varilla cuadrada de 1/2"</v>
          </cell>
        </row>
        <row r="658">
          <cell r="A658" t="str">
            <v>Varilla de 5/8"</v>
          </cell>
        </row>
        <row r="659">
          <cell r="A659" t="str">
            <v>Varilla de 9 mm. Cuadrada</v>
          </cell>
        </row>
        <row r="660">
          <cell r="A660">
            <v>0</v>
          </cell>
        </row>
        <row r="661">
          <cell r="A661" t="str">
            <v>Varilla lisa de 1/2"</v>
          </cell>
        </row>
        <row r="662">
          <cell r="A662" t="str">
            <v>Ventana corrediza proyec.alum.Cal.18. Negra</v>
          </cell>
        </row>
        <row r="663">
          <cell r="A663" t="str">
            <v>Vidrio incoloro de 5mm pulido</v>
          </cell>
        </row>
        <row r="664">
          <cell r="A664" t="str">
            <v>Vinilo Color Tipo I</v>
          </cell>
        </row>
        <row r="665">
          <cell r="A665" t="str">
            <v>Visagra para elemento en aluminio</v>
          </cell>
        </row>
        <row r="666">
          <cell r="A666" t="str">
            <v>Wing Aluminio</v>
          </cell>
        </row>
        <row r="667">
          <cell r="A667" t="str">
            <v>Xipex Admix C-2000</v>
          </cell>
        </row>
        <row r="668">
          <cell r="A668" t="str">
            <v>Xipex concentrado -Gris</v>
          </cell>
        </row>
        <row r="669">
          <cell r="A669" t="str">
            <v>Yee sencilla PVC-S 2"</v>
          </cell>
        </row>
        <row r="670">
          <cell r="A670" t="str">
            <v>Yee sencilla PVC-S 3"</v>
          </cell>
        </row>
        <row r="671">
          <cell r="A671" t="str">
            <v>Yee sencilla PVC-S 4"</v>
          </cell>
        </row>
        <row r="672">
          <cell r="A672" t="str">
            <v>Zuncho metálico 3/8"</v>
          </cell>
        </row>
        <row r="673">
          <cell r="A673" t="str">
            <v>Medidor de agua 1/2"</v>
          </cell>
        </row>
        <row r="674">
          <cell r="A674" t="str">
            <v>Medidor de agua 1"</v>
          </cell>
        </row>
        <row r="675">
          <cell r="A675" t="str">
            <v>Medidor de agua 2"</v>
          </cell>
        </row>
        <row r="676">
          <cell r="A676" t="str">
            <v>Medidor de agua 3"</v>
          </cell>
        </row>
        <row r="677">
          <cell r="A677" t="str">
            <v>Medidor de agua 3/4"</v>
          </cell>
        </row>
        <row r="678">
          <cell r="A678" t="str">
            <v>Medidor de agua 4"</v>
          </cell>
        </row>
        <row r="679">
          <cell r="A679" t="str">
            <v>Medidor de agua 6"</v>
          </cell>
        </row>
        <row r="680">
          <cell r="A680" t="str">
            <v xml:space="preserve">rellenos en recebo compactado al 90% </v>
          </cell>
        </row>
        <row r="681">
          <cell r="A681" t="str">
            <v>muros en ladrillo tolete común para sobrecimiento de e = 0,12 m</v>
          </cell>
        </row>
        <row r="682">
          <cell r="A682" t="str">
            <v>Bomba centrífuga 1HP succión y descarga 1.1/2".motor monofásico</v>
          </cell>
        </row>
        <row r="683">
          <cell r="A683" t="str">
            <v>Valvula de pie con canastilla plástica 2"</v>
          </cell>
        </row>
        <row r="684">
          <cell r="A684" t="str">
            <v>Valvula de cheque hidro 1 1/2"</v>
          </cell>
        </row>
        <row r="685">
          <cell r="A685" t="str">
            <v>Valvula de cheque hidro 2"</v>
          </cell>
        </row>
        <row r="686">
          <cell r="A686">
            <v>0</v>
          </cell>
        </row>
        <row r="687">
          <cell r="A687" t="str">
            <v>Para Yacuanquer</v>
          </cell>
        </row>
        <row r="688">
          <cell r="A688" t="str">
            <v>Excavación Manual en material Comun</v>
          </cell>
        </row>
        <row r="689">
          <cell r="A689" t="str">
            <v>Rellenos en recebo compactado al 90%</v>
          </cell>
        </row>
        <row r="690">
          <cell r="A690" t="str">
            <v>Placa maciza e=0,075</v>
          </cell>
        </row>
        <row r="691">
          <cell r="A691" t="str">
            <v>Muros en loque divisorio Liso</v>
          </cell>
        </row>
        <row r="692">
          <cell r="A692" t="str">
            <v>Media caña en mortero de pendiente</v>
          </cell>
        </row>
        <row r="693">
          <cell r="A693" t="str">
            <v>Pañete impermeabilizado integralmente.</v>
          </cell>
        </row>
        <row r="694">
          <cell r="A694" t="str">
            <v>Afinado en mortero de pendiente</v>
          </cell>
        </row>
        <row r="695">
          <cell r="A695" t="str">
            <v>acero de refuerzo 37000</v>
          </cell>
        </row>
        <row r="696">
          <cell r="A696" t="str">
            <v>acero de refuerzo 60000</v>
          </cell>
        </row>
        <row r="697">
          <cell r="A697" t="str">
            <v>Hoja Puerta entamborada con rejilla de ventilación y mirilla a todo costo según detalle arquitectonico</v>
          </cell>
        </row>
        <row r="698">
          <cell r="A698" t="str">
            <v>Teja de Barro Santafé Cartabon 16x37cm</v>
          </cell>
        </row>
        <row r="699">
          <cell r="A699" t="str">
            <v>Teja de Barro  Santafé Española 18/16x40cm</v>
          </cell>
        </row>
        <row r="700">
          <cell r="A700" t="str">
            <v>Teja "S" de Barro Moore 28,5/15x46cm</v>
          </cell>
        </row>
        <row r="701">
          <cell r="A701" t="str">
            <v>Teja Plana de Barro Santafé 10x18cm</v>
          </cell>
        </row>
        <row r="702">
          <cell r="A702" t="str">
            <v>Listón M.H. Pino Ciprés</v>
          </cell>
        </row>
        <row r="703">
          <cell r="A703" t="str">
            <v>Listón M.H. Pino Romerón</v>
          </cell>
        </row>
        <row r="704">
          <cell r="A704" t="str">
            <v>Puerta Ventana en Madera Segun detalle Arquitectónico</v>
          </cell>
        </row>
        <row r="705">
          <cell r="A705" t="str">
            <v>Ventana en Madera Según detalle Arquitectónico</v>
          </cell>
        </row>
        <row r="706">
          <cell r="A706" t="str">
            <v>Puerta en madera Según detalle Arquitectónico</v>
          </cell>
        </row>
        <row r="707">
          <cell r="A707" t="str">
            <v>Suministro e insatalación de Banca exterior tipo IDU</v>
          </cell>
        </row>
        <row r="708">
          <cell r="A708" t="str">
            <v>Adoquin concreto 10x8x20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s>
    <sheetDataSet>
      <sheetData sheetId="0"/>
      <sheetData sheetId="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UNITARIOS"/>
    </sheetNames>
    <sheetDataSet>
      <sheetData sheetId="0"/>
      <sheetData sheetId="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ONG"/>
      <sheetName val="CORPORI"/>
      <sheetName val="IDENT"/>
      <sheetName val="ANTECEDENTES"/>
      <sheetName val="PROYECTO"/>
      <sheetName val="ATHE"/>
      <sheetName val="THE"/>
      <sheetName val="JORNALES"/>
      <sheetName val="PRECIO.MAT"/>
      <sheetName val="APU"/>
      <sheetName val="APUDETA."/>
      <sheetName val="COPU"/>
      <sheetName val="COPUDETA."/>
      <sheetName val="RESUMEN"/>
      <sheetName val="FUENTES"/>
      <sheetName val="RECUR.HUM"/>
      <sheetName val="CRONOG."/>
      <sheetName val="MEC.EJECUC."/>
      <sheetName val="PRECIO_MAT"/>
      <sheetName val="APUDETA_"/>
      <sheetName val="COPUDETA_"/>
      <sheetName val="RECUR_HUM"/>
      <sheetName val="CRONOG_"/>
      <sheetName val="MEC_EJECUC_"/>
      <sheetName val="PRECIO_MAT1"/>
      <sheetName val="APUDETA_1"/>
      <sheetName val="COPUDETA_1"/>
      <sheetName val="RECUR_HUM1"/>
      <sheetName val="CRONOG_1"/>
      <sheetName val="MEC_EJECUC_1"/>
      <sheetName val="PRECIO_MAT2"/>
      <sheetName val="APUDETA_2"/>
      <sheetName val="COPUDETA_2"/>
      <sheetName val="RECUR_HUM2"/>
      <sheetName val="CRONOG_2"/>
      <sheetName val="MEC_EJECUC_2"/>
      <sheetName val="PRECIO_MAT3"/>
      <sheetName val="APUDETA_3"/>
      <sheetName val="COPUDETA_3"/>
      <sheetName val="RECUR_HUM3"/>
      <sheetName val="CRONOG_3"/>
      <sheetName val="MEC_EJECUC_3"/>
      <sheetName val="PRECIO_MAT7"/>
      <sheetName val="APUDETA_7"/>
      <sheetName val="COPUDETA_7"/>
      <sheetName val="RECUR_HUM7"/>
      <sheetName val="CRONOG_7"/>
      <sheetName val="MEC_EJECUC_7"/>
      <sheetName val="PRECIO_MAT6"/>
      <sheetName val="APUDETA_6"/>
      <sheetName val="COPUDETA_6"/>
      <sheetName val="RECUR_HUM6"/>
      <sheetName val="CRONOG_6"/>
      <sheetName val="MEC_EJECUC_6"/>
      <sheetName val="PRECIO_MAT4"/>
      <sheetName val="APUDETA_4"/>
      <sheetName val="COPUDETA_4"/>
      <sheetName val="RECUR_HUM4"/>
      <sheetName val="CRONOG_4"/>
      <sheetName val="MEC_EJECUC_4"/>
      <sheetName val="PRECIO_MAT5"/>
      <sheetName val="APUDETA_5"/>
      <sheetName val="COPUDETA_5"/>
      <sheetName val="RECUR_HUM5"/>
      <sheetName val="CRONOG_5"/>
      <sheetName val="MEC_EJECUC_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row r="335">
          <cell r="G335">
            <v>14996.805555555555</v>
          </cell>
        </row>
        <row r="373">
          <cell r="G373">
            <v>71901.100000000006</v>
          </cell>
        </row>
        <row r="410">
          <cell r="G410">
            <v>2040</v>
          </cell>
        </row>
      </sheetData>
      <sheetData sheetId="11">
        <row r="483">
          <cell r="G483">
            <v>15352</v>
          </cell>
        </row>
      </sheetData>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3.2"/>
      <sheetName val="3.3"/>
      <sheetName val="3.4"/>
      <sheetName val="3.5"/>
      <sheetName val="3.6"/>
      <sheetName val="4.1"/>
      <sheetName val="5.1"/>
      <sheetName val="5.2"/>
      <sheetName val="5.3"/>
      <sheetName val="5.4"/>
      <sheetName val="6.1"/>
      <sheetName val="7.1"/>
      <sheetName val="C123"/>
      <sheetName val="M14"/>
      <sheetName val="Personalizar"/>
      <sheetName val="PRECIO.MAT"/>
      <sheetName val="JORNALES"/>
      <sheetName val="ATHE"/>
      <sheetName val="APU"/>
      <sheetName val="APUDETA."/>
    </sheetNames>
    <sheetDataSet>
      <sheetData sheetId="0" refreshError="1"/>
      <sheetData sheetId="1" refreshError="1"/>
      <sheetData sheetId="2" refreshError="1"/>
      <sheetData sheetId="3" refreshError="1">
        <row r="228">
          <cell r="B228" t="str">
            <v>HERRAMIENTA MENOR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Resultados"/>
      <sheetName val="REVISIONES"/>
      <sheetName val="deuda"/>
      <sheetName val="Base Datos"/>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REDUCIDO"/>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FICHA_EBI_1_de_6_"/>
      <sheetName val="FICHA_EBI_2_de_6"/>
      <sheetName val="FICHA_EBI_3_de_6"/>
      <sheetName val="FICHA_EBI_4_DE_6"/>
      <sheetName val="FICHA_EBI_5_DE_6"/>
      <sheetName val="UNIT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GUADUA"/>
      <sheetName val="C123"/>
      <sheetName val="M14"/>
      <sheetName val="1.1"/>
      <sheetName val="1,2"/>
      <sheetName val="1,3"/>
      <sheetName val="2,1"/>
      <sheetName val="2,2"/>
      <sheetName val="2,3"/>
      <sheetName val="3,1"/>
      <sheetName val="3,3"/>
      <sheetName val="4.1"/>
      <sheetName val="5,1"/>
      <sheetName val="5,2"/>
      <sheetName val="5,3"/>
      <sheetName val="6,1"/>
      <sheetName val="7,1"/>
      <sheetName val="7,2"/>
      <sheetName val="7,3"/>
      <sheetName val="8,1"/>
      <sheetName val="8,2"/>
      <sheetName val="9,1"/>
      <sheetName val="9,2"/>
      <sheetName val="9,3"/>
      <sheetName val="10,1"/>
    </sheetNames>
    <sheetDataSet>
      <sheetData sheetId="0"/>
      <sheetData sheetId="1">
        <row r="4">
          <cell r="B4" t="str">
            <v xml:space="preserve"> </v>
          </cell>
        </row>
      </sheetData>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v>
          </cell>
          <cell r="C9" t="str">
            <v>UTILIDAD</v>
          </cell>
        </row>
        <row r="10">
          <cell r="B10">
            <v>0.15000000000000002</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DIA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35000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65000</v>
          </cell>
          <cell r="E44">
            <v>0</v>
          </cell>
        </row>
        <row r="45">
          <cell r="B45" t="str">
            <v>CEMENTO</v>
          </cell>
          <cell r="C45" t="str">
            <v>KG</v>
          </cell>
          <cell r="D45">
            <v>450</v>
          </cell>
          <cell r="E45">
            <v>0</v>
          </cell>
        </row>
        <row r="46">
          <cell r="B46" t="str">
            <v>AGUA</v>
          </cell>
          <cell r="C46" t="str">
            <v>LT</v>
          </cell>
          <cell r="D46">
            <v>10</v>
          </cell>
          <cell r="E46">
            <v>0</v>
          </cell>
        </row>
        <row r="47">
          <cell r="B47" t="str">
            <v>BLOQUE DE CEMENTO H-10</v>
          </cell>
          <cell r="C47" t="str">
            <v>UND</v>
          </cell>
          <cell r="D47">
            <v>650</v>
          </cell>
          <cell r="E47">
            <v>0</v>
          </cell>
        </row>
        <row r="48">
          <cell r="B48" t="str">
            <v>BLOQUE MACIZO DE CEMENTO 0.1×0.2×0.4</v>
          </cell>
          <cell r="C48" t="str">
            <v>UND</v>
          </cell>
          <cell r="D48">
            <v>700</v>
          </cell>
          <cell r="E48">
            <v>0</v>
          </cell>
        </row>
        <row r="49">
          <cell r="B49" t="str">
            <v>FLANCHE a=0,5m  LAMINA LISA  ZINC CAL. 25</v>
          </cell>
          <cell r="C49" t="str">
            <v>ML</v>
          </cell>
          <cell r="D49">
            <v>3115</v>
          </cell>
          <cell r="E49">
            <v>0</v>
          </cell>
        </row>
        <row r="50">
          <cell r="B50" t="str">
            <v>ALAMBRE NEGRO</v>
          </cell>
          <cell r="C50" t="str">
            <v>KG</v>
          </cell>
          <cell r="D50">
            <v>2000</v>
          </cell>
          <cell r="E50">
            <v>0</v>
          </cell>
        </row>
        <row r="51">
          <cell r="B51" t="str">
            <v>PLATINA 1/4"* 4"</v>
          </cell>
          <cell r="C51" t="str">
            <v>ML</v>
          </cell>
          <cell r="D51">
            <v>5000</v>
          </cell>
          <cell r="E51">
            <v>0</v>
          </cell>
        </row>
        <row r="52">
          <cell r="B52" t="str">
            <v>TUBERIA PVC PRESION RDE 13.5  Ø=½"</v>
          </cell>
          <cell r="C52" t="str">
            <v>ML</v>
          </cell>
          <cell r="D52">
            <v>1000</v>
          </cell>
          <cell r="E52">
            <v>0</v>
          </cell>
        </row>
        <row r="53">
          <cell r="B53" t="str">
            <v>TUBERIA PVC PRESION RDE 21  Ø=3/4"</v>
          </cell>
          <cell r="C53" t="str">
            <v>ML</v>
          </cell>
          <cell r="D53">
            <v>1766</v>
          </cell>
          <cell r="E53">
            <v>0</v>
          </cell>
        </row>
        <row r="54">
          <cell r="B54" t="str">
            <v>TUBERIA PVC PRESION RDE 21  Ø=1"</v>
          </cell>
          <cell r="C54" t="str">
            <v>ML</v>
          </cell>
          <cell r="D54">
            <v>1850</v>
          </cell>
          <cell r="E54">
            <v>0</v>
          </cell>
        </row>
        <row r="55">
          <cell r="B55" t="str">
            <v>TUBERIA PVC PRESION RDE 21  Ø=1½"</v>
          </cell>
          <cell r="C55" t="str">
            <v>ML</v>
          </cell>
          <cell r="D55">
            <v>4267</v>
          </cell>
          <cell r="E55">
            <v>0</v>
          </cell>
        </row>
        <row r="56">
          <cell r="B56" t="str">
            <v>TUBERIA PVC PRESION RDE 26  Ø=3"</v>
          </cell>
          <cell r="C56" t="str">
            <v>ML</v>
          </cell>
          <cell r="D56">
            <v>14956</v>
          </cell>
          <cell r="E56">
            <v>0</v>
          </cell>
        </row>
        <row r="57">
          <cell r="B57" t="str">
            <v>ACCESORIOS PVC PRESION Ø=½"</v>
          </cell>
          <cell r="C57" t="str">
            <v>ML</v>
          </cell>
          <cell r="D57">
            <v>500</v>
          </cell>
          <cell r="E57">
            <v>0</v>
          </cell>
        </row>
        <row r="58">
          <cell r="B58" t="str">
            <v>TUBERIA PVC RDE 21  4"</v>
          </cell>
          <cell r="C58" t="str">
            <v>ML</v>
          </cell>
          <cell r="D58">
            <v>6000</v>
          </cell>
          <cell r="E58">
            <v>0</v>
          </cell>
        </row>
        <row r="59">
          <cell r="B59" t="str">
            <v>CODO 90° PVC PRESION Ø=½"</v>
          </cell>
          <cell r="C59" t="str">
            <v>UND</v>
          </cell>
          <cell r="D59">
            <v>300</v>
          </cell>
          <cell r="E59">
            <v>0</v>
          </cell>
        </row>
        <row r="60">
          <cell r="B60" t="str">
            <v>CODO 90° PVC PRESION Ø=3/4"</v>
          </cell>
          <cell r="C60" t="str">
            <v>UND</v>
          </cell>
          <cell r="D60">
            <v>420</v>
          </cell>
          <cell r="E60">
            <v>0</v>
          </cell>
        </row>
        <row r="61">
          <cell r="B61" t="str">
            <v>CODO 90° PVC PRESION Ø=1"</v>
          </cell>
          <cell r="C61" t="str">
            <v>UND</v>
          </cell>
          <cell r="D61">
            <v>800</v>
          </cell>
          <cell r="E61">
            <v>0</v>
          </cell>
        </row>
        <row r="62">
          <cell r="B62" t="str">
            <v>CODO 90° PVC PRESION Ø=1½"</v>
          </cell>
          <cell r="C62" t="str">
            <v>UND</v>
          </cell>
          <cell r="D62">
            <v>2900</v>
          </cell>
          <cell r="E62">
            <v>0</v>
          </cell>
        </row>
        <row r="63">
          <cell r="B63" t="str">
            <v>TEE PVC PRESION Ø=½"</v>
          </cell>
          <cell r="C63" t="str">
            <v>UND</v>
          </cell>
          <cell r="D63">
            <v>400</v>
          </cell>
          <cell r="E63">
            <v>0</v>
          </cell>
        </row>
        <row r="64">
          <cell r="B64" t="str">
            <v>REGISTRO DE 3/4" CORTE</v>
          </cell>
          <cell r="C64" t="str">
            <v>UND</v>
          </cell>
          <cell r="D64">
            <v>24200</v>
          </cell>
          <cell r="E64">
            <v>0</v>
          </cell>
        </row>
        <row r="65">
          <cell r="B65" t="str">
            <v>LIMPIADOR PVC</v>
          </cell>
          <cell r="C65" t="str">
            <v>¼ GAL</v>
          </cell>
          <cell r="D65">
            <v>14200</v>
          </cell>
          <cell r="E65">
            <v>0</v>
          </cell>
        </row>
        <row r="66">
          <cell r="B66" t="str">
            <v>SOLDADURA PVC</v>
          </cell>
          <cell r="C66" t="str">
            <v>¼ GAL</v>
          </cell>
          <cell r="D66">
            <v>32900</v>
          </cell>
          <cell r="E66">
            <v>0</v>
          </cell>
        </row>
        <row r="67">
          <cell r="B67" t="str">
            <v>CODO 90° PVC PRESION Ø=½"</v>
          </cell>
          <cell r="C67" t="str">
            <v>UND</v>
          </cell>
          <cell r="D67">
            <v>300</v>
          </cell>
          <cell r="E67">
            <v>0</v>
          </cell>
        </row>
        <row r="68">
          <cell r="B68" t="str">
            <v>REGISTRO DE INCORPORACION</v>
          </cell>
          <cell r="C68" t="str">
            <v>UND</v>
          </cell>
          <cell r="D68">
            <v>1500</v>
          </cell>
          <cell r="E68">
            <v>0</v>
          </cell>
        </row>
        <row r="69">
          <cell r="B69" t="str">
            <v>MANGUERA FLEXIBLE</v>
          </cell>
          <cell r="C69" t="str">
            <v>ML</v>
          </cell>
          <cell r="D69">
            <v>1500</v>
          </cell>
          <cell r="E69">
            <v>0</v>
          </cell>
        </row>
        <row r="70">
          <cell r="B70" t="str">
            <v>TUBO PVC SANITARIO Ø=2"</v>
          </cell>
          <cell r="C70" t="str">
            <v>ML</v>
          </cell>
          <cell r="D70">
            <v>3250</v>
          </cell>
          <cell r="E70">
            <v>0</v>
          </cell>
        </row>
        <row r="71">
          <cell r="B71" t="str">
            <v>TUBO PVC SANITARIO Ø=3"</v>
          </cell>
          <cell r="C71" t="str">
            <v>ML</v>
          </cell>
          <cell r="D71">
            <v>3251</v>
          </cell>
          <cell r="E71">
            <v>0</v>
          </cell>
        </row>
        <row r="72">
          <cell r="B72" t="str">
            <v>TUBO PVC SANITARIO Ø=4"</v>
          </cell>
          <cell r="C72" t="str">
            <v>ML</v>
          </cell>
          <cell r="D72">
            <v>7886</v>
          </cell>
          <cell r="E72">
            <v>0</v>
          </cell>
        </row>
        <row r="73">
          <cell r="B73" t="str">
            <v>CODO PVC-S 1/8 C*C Ø=2"</v>
          </cell>
          <cell r="C73" t="str">
            <v>UND</v>
          </cell>
          <cell r="D73">
            <v>1500</v>
          </cell>
          <cell r="E73">
            <v>0</v>
          </cell>
        </row>
        <row r="74">
          <cell r="B74" t="str">
            <v>CODO PVC-S 1/8 C*C Ø=4"</v>
          </cell>
          <cell r="C74" t="str">
            <v>UND</v>
          </cell>
          <cell r="D74">
            <v>9000</v>
          </cell>
        </row>
        <row r="75">
          <cell r="B75" t="str">
            <v>CODO PVC-S 1/8 C*C Ø=3"</v>
          </cell>
          <cell r="C75" t="str">
            <v>UND</v>
          </cell>
          <cell r="D75">
            <v>3000</v>
          </cell>
          <cell r="E75">
            <v>0</v>
          </cell>
        </row>
        <row r="77">
          <cell r="B77" t="str">
            <v>BUJE SOLDADO PVC-S Ø=4"×2"</v>
          </cell>
          <cell r="C77" t="str">
            <v>UND</v>
          </cell>
          <cell r="D77">
            <v>3818</v>
          </cell>
          <cell r="E77">
            <v>0</v>
          </cell>
        </row>
        <row r="78">
          <cell r="B78" t="str">
            <v>YEE PVC-S Ø=4"</v>
          </cell>
          <cell r="C78" t="str">
            <v>UND</v>
          </cell>
          <cell r="D78">
            <v>7800</v>
          </cell>
          <cell r="E78">
            <v>0</v>
          </cell>
        </row>
        <row r="79">
          <cell r="B79" t="str">
            <v>UNION PVC Ø=1/2"PRESION</v>
          </cell>
          <cell r="C79" t="str">
            <v>UND</v>
          </cell>
          <cell r="D79">
            <v>300</v>
          </cell>
          <cell r="E79">
            <v>0</v>
          </cell>
        </row>
        <row r="80">
          <cell r="B80" t="str">
            <v>UNION PVC-S Ø=3"</v>
          </cell>
          <cell r="C80" t="str">
            <v>UND</v>
          </cell>
          <cell r="D80">
            <v>2000</v>
          </cell>
          <cell r="E80">
            <v>0</v>
          </cell>
        </row>
        <row r="81">
          <cell r="B81" t="str">
            <v>UNION PVC-S Ø=4"</v>
          </cell>
          <cell r="C81" t="str">
            <v>UND</v>
          </cell>
          <cell r="D81">
            <v>2001</v>
          </cell>
          <cell r="E81">
            <v>0</v>
          </cell>
        </row>
        <row r="82">
          <cell r="B82" t="str">
            <v>ASFALTO SOLIDO</v>
          </cell>
          <cell r="C82" t="str">
            <v>KG</v>
          </cell>
          <cell r="D82">
            <v>200</v>
          </cell>
          <cell r="E82">
            <v>0</v>
          </cell>
        </row>
        <row r="83">
          <cell r="B83" t="str">
            <v>ACRILICO TRANSPARENTE</v>
          </cell>
          <cell r="C83" t="str">
            <v>M2</v>
          </cell>
          <cell r="D83">
            <v>60000</v>
          </cell>
          <cell r="E83">
            <v>0</v>
          </cell>
        </row>
        <row r="84">
          <cell r="B84" t="str">
            <v>ARMADURA METALICA</v>
          </cell>
          <cell r="C84" t="str">
            <v>ML</v>
          </cell>
          <cell r="D84">
            <v>22000</v>
          </cell>
          <cell r="E84">
            <v>0</v>
          </cell>
        </row>
        <row r="85">
          <cell r="B85" t="str">
            <v>PINTURA DE VINILO</v>
          </cell>
          <cell r="C85" t="str">
            <v>GAL</v>
          </cell>
          <cell r="D85">
            <v>38000</v>
          </cell>
          <cell r="E85">
            <v>0</v>
          </cell>
        </row>
        <row r="86">
          <cell r="B86" t="str">
            <v>HOJA METALICA Cal 20</v>
          </cell>
          <cell r="C86" t="str">
            <v>M2</v>
          </cell>
          <cell r="D86">
            <v>9500</v>
          </cell>
        </row>
        <row r="87">
          <cell r="B87" t="str">
            <v>LISTON DE MADERA 1½" × 3"</v>
          </cell>
          <cell r="C87" t="str">
            <v>ML</v>
          </cell>
          <cell r="D87">
            <v>1800</v>
          </cell>
        </row>
        <row r="88">
          <cell r="B88" t="str">
            <v>LISTON DE MADERA 2" × 4"</v>
          </cell>
          <cell r="C88" t="str">
            <v>ML</v>
          </cell>
          <cell r="D88">
            <v>2300</v>
          </cell>
        </row>
        <row r="89">
          <cell r="B89" t="str">
            <v>VIDRIO</v>
          </cell>
          <cell r="C89" t="str">
            <v>M2</v>
          </cell>
          <cell r="D89">
            <v>17500</v>
          </cell>
        </row>
        <row r="90">
          <cell r="B90" t="str">
            <v>TEJA ONDULADA ETERNIT Nº4 (1.2×0.9)</v>
          </cell>
          <cell r="C90" t="str">
            <v>M2</v>
          </cell>
          <cell r="D90">
            <v>18000</v>
          </cell>
        </row>
        <row r="91">
          <cell r="B91" t="str">
            <v>TEJA ONDULADA ETERNIT Nº6 (1.8×0.9)</v>
          </cell>
          <cell r="C91" t="str">
            <v>M2</v>
          </cell>
          <cell r="D91">
            <v>25000</v>
          </cell>
        </row>
        <row r="92">
          <cell r="B92" t="str">
            <v>TEJA ONDULADA ETERNIT Nº8 (2.4×0.9)</v>
          </cell>
          <cell r="C92" t="str">
            <v>M2</v>
          </cell>
          <cell r="D92">
            <v>35000</v>
          </cell>
        </row>
        <row r="93">
          <cell r="B93" t="str">
            <v>GANCHO TEJA DE FIBRO CEMENTO</v>
          </cell>
          <cell r="C93" t="str">
            <v>UND</v>
          </cell>
          <cell r="D93">
            <v>350</v>
          </cell>
        </row>
        <row r="94">
          <cell r="B94" t="str">
            <v>AMARRE ALAMBRE TEJA AC</v>
          </cell>
          <cell r="C94" t="str">
            <v>UND</v>
          </cell>
          <cell r="D94">
            <v>50</v>
          </cell>
        </row>
        <row r="95">
          <cell r="B95" t="str">
            <v>ESMALTE DOMESTICO</v>
          </cell>
          <cell r="C95" t="str">
            <v>GAL</v>
          </cell>
          <cell r="D95">
            <v>33700</v>
          </cell>
        </row>
        <row r="96">
          <cell r="B96" t="str">
            <v>TANQUE AJOVER 1000 LTS</v>
          </cell>
          <cell r="C96" t="str">
            <v>UND</v>
          </cell>
          <cell r="D96">
            <v>162500</v>
          </cell>
        </row>
        <row r="97">
          <cell r="B97" t="str">
            <v>TABLA ORDINARIA</v>
          </cell>
          <cell r="C97" t="str">
            <v>ML</v>
          </cell>
          <cell r="D97">
            <v>1500</v>
          </cell>
        </row>
        <row r="98">
          <cell r="B98" t="str">
            <v>PUNTILLAS 2"</v>
          </cell>
          <cell r="C98" t="str">
            <v>LB</v>
          </cell>
          <cell r="D98">
            <v>2000</v>
          </cell>
        </row>
        <row r="99">
          <cell r="B99" t="str">
            <v>PIEDRA BOLA</v>
          </cell>
          <cell r="C99" t="str">
            <v>M3</v>
          </cell>
          <cell r="D99">
            <v>40000</v>
          </cell>
        </row>
        <row r="100">
          <cell r="B100" t="str">
            <v>CABALLETE FIJO ETERNIT</v>
          </cell>
          <cell r="C100" t="str">
            <v>UN</v>
          </cell>
          <cell r="D100">
            <v>23100</v>
          </cell>
        </row>
        <row r="101">
          <cell r="B101" t="str">
            <v>BLOQUE ARCILLA H-5 [8 HUECOS]</v>
          </cell>
          <cell r="C101" t="str">
            <v>UND</v>
          </cell>
          <cell r="D101">
            <v>650</v>
          </cell>
        </row>
        <row r="102">
          <cell r="B102" t="str">
            <v>PINTURA EN ANTICORROSIVO</v>
          </cell>
          <cell r="C102" t="str">
            <v>GAL</v>
          </cell>
          <cell r="D102">
            <v>24800</v>
          </cell>
        </row>
        <row r="103">
          <cell r="B103" t="str">
            <v>CABALLETE FIJO ETERNIT</v>
          </cell>
          <cell r="C103" t="str">
            <v>ML</v>
          </cell>
          <cell r="D103">
            <v>23100</v>
          </cell>
        </row>
        <row r="104">
          <cell r="B104" t="str">
            <v>MARCO MET DE PUERTA CAL 20 e=12</v>
          </cell>
          <cell r="C104" t="str">
            <v>UND</v>
          </cell>
          <cell r="D104">
            <v>52325</v>
          </cell>
        </row>
        <row r="105">
          <cell r="B105" t="str">
            <v>CERRADURA ENTRADA APARTAMENTO</v>
          </cell>
          <cell r="C105" t="str">
            <v>UND</v>
          </cell>
          <cell r="D105">
            <v>38600</v>
          </cell>
        </row>
        <row r="106">
          <cell r="B106" t="str">
            <v>DILATACIONES</v>
          </cell>
          <cell r="C106" t="str">
            <v>ML</v>
          </cell>
          <cell r="D106">
            <v>950</v>
          </cell>
        </row>
        <row r="107">
          <cell r="B107" t="str">
            <v>JUEGO COMPL. 6 PIEZAS ASTROCOLOR</v>
          </cell>
          <cell r="C107" t="str">
            <v>UND</v>
          </cell>
          <cell r="D107">
            <v>41690</v>
          </cell>
        </row>
        <row r="108">
          <cell r="B108" t="str">
            <v>CABLE No 12</v>
          </cell>
          <cell r="C108" t="str">
            <v>ML</v>
          </cell>
          <cell r="D108">
            <v>230</v>
          </cell>
        </row>
        <row r="109">
          <cell r="B109" t="str">
            <v>TUBO CONDUIT TIPO LIVIANO</v>
          </cell>
          <cell r="C109" t="str">
            <v>ML</v>
          </cell>
          <cell r="D109">
            <v>500</v>
          </cell>
        </row>
        <row r="110">
          <cell r="B110" t="str">
            <v>VENTANA EN LAMINA CALIB 20 e= 0.12</v>
          </cell>
          <cell r="C110" t="str">
            <v>M2</v>
          </cell>
          <cell r="D110">
            <v>55000</v>
          </cell>
        </row>
        <row r="111">
          <cell r="B111" t="str">
            <v>LAVAPLATOS INOXIDABLE</v>
          </cell>
          <cell r="C111" t="str">
            <v>UND</v>
          </cell>
          <cell r="D111">
            <v>240500</v>
          </cell>
        </row>
        <row r="112">
          <cell r="B112" t="str">
            <v>MEZCLADOR</v>
          </cell>
          <cell r="C112" t="str">
            <v>UND</v>
          </cell>
          <cell r="D112">
            <v>19000</v>
          </cell>
        </row>
        <row r="113">
          <cell r="B113" t="str">
            <v>MANGUERA 1/2 X 1/2</v>
          </cell>
          <cell r="C113" t="str">
            <v>UND</v>
          </cell>
          <cell r="D113">
            <v>5000</v>
          </cell>
        </row>
        <row r="114">
          <cell r="B114" t="str">
            <v>PINTURA ESMALTE</v>
          </cell>
          <cell r="C114" t="str">
            <v>GAL</v>
          </cell>
          <cell r="D114">
            <v>39500</v>
          </cell>
        </row>
        <row r="115">
          <cell r="B115" t="str">
            <v>PINTURA BARNIZ</v>
          </cell>
          <cell r="C115" t="str">
            <v>GAL</v>
          </cell>
          <cell r="D115">
            <v>25000</v>
          </cell>
        </row>
        <row r="116">
          <cell r="B116" t="str">
            <v>CAL PROMICAL</v>
          </cell>
          <cell r="C116" t="str">
            <v>KG</v>
          </cell>
          <cell r="D116">
            <v>120</v>
          </cell>
        </row>
        <row r="117">
          <cell r="B117" t="str">
            <v>ESTUCO</v>
          </cell>
          <cell r="C117" t="str">
            <v>KG</v>
          </cell>
          <cell r="D117">
            <v>750</v>
          </cell>
        </row>
        <row r="118">
          <cell r="B118" t="str">
            <v>MURO EN BLOUE</v>
          </cell>
          <cell r="C118" t="str">
            <v>M2</v>
          </cell>
          <cell r="D118">
            <v>15800</v>
          </cell>
        </row>
        <row r="119">
          <cell r="B119" t="str">
            <v>DURMIENTES EN MADERA DE .06X.1</v>
          </cell>
          <cell r="C119" t="str">
            <v>ML</v>
          </cell>
          <cell r="D119">
            <v>2000</v>
          </cell>
        </row>
        <row r="120">
          <cell r="B120" t="str">
            <v>MACHIMBRE PARA PISO</v>
          </cell>
          <cell r="C120" t="str">
            <v>M2</v>
          </cell>
          <cell r="D120">
            <v>15000</v>
          </cell>
        </row>
        <row r="121">
          <cell r="B121" t="str">
            <v>PISO DUROPISO</v>
          </cell>
          <cell r="C121" t="str">
            <v>M2</v>
          </cell>
          <cell r="D121">
            <v>15260</v>
          </cell>
        </row>
        <row r="122">
          <cell r="B122" t="str">
            <v>DILATACIONES</v>
          </cell>
          <cell r="C122" t="str">
            <v>ML</v>
          </cell>
          <cell r="D122">
            <v>650</v>
          </cell>
        </row>
        <row r="123">
          <cell r="B123" t="str">
            <v xml:space="preserve">CONCRETO DE 1:2:3 </v>
          </cell>
          <cell r="C123" t="str">
            <v>M3</v>
          </cell>
          <cell r="D123">
            <v>312594</v>
          </cell>
        </row>
        <row r="124">
          <cell r="B124" t="str">
            <v>BREA</v>
          </cell>
          <cell r="C124" t="str">
            <v>KG</v>
          </cell>
          <cell r="D124">
            <v>650</v>
          </cell>
        </row>
        <row r="125">
          <cell r="B125" t="str">
            <v>HIERRO DE REFUERZO Ø=½"</v>
          </cell>
          <cell r="C125" t="str">
            <v>KG</v>
          </cell>
          <cell r="D125">
            <v>1400</v>
          </cell>
        </row>
        <row r="126">
          <cell r="B126" t="str">
            <v>HIERRO DE REFUERZO Ø=3/8"</v>
          </cell>
          <cell r="C126" t="str">
            <v>KG</v>
          </cell>
          <cell r="D126">
            <v>1500</v>
          </cell>
        </row>
        <row r="127">
          <cell r="B127" t="str">
            <v xml:space="preserve">SUB BASE GRANULAR </v>
          </cell>
          <cell r="C127" t="str">
            <v>M3</v>
          </cell>
          <cell r="D127">
            <v>32000</v>
          </cell>
        </row>
        <row r="128">
          <cell r="B128" t="str">
            <v>PEGO PARA LOSA</v>
          </cell>
          <cell r="C128" t="str">
            <v>KG</v>
          </cell>
          <cell r="D128">
            <v>770</v>
          </cell>
        </row>
        <row r="129">
          <cell r="B129" t="str">
            <v>ENCHAPE DE PISOS 0.30x0.30 TIPO PESADO</v>
          </cell>
          <cell r="C129" t="str">
            <v>M2</v>
          </cell>
          <cell r="D129">
            <v>19725</v>
          </cell>
        </row>
        <row r="130">
          <cell r="B130" t="str">
            <v>ENCHAPE DE MUROS</v>
          </cell>
          <cell r="C130" t="str">
            <v>M2</v>
          </cell>
          <cell r="D130">
            <v>15250</v>
          </cell>
        </row>
        <row r="131">
          <cell r="B131" t="str">
            <v>LAMPARA FLUORESCENTE SENCILLA</v>
          </cell>
          <cell r="C131" t="str">
            <v>UND</v>
          </cell>
          <cell r="D131">
            <v>24500</v>
          </cell>
        </row>
        <row r="132">
          <cell r="B132" t="str">
            <v>LAVAMANOS ACUACER</v>
          </cell>
          <cell r="C132" t="str">
            <v>UND</v>
          </cell>
          <cell r="D132">
            <v>17500</v>
          </cell>
        </row>
        <row r="133">
          <cell r="B133" t="str">
            <v>TUBO NOVAFORT 8"</v>
          </cell>
          <cell r="C133" t="str">
            <v>ML</v>
          </cell>
          <cell r="D133">
            <v>19243</v>
          </cell>
        </row>
        <row r="134">
          <cell r="B134" t="str">
            <v>MORTERO 1:4</v>
          </cell>
          <cell r="C134" t="str">
            <v>M3</v>
          </cell>
          <cell r="D134">
            <v>243618</v>
          </cell>
        </row>
        <row r="135">
          <cell r="B135" t="str">
            <v>KEROSENE</v>
          </cell>
          <cell r="C135" t="str">
            <v>GAL</v>
          </cell>
          <cell r="D135">
            <v>2000</v>
          </cell>
        </row>
        <row r="136">
          <cell r="B136" t="str">
            <v>MANTO IMPER. 3mm CON PINTURA PLACA</v>
          </cell>
          <cell r="C136" t="str">
            <v>M2</v>
          </cell>
          <cell r="D136">
            <v>13650</v>
          </cell>
        </row>
        <row r="137">
          <cell r="B137" t="str">
            <v>SANITARIO</v>
          </cell>
          <cell r="C137" t="str">
            <v>UND</v>
          </cell>
          <cell r="D137">
            <v>132810</v>
          </cell>
        </row>
        <row r="138">
          <cell r="B138" t="str">
            <v>UNION PVC-S Ø=4"</v>
          </cell>
          <cell r="C138" t="str">
            <v>UND</v>
          </cell>
          <cell r="D138">
            <v>3080</v>
          </cell>
        </row>
        <row r="139">
          <cell r="B139" t="str">
            <v>ADHESIVO</v>
          </cell>
          <cell r="C139" t="str">
            <v>GAL</v>
          </cell>
          <cell r="D139">
            <v>58000</v>
          </cell>
        </row>
        <row r="140">
          <cell r="B140" t="str">
            <v>ACONDICIONADOR</v>
          </cell>
          <cell r="C140" t="str">
            <v>GAL</v>
          </cell>
          <cell r="D140">
            <v>52812</v>
          </cell>
        </row>
        <row r="141">
          <cell r="B141" t="str">
            <v>CAJA DE INSPECCION  .6 X .6 m</v>
          </cell>
          <cell r="C141" t="str">
            <v>UND</v>
          </cell>
          <cell r="D141">
            <v>40000</v>
          </cell>
        </row>
        <row r="142">
          <cell r="B142" t="str">
            <v>TUBO VENTILACION Ø=4"</v>
          </cell>
          <cell r="C142" t="str">
            <v>ML</v>
          </cell>
          <cell r="D142">
            <v>6318</v>
          </cell>
        </row>
        <row r="143">
          <cell r="B143" t="str">
            <v>CODO 45° PVC-S 1/8 C×C Ø=4"</v>
          </cell>
          <cell r="C143" t="str">
            <v>UND</v>
          </cell>
          <cell r="D143">
            <v>5200</v>
          </cell>
        </row>
        <row r="144">
          <cell r="B144" t="str">
            <v>UNION DE REPARACION DE 10"</v>
          </cell>
          <cell r="C144" t="str">
            <v>UND</v>
          </cell>
          <cell r="D144">
            <v>262478</v>
          </cell>
        </row>
        <row r="145">
          <cell r="B145" t="str">
            <v>REDUCCION HF 10X6</v>
          </cell>
          <cell r="C145" t="str">
            <v>UND</v>
          </cell>
          <cell r="D145">
            <v>191400</v>
          </cell>
        </row>
        <row r="146">
          <cell r="B146" t="str">
            <v>VIGA AMARRE REF (.2mx.2m)</v>
          </cell>
          <cell r="C146" t="str">
            <v>ML</v>
          </cell>
          <cell r="D146">
            <v>25689</v>
          </cell>
        </row>
        <row r="147">
          <cell r="B147" t="str">
            <v>TEE PVC-S Ø=2"</v>
          </cell>
          <cell r="C147" t="str">
            <v>UND</v>
          </cell>
          <cell r="D147">
            <v>2200</v>
          </cell>
        </row>
        <row r="148">
          <cell r="B148" t="str">
            <v>UNION PVC-S Ø=2"</v>
          </cell>
          <cell r="C148" t="str">
            <v>UND</v>
          </cell>
          <cell r="D148">
            <v>2000</v>
          </cell>
        </row>
        <row r="149">
          <cell r="B149" t="str">
            <v>ADAPTADOR HEMBRA PVC-P Ø=3"</v>
          </cell>
          <cell r="C149" t="str">
            <v>UND</v>
          </cell>
          <cell r="D149">
            <v>11633</v>
          </cell>
        </row>
        <row r="150">
          <cell r="B150" t="str">
            <v>TAPON ROSCADO PVC PRESION Ø=3"</v>
          </cell>
          <cell r="C150" t="str">
            <v>UND</v>
          </cell>
          <cell r="D150">
            <v>11063</v>
          </cell>
        </row>
        <row r="151">
          <cell r="B151" t="str">
            <v xml:space="preserve">YEE SANITARIA 3" PVC  </v>
          </cell>
          <cell r="C151" t="str">
            <v>UND</v>
          </cell>
          <cell r="D151">
            <v>6900</v>
          </cell>
        </row>
        <row r="152">
          <cell r="B152" t="str">
            <v>CRUCETA 4X4X2X2 HF</v>
          </cell>
          <cell r="C152" t="str">
            <v>UND</v>
          </cell>
          <cell r="D152">
            <v>63800</v>
          </cell>
        </row>
        <row r="153">
          <cell r="B153" t="str">
            <v>CRUCETA DE 3X3X2X2 HF</v>
          </cell>
          <cell r="C153" t="str">
            <v>UND</v>
          </cell>
          <cell r="D153">
            <v>43384</v>
          </cell>
        </row>
        <row r="154">
          <cell r="B154" t="str">
            <v>TEJA ZINC 3m</v>
          </cell>
          <cell r="C154" t="str">
            <v>UND</v>
          </cell>
          <cell r="D154">
            <v>12500</v>
          </cell>
        </row>
        <row r="155">
          <cell r="B155" t="str">
            <v>REDUCCION 3X2 PVC P</v>
          </cell>
          <cell r="C155" t="str">
            <v>UND</v>
          </cell>
          <cell r="D155">
            <v>5172</v>
          </cell>
        </row>
        <row r="156">
          <cell r="B156" t="str">
            <v>CODO 3" 90 RADIO LARGO</v>
          </cell>
          <cell r="C156" t="str">
            <v>UND</v>
          </cell>
          <cell r="D156">
            <v>35637</v>
          </cell>
        </row>
        <row r="157">
          <cell r="B157" t="str">
            <v>TEE PVC PRESION Ø=½"</v>
          </cell>
          <cell r="C157" t="str">
            <v>UND</v>
          </cell>
          <cell r="D157">
            <v>350</v>
          </cell>
        </row>
        <row r="158">
          <cell r="B158" t="str">
            <v>CRUCETA 2X2X2X2 HF</v>
          </cell>
          <cell r="C158" t="str">
            <v>UND</v>
          </cell>
          <cell r="D158">
            <v>33176</v>
          </cell>
        </row>
        <row r="159">
          <cell r="B159" t="str">
            <v>TAPON PVC P 2"</v>
          </cell>
          <cell r="C159" t="str">
            <v>UND</v>
          </cell>
          <cell r="D159">
            <v>1664</v>
          </cell>
        </row>
        <row r="160">
          <cell r="B160" t="str">
            <v xml:space="preserve">DUCHAS SENCILLA  </v>
          </cell>
          <cell r="C160" t="str">
            <v>UND</v>
          </cell>
          <cell r="D160">
            <v>28500</v>
          </cell>
        </row>
        <row r="161">
          <cell r="B161" t="str">
            <v>LLAVES TERMINAL JARDIN PESADA SATINADA</v>
          </cell>
          <cell r="C161" t="str">
            <v>UND</v>
          </cell>
          <cell r="D161">
            <v>9620</v>
          </cell>
        </row>
        <row r="162">
          <cell r="B162" t="str">
            <v>CAJA DE REGISTRO</v>
          </cell>
          <cell r="C162" t="str">
            <v>UND</v>
          </cell>
          <cell r="D162">
            <v>19500</v>
          </cell>
        </row>
        <row r="163">
          <cell r="B163" t="str">
            <v>TAPA CAJA DE REGISTRO HF</v>
          </cell>
          <cell r="C163" t="str">
            <v>UND</v>
          </cell>
          <cell r="D163">
            <v>25000</v>
          </cell>
        </row>
        <row r="164">
          <cell r="B164" t="str">
            <v>EXCAVACIÓN MANUAL</v>
          </cell>
          <cell r="C164" t="str">
            <v>M3</v>
          </cell>
          <cell r="D164">
            <v>13029</v>
          </cell>
        </row>
        <row r="165">
          <cell r="B165" t="str">
            <v xml:space="preserve">CABALLETE </v>
          </cell>
          <cell r="C165" t="str">
            <v>UND</v>
          </cell>
          <cell r="D165">
            <v>9600</v>
          </cell>
        </row>
        <row r="166">
          <cell r="B166" t="str">
            <v>CEMENTO BLANCO</v>
          </cell>
          <cell r="C166" t="str">
            <v>KG</v>
          </cell>
          <cell r="D166">
            <v>550</v>
          </cell>
        </row>
        <row r="167">
          <cell r="B167" t="str">
            <v>LAVAMANOS SENCILLO CORONA</v>
          </cell>
          <cell r="C167" t="str">
            <v>UND</v>
          </cell>
          <cell r="D167">
            <v>45500</v>
          </cell>
        </row>
        <row r="168">
          <cell r="B168" t="str">
            <v>LLAVES PARA LAVAMANOS GRIFER</v>
          </cell>
          <cell r="C168" t="str">
            <v>UND</v>
          </cell>
          <cell r="D168">
            <v>11700</v>
          </cell>
        </row>
        <row r="169">
          <cell r="B169" t="str">
            <v xml:space="preserve">CURVAS 1/2 T.L </v>
          </cell>
          <cell r="C169" t="str">
            <v>UND</v>
          </cell>
          <cell r="D169">
            <v>100</v>
          </cell>
        </row>
        <row r="170">
          <cell r="B170" t="str">
            <v>CAJAS RECTANGULARES</v>
          </cell>
          <cell r="C170" t="str">
            <v>UND</v>
          </cell>
          <cell r="D170">
            <v>500</v>
          </cell>
        </row>
        <row r="171">
          <cell r="B171" t="str">
            <v>CAJAS OCTOGONALES</v>
          </cell>
          <cell r="C171" t="str">
            <v>UND</v>
          </cell>
          <cell r="D171">
            <v>500</v>
          </cell>
        </row>
        <row r="172">
          <cell r="B172" t="str">
            <v>APAGADOR SENCILLO LUMINEX</v>
          </cell>
          <cell r="C172" t="str">
            <v>UND</v>
          </cell>
          <cell r="D172">
            <v>2700</v>
          </cell>
        </row>
        <row r="173">
          <cell r="B173" t="str">
            <v>APAGADOR DOBLE LUMINEX</v>
          </cell>
          <cell r="C173" t="str">
            <v>UND</v>
          </cell>
          <cell r="D173">
            <v>3900</v>
          </cell>
        </row>
        <row r="174">
          <cell r="B174" t="str">
            <v>TOMA DOBLE</v>
          </cell>
          <cell r="C174" t="str">
            <v>UND</v>
          </cell>
          <cell r="D174">
            <v>3600</v>
          </cell>
        </row>
        <row r="175">
          <cell r="B175" t="str">
            <v>POLO A TIERRA LUMINEX</v>
          </cell>
          <cell r="C175" t="str">
            <v>UND</v>
          </cell>
          <cell r="D175">
            <v>3800</v>
          </cell>
        </row>
        <row r="176">
          <cell r="B176" t="str">
            <v>ACCESORIOS ELECTRICOS</v>
          </cell>
          <cell r="C176" t="str">
            <v>UND</v>
          </cell>
          <cell r="D176">
            <v>4500</v>
          </cell>
        </row>
        <row r="177">
          <cell r="B177" t="str">
            <v>CAJA CONTADOR</v>
          </cell>
          <cell r="C177" t="str">
            <v>UND</v>
          </cell>
          <cell r="D177">
            <v>16500</v>
          </cell>
        </row>
        <row r="178">
          <cell r="B178" t="str">
            <v>TABELON</v>
          </cell>
          <cell r="C178" t="str">
            <v>UND</v>
          </cell>
          <cell r="D178">
            <v>1800</v>
          </cell>
        </row>
        <row r="179">
          <cell r="B179" t="str">
            <v>RIEL IPN 100</v>
          </cell>
          <cell r="C179" t="str">
            <v>ML</v>
          </cell>
          <cell r="D179">
            <v>15250</v>
          </cell>
        </row>
        <row r="180">
          <cell r="B180" t="str">
            <v>ANGULO DE 1 ½"× 1/8"</v>
          </cell>
          <cell r="C180" t="str">
            <v>ML</v>
          </cell>
          <cell r="D180">
            <v>1850</v>
          </cell>
        </row>
        <row r="181">
          <cell r="B181" t="str">
            <v>REJA METALICA EN  TUBO 1 X 1</v>
          </cell>
          <cell r="C181" t="str">
            <v>ML</v>
          </cell>
          <cell r="D181">
            <v>35000</v>
          </cell>
        </row>
        <row r="182">
          <cell r="B182" t="str">
            <v>SOLDADURA 6013 1/8"</v>
          </cell>
          <cell r="C182" t="str">
            <v>KG</v>
          </cell>
          <cell r="D182">
            <v>6000</v>
          </cell>
        </row>
        <row r="183">
          <cell r="B183" t="str">
            <v>PINTURA PARA TABLERO X 1/4</v>
          </cell>
          <cell r="C183" t="str">
            <v>1/4 GAL</v>
          </cell>
          <cell r="D183">
            <v>25000</v>
          </cell>
        </row>
        <row r="184">
          <cell r="B184" t="str">
            <v>RELLENO EN MATERIAL COMUN</v>
          </cell>
          <cell r="C184" t="str">
            <v>M3</v>
          </cell>
          <cell r="D184">
            <v>9000</v>
          </cell>
        </row>
        <row r="185">
          <cell r="B185" t="str">
            <v xml:space="preserve">CANAL METALICA </v>
          </cell>
          <cell r="C185" t="str">
            <v>ML</v>
          </cell>
          <cell r="D185">
            <v>15000</v>
          </cell>
        </row>
        <row r="186">
          <cell r="B186" t="str">
            <v>BISAGRAS</v>
          </cell>
          <cell r="C186" t="str">
            <v>UND</v>
          </cell>
          <cell r="D186">
            <v>2000</v>
          </cell>
        </row>
        <row r="187">
          <cell r="B187" t="str">
            <v>ANCLAJES</v>
          </cell>
          <cell r="C187" t="str">
            <v>UND</v>
          </cell>
          <cell r="D187">
            <v>1000</v>
          </cell>
        </row>
        <row r="188">
          <cell r="B188" t="str">
            <v>CLOSET DE MADERA</v>
          </cell>
          <cell r="C188" t="str">
            <v>UND</v>
          </cell>
          <cell r="D188">
            <v>280000</v>
          </cell>
        </row>
        <row r="189">
          <cell r="B189" t="str">
            <v>LIMPIADOR LIQUIDO</v>
          </cell>
          <cell r="C189" t="str">
            <v>FRASCO</v>
          </cell>
          <cell r="D189">
            <v>3500</v>
          </cell>
        </row>
        <row r="190">
          <cell r="B190" t="str">
            <v>CABLE No 8</v>
          </cell>
          <cell r="C190" t="str">
            <v>ML</v>
          </cell>
          <cell r="D190">
            <v>800</v>
          </cell>
        </row>
        <row r="191">
          <cell r="B191" t="str">
            <v>TACOS 30 AMP</v>
          </cell>
          <cell r="C191" t="str">
            <v>UND</v>
          </cell>
          <cell r="D191">
            <v>4700</v>
          </cell>
        </row>
        <row r="192">
          <cell r="B192" t="str">
            <v>FLOTADOR 3/4</v>
          </cell>
          <cell r="C192" t="str">
            <v>UND</v>
          </cell>
          <cell r="D192">
            <v>15000</v>
          </cell>
        </row>
        <row r="193">
          <cell r="B193" t="str">
            <v>IMPERABILIZANTE SIKA 1</v>
          </cell>
          <cell r="C193" t="str">
            <v>GAL</v>
          </cell>
          <cell r="D193">
            <v>12000</v>
          </cell>
        </row>
        <row r="194">
          <cell r="B194" t="str">
            <v>LADRILLO H-10 8HUECOS</v>
          </cell>
          <cell r="C194" t="str">
            <v>UND</v>
          </cell>
          <cell r="D194">
            <v>750</v>
          </cell>
        </row>
        <row r="195">
          <cell r="B195" t="str">
            <v>LADRILLO H-15 6 HUECOS</v>
          </cell>
          <cell r="C195" t="str">
            <v>UND</v>
          </cell>
          <cell r="D195">
            <v>800</v>
          </cell>
        </row>
        <row r="196">
          <cell r="B196" t="str">
            <v>LADRILLO T-1</v>
          </cell>
          <cell r="C196" t="str">
            <v>UND</v>
          </cell>
          <cell r="D196">
            <v>200</v>
          </cell>
        </row>
        <row r="197">
          <cell r="B197" t="str">
            <v>HIERRO DE REFUERZO Ø=¼"</v>
          </cell>
          <cell r="C197" t="str">
            <v>KG</v>
          </cell>
          <cell r="D197">
            <v>1500</v>
          </cell>
        </row>
        <row r="198">
          <cell r="B198" t="str">
            <v>TUBO GALVANIZADO 2"</v>
          </cell>
          <cell r="C198" t="str">
            <v>ML</v>
          </cell>
          <cell r="D198">
            <v>12900</v>
          </cell>
        </row>
        <row r="199">
          <cell r="B199" t="str">
            <v>TUBO  PVC S 4"</v>
          </cell>
          <cell r="C199" t="str">
            <v>ML</v>
          </cell>
          <cell r="D199">
            <v>6000</v>
          </cell>
        </row>
        <row r="200">
          <cell r="B200" t="str">
            <v>TUBO PVC-S 2"</v>
          </cell>
          <cell r="C200" t="str">
            <v>ML</v>
          </cell>
          <cell r="D200">
            <v>3400</v>
          </cell>
        </row>
        <row r="201">
          <cell r="B201" t="str">
            <v>PINTURA SIKACOLOR</v>
          </cell>
          <cell r="C201" t="str">
            <v>GAL</v>
          </cell>
          <cell r="D201">
            <v>45000</v>
          </cell>
        </row>
        <row r="202">
          <cell r="B202" t="str">
            <v>CERRADURA ALUMN/SAT ALCOBA</v>
          </cell>
          <cell r="C202" t="str">
            <v>UND</v>
          </cell>
          <cell r="D202">
            <v>30000</v>
          </cell>
        </row>
        <row r="203">
          <cell r="B203" t="str">
            <v>PUERTA EN MADERA 1m×2m</v>
          </cell>
          <cell r="C203" t="str">
            <v>UND</v>
          </cell>
          <cell r="D203">
            <v>120000</v>
          </cell>
        </row>
        <row r="204">
          <cell r="B204" t="str">
            <v>CORREA DE ½ X 3/8</v>
          </cell>
          <cell r="C204" t="str">
            <v>ML</v>
          </cell>
          <cell r="D204">
            <v>10500</v>
          </cell>
        </row>
        <row r="205">
          <cell r="B205" t="str">
            <v>LAMINA DE ZINC</v>
          </cell>
          <cell r="C205" t="str">
            <v>M2</v>
          </cell>
          <cell r="D205">
            <v>3800</v>
          </cell>
        </row>
        <row r="206">
          <cell r="B206" t="str">
            <v>TUBO METALICO DE 4" X 2"</v>
          </cell>
          <cell r="C206" t="str">
            <v>ML</v>
          </cell>
          <cell r="D206">
            <v>23000</v>
          </cell>
        </row>
        <row r="207">
          <cell r="B207" t="str">
            <v>MALLA ESLABONADA h = 1,8 mt</v>
          </cell>
          <cell r="C207" t="str">
            <v>ML</v>
          </cell>
          <cell r="D207">
            <v>4000</v>
          </cell>
        </row>
        <row r="208">
          <cell r="B208" t="str">
            <v>PLATINA DE ½ X 3/16</v>
          </cell>
          <cell r="C208" t="str">
            <v>ML</v>
          </cell>
          <cell r="D208">
            <v>1000</v>
          </cell>
        </row>
        <row r="209">
          <cell r="B209" t="str">
            <v>ALAMBRE DE PUA MOTTO 300</v>
          </cell>
          <cell r="C209" t="str">
            <v>ML</v>
          </cell>
          <cell r="D209">
            <v>117</v>
          </cell>
        </row>
        <row r="210">
          <cell r="B210" t="str">
            <v>MALLA ESLABONADA cal. 12 2.5"×2.5"</v>
          </cell>
          <cell r="C210" t="str">
            <v>M2</v>
          </cell>
          <cell r="D210">
            <v>3900</v>
          </cell>
        </row>
        <row r="211">
          <cell r="B211" t="str">
            <v>ANGULO  DE 2" X 1/4"</v>
          </cell>
          <cell r="C211" t="str">
            <v>ML</v>
          </cell>
          <cell r="D211">
            <v>4890</v>
          </cell>
        </row>
        <row r="212">
          <cell r="B212" t="str">
            <v>CIMIENTO CONCR CICLOPEO (.4m×.4m)</v>
          </cell>
          <cell r="C212" t="str">
            <v>M3</v>
          </cell>
          <cell r="D212">
            <v>169947</v>
          </cell>
        </row>
        <row r="213">
          <cell r="B213" t="str">
            <v>TINNER</v>
          </cell>
          <cell r="C213" t="str">
            <v>LT</v>
          </cell>
          <cell r="D213">
            <v>2500</v>
          </cell>
        </row>
        <row r="214">
          <cell r="B214" t="str">
            <v>TUBO METALICO DE 3" X 2"</v>
          </cell>
          <cell r="C214" t="str">
            <v>ML</v>
          </cell>
          <cell r="D214">
            <v>18000</v>
          </cell>
        </row>
        <row r="215">
          <cell r="B215" t="str">
            <v>CIMIENTO CONCR CICLOPEO (0.3m×0.3m)</v>
          </cell>
          <cell r="C215" t="str">
            <v>M3</v>
          </cell>
          <cell r="D215">
            <v>169947</v>
          </cell>
        </row>
        <row r="216">
          <cell r="B216" t="str">
            <v>VIGA AMARRE REF (.15mx.2m)</v>
          </cell>
          <cell r="C216" t="str">
            <v>ML</v>
          </cell>
          <cell r="D216">
            <v>23532</v>
          </cell>
        </row>
        <row r="220">
          <cell r="C220" t="str">
            <v>UND</v>
          </cell>
          <cell r="D220">
            <v>84216</v>
          </cell>
        </row>
        <row r="221">
          <cell r="E221">
            <v>0</v>
          </cell>
        </row>
        <row r="223">
          <cell r="B223" t="str">
            <v>NOMBRE</v>
          </cell>
          <cell r="C223" t="str">
            <v>UNIDAD</v>
          </cell>
          <cell r="D223" t="str">
            <v>PRECIO</v>
          </cell>
        </row>
        <row r="224">
          <cell r="B224" t="str">
            <v>MAESTRO</v>
          </cell>
          <cell r="C224" t="str">
            <v>JORNAL</v>
          </cell>
          <cell r="D224">
            <v>30000</v>
          </cell>
          <cell r="E224">
            <v>0</v>
          </cell>
        </row>
        <row r="225">
          <cell r="B225" t="str">
            <v>OFICIAL</v>
          </cell>
          <cell r="C225" t="str">
            <v>JORNAL</v>
          </cell>
          <cell r="D225">
            <v>20000</v>
          </cell>
          <cell r="E225">
            <v>301852</v>
          </cell>
        </row>
        <row r="226">
          <cell r="B226" t="str">
            <v>OBRERO</v>
          </cell>
          <cell r="C226" t="str">
            <v>JORNAL</v>
          </cell>
          <cell r="D226">
            <v>13200</v>
          </cell>
          <cell r="E226">
            <v>196860</v>
          </cell>
        </row>
        <row r="227">
          <cell r="B227" t="str">
            <v>CUADRILLA DE TOPOGRAFIA 1×2×2</v>
          </cell>
          <cell r="C227" t="str">
            <v>DIA</v>
          </cell>
          <cell r="D227">
            <v>100000</v>
          </cell>
          <cell r="E227">
            <v>0</v>
          </cell>
        </row>
        <row r="228">
          <cell r="B228" t="str">
            <v>METALURGICO</v>
          </cell>
          <cell r="C228" t="str">
            <v>DIA</v>
          </cell>
          <cell r="D228">
            <v>60000</v>
          </cell>
          <cell r="E228">
            <v>0</v>
          </cell>
        </row>
        <row r="229">
          <cell r="B229" t="str">
            <v>TECNICO ELECTRICO</v>
          </cell>
          <cell r="C229" t="str">
            <v>DIA</v>
          </cell>
          <cell r="D229">
            <v>40000</v>
          </cell>
          <cell r="E229">
            <v>0</v>
          </cell>
        </row>
        <row r="230">
          <cell r="B230" t="str">
            <v>SOLDADOR ELECT</v>
          </cell>
          <cell r="C230" t="str">
            <v>DIA</v>
          </cell>
          <cell r="D230">
            <v>24360</v>
          </cell>
          <cell r="E230">
            <v>0</v>
          </cell>
        </row>
        <row r="231">
          <cell r="B231" t="str">
            <v>xxx</v>
          </cell>
          <cell r="E231">
            <v>0</v>
          </cell>
        </row>
        <row r="232">
          <cell r="B232" t="str">
            <v>xxx</v>
          </cell>
          <cell r="E232">
            <v>0</v>
          </cell>
        </row>
        <row r="233">
          <cell r="B233" t="str">
            <v>xxx</v>
          </cell>
          <cell r="E233">
            <v>0</v>
          </cell>
        </row>
        <row r="235">
          <cell r="B235" t="str">
            <v>NOMBRE</v>
          </cell>
          <cell r="C235" t="str">
            <v>UNIDAD</v>
          </cell>
          <cell r="D235" t="str">
            <v>PRECIO</v>
          </cell>
        </row>
        <row r="236">
          <cell r="B236" t="str">
            <v>HERRAMIENTA MENOR</v>
          </cell>
          <cell r="C236" t="str">
            <v>GLB</v>
          </cell>
          <cell r="D236">
            <v>1500</v>
          </cell>
          <cell r="E236">
            <v>49871.200000000004</v>
          </cell>
        </row>
        <row r="237">
          <cell r="B237" t="str">
            <v>FORMALETA</v>
          </cell>
          <cell r="C237" t="str">
            <v>GLB</v>
          </cell>
          <cell r="D237">
            <v>20000</v>
          </cell>
          <cell r="E237">
            <v>0</v>
          </cell>
        </row>
        <row r="238">
          <cell r="B238" t="str">
            <v>ESTACAS MADERA</v>
          </cell>
          <cell r="C238" t="str">
            <v>UND</v>
          </cell>
          <cell r="D238">
            <v>500</v>
          </cell>
          <cell r="E238">
            <v>0</v>
          </cell>
        </row>
        <row r="239">
          <cell r="B239" t="str">
            <v>BOMBA SUMERGIBLE</v>
          </cell>
          <cell r="C239" t="str">
            <v>UND</v>
          </cell>
          <cell r="D239">
            <v>2250000</v>
          </cell>
          <cell r="E239">
            <v>0</v>
          </cell>
        </row>
        <row r="240">
          <cell r="B240" t="str">
            <v>TEJA ACEROLIT</v>
          </cell>
          <cell r="C240" t="str">
            <v>UND</v>
          </cell>
          <cell r="D240">
            <v>15000</v>
          </cell>
          <cell r="E240">
            <v>0</v>
          </cell>
        </row>
        <row r="241">
          <cell r="B241" t="str">
            <v>PUERTA LAM DOB CAL 20 e=0.12 CON MARCO</v>
          </cell>
          <cell r="C241" t="str">
            <v>M2</v>
          </cell>
          <cell r="D241">
            <v>160000</v>
          </cell>
          <cell r="E241">
            <v>0</v>
          </cell>
        </row>
        <row r="242">
          <cell r="B242" t="str">
            <v>HERRAMIENTA M.</v>
          </cell>
          <cell r="C242" t="str">
            <v>GLB</v>
          </cell>
          <cell r="D242">
            <v>250</v>
          </cell>
          <cell r="E242">
            <v>0</v>
          </cell>
        </row>
        <row r="243">
          <cell r="B243" t="str">
            <v>HERRAMIENTAS MENOR</v>
          </cell>
          <cell r="C243" t="str">
            <v>GLB</v>
          </cell>
          <cell r="D243">
            <v>1000</v>
          </cell>
          <cell r="E243">
            <v>0</v>
          </cell>
        </row>
        <row r="244">
          <cell r="B244" t="str">
            <v>FORMALETA EN MADERA PULIDA</v>
          </cell>
          <cell r="C244" t="str">
            <v>ML</v>
          </cell>
          <cell r="D244">
            <v>1500</v>
          </cell>
          <cell r="E244">
            <v>0</v>
          </cell>
        </row>
        <row r="245">
          <cell r="B245" t="str">
            <v>FORMALETA METALICA 1×0.25</v>
          </cell>
          <cell r="C245" t="str">
            <v>DIA</v>
          </cell>
          <cell r="D245">
            <v>40</v>
          </cell>
          <cell r="E245">
            <v>0</v>
          </cell>
        </row>
        <row r="246">
          <cell r="B246" t="str">
            <v>TABLERO DE MADERA</v>
          </cell>
          <cell r="C246" t="str">
            <v>d/M</v>
          </cell>
          <cell r="D246">
            <v>70</v>
          </cell>
          <cell r="E246">
            <v>0</v>
          </cell>
        </row>
        <row r="247">
          <cell r="B247" t="str">
            <v>PARAL METALICO (TELESCOPICO)</v>
          </cell>
          <cell r="C247" t="str">
            <v>d/M</v>
          </cell>
          <cell r="D247">
            <v>90</v>
          </cell>
          <cell r="E247">
            <v>0</v>
          </cell>
          <cell r="F247" t="str">
            <v>3metros</v>
          </cell>
        </row>
        <row r="248">
          <cell r="B248" t="str">
            <v>CERCHA METALICA DE 3M</v>
          </cell>
          <cell r="C248" t="str">
            <v>d/M</v>
          </cell>
          <cell r="D248">
            <v>70</v>
          </cell>
          <cell r="E248">
            <v>0</v>
          </cell>
        </row>
        <row r="249">
          <cell r="B249" t="str">
            <v>FORMALETA METALICA 1×0.5 M-Und</v>
          </cell>
          <cell r="C249" t="str">
            <v>DIA</v>
          </cell>
          <cell r="D249">
            <v>60</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B254" t="str">
            <v>XXX</v>
          </cell>
          <cell r="E254">
            <v>0</v>
          </cell>
        </row>
        <row r="255">
          <cell r="B255" t="str">
            <v>XXX</v>
          </cell>
          <cell r="E255">
            <v>0</v>
          </cell>
        </row>
        <row r="256">
          <cell r="B256" t="str">
            <v>XXX</v>
          </cell>
          <cell r="E256">
            <v>0</v>
          </cell>
        </row>
        <row r="257">
          <cell r="B257" t="str">
            <v>XXX</v>
          </cell>
          <cell r="E257">
            <v>0</v>
          </cell>
        </row>
        <row r="258">
          <cell r="D258" t="str">
            <v xml:space="preserve">  </v>
          </cell>
        </row>
        <row r="259">
          <cell r="D2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ON EN X-X"/>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7. Obras Ext"/>
      <sheetName val="Hoja1"/>
      <sheetName val="APU 1."/>
    </sheetNames>
    <definedNames>
      <definedName name="ERR"/>
    </definedNames>
    <sheetDataSet>
      <sheetData sheetId="0">
        <row r="3391">
          <cell r="H3391">
            <v>182935.85</v>
          </cell>
        </row>
      </sheetData>
      <sheetData sheetId="1">
        <row r="53">
          <cell r="I53">
            <v>4332.2351111111111</v>
          </cell>
        </row>
      </sheetData>
      <sheetData sheetId="2"/>
      <sheetData sheetId="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2000"/>
      <sheetName val="AD BASICO 4000 PSI"/>
      <sheetName val="7.30"/>
      <sheetName val="7.31"/>
      <sheetName val="7.32"/>
      <sheetName val="7.33"/>
      <sheetName val="7.34"/>
      <sheetName val="9.1"/>
      <sheetName val="geo 40"/>
      <sheetName val="valla"/>
      <sheetName val="MALLA"/>
      <sheetName val="POZO"/>
      <sheetName val="viga"/>
      <sheetName val="RELLENO"/>
      <sheetName val="acero"/>
      <sheetName val="RELLENO (2)"/>
      <sheetName val="recebo"/>
      <sheetName val="canal"/>
      <sheetName val="PROT GEO"/>
      <sheetName val="ARCILLA"/>
      <sheetName val="excavacion"/>
      <sheetName val="descapote"/>
      <sheetName val="asfalto"/>
      <sheetName val="imprimac"/>
      <sheetName val="localiz"/>
      <sheetName val="RETIRO"/>
      <sheetName val="placa"/>
      <sheetName val="BASE"/>
      <sheetName val="ZARANDEADO"/>
      <sheetName val="crudo"/>
      <sheetName val="placa 15"/>
      <sheetName val="tub 3&quot;"/>
      <sheetName val="tub 4&quot;"/>
      <sheetName val="valv"/>
      <sheetName val="chimenea"/>
      <sheetName val="escalera"/>
      <sheetName val="baranda"/>
      <sheetName val="caja"/>
      <sheetName val="SUB BASE"/>
      <sheetName val="pasamuro 4"/>
      <sheetName val="tub 6&quot;"/>
      <sheetName val="POZO S"/>
      <sheetName val="6.1"/>
      <sheetName val="6.2"/>
      <sheetName val="6.3"/>
      <sheetName val="6.4"/>
      <sheetName val="6.6"/>
      <sheetName val="6.7"/>
      <sheetName val="6.8"/>
      <sheetName val="6.10"/>
      <sheetName val="6.28"/>
      <sheetName val="AD BASICO 3000 PSI"/>
      <sheetName val="mortero"/>
      <sheetName val="campamento"/>
      <sheetName val="POZO- N.F."/>
      <sheetName val="MAN. DE AGUAS"/>
      <sheetName val="POZO SEPTICO CAS ADM"/>
      <sheetName val="BARANDA PRO"/>
      <sheetName val="ESCALERA GATO"/>
      <sheetName val="RELLENO TRANSP"/>
      <sheetName val="RECEBO COMP"/>
      <sheetName val="LOCALI Y REPLA"/>
      <sheetName val="DESCAPOTE1"/>
      <sheetName val="EXCA MEC"/>
      <sheetName val="RELLE ARCI"/>
      <sheetName val="GEOME 40MILS"/>
      <sheetName val="CAPA ARENA PROT GEO"/>
      <sheetName val="DREN MANE LIXI 3&quot;"/>
      <sheetName val="PLACA CHIMENEA"/>
      <sheetName val="CHIMENEA GASES"/>
      <sheetName val="TUB LIXIV POLI 4&quot;"/>
      <sheetName val="CAJA LIXV"/>
      <sheetName val="VALV 4&quot;"/>
      <sheetName val="PASAMURO"/>
      <sheetName val="RETIRO SOBRANT"/>
      <sheetName val="PROTEC TALUD"/>
      <sheetName val="ARENA XA TUBERIA"/>
      <sheetName val="POZO INSPEC"/>
      <sheetName val="ARO -TAPA"/>
      <sheetName val="ACERO REF"/>
      <sheetName val="RELLEN0 MAT EXCAV"/>
      <sheetName val="CRUDO 4&quot;"/>
      <sheetName val="PEDRAPLEN"/>
      <sheetName val="CONFO CALZA"/>
      <sheetName val="EXC MEC xa fallo"/>
      <sheetName val="BOMBA sume"/>
      <sheetName val="bomba impul"/>
      <sheetName val="TABLERO COTROL"/>
      <sheetName val="CRIBA"/>
      <sheetName val="COMPU LATE"/>
      <sheetName val="VERT SUTRO"/>
      <sheetName val="VERT TRIANG"/>
      <sheetName val="CAMP FIBRA"/>
      <sheetName val="BAFLE"/>
      <sheetName val="TUBE SANT 3&quot;"/>
      <sheetName val="ACOPLE 3&quot;"/>
      <sheetName val="VALV BOLA 3&quot;"/>
      <sheetName val="TUBE SANT 6&quot;"/>
      <sheetName val="TUBE SANT 4&quot;"/>
      <sheetName val="ACOPLE 4&quot;"/>
      <sheetName val="FILTRO 2&quot;-3&quot;"/>
      <sheetName val="TIERRA-ARENA"/>
      <sheetName val="HENO"/>
      <sheetName val="PLANTULAS"/>
      <sheetName val="MO"/>
      <sheetName val="MAT"/>
      <sheetName val="EQUIPOS"/>
      <sheetName val="Hoja7"/>
      <sheetName val="CONCRETO_2000"/>
      <sheetName val="AD_BASICO_4000_PSI"/>
      <sheetName val="7_30"/>
      <sheetName val="7_31"/>
      <sheetName val="7_32"/>
      <sheetName val="7_33"/>
      <sheetName val="7_34"/>
      <sheetName val="9_1"/>
      <sheetName val="geo_40"/>
      <sheetName val="RELLENO_(2)"/>
      <sheetName val="PROT_GEO"/>
      <sheetName val="placa_15"/>
      <sheetName val="tub_3&quot;"/>
      <sheetName val="tub_4&quot;"/>
      <sheetName val="SUB_BASE"/>
      <sheetName val="pasamuro_4"/>
      <sheetName val="tub_6&quot;"/>
      <sheetName val="POZO_S"/>
      <sheetName val="6_1"/>
      <sheetName val="6_2"/>
      <sheetName val="6_3"/>
      <sheetName val="6_4"/>
      <sheetName val="6_6"/>
      <sheetName val="6_7"/>
      <sheetName val="6_8"/>
      <sheetName val="6_10"/>
      <sheetName val="6_28"/>
      <sheetName val="AD_BASICO_3000_PSI"/>
      <sheetName val="POZO-_N_F_"/>
      <sheetName val="MAN__DE_AGUAS"/>
      <sheetName val="POZO_SEPTICO_CAS_ADM"/>
      <sheetName val="BARANDA_PRO"/>
      <sheetName val="ESCALERA_GATO"/>
      <sheetName val="RELLENO_TRANSP"/>
      <sheetName val="RECEBO_COMP"/>
      <sheetName val="LOCALI_Y_REPLA"/>
      <sheetName val="EXCA_MEC"/>
      <sheetName val="RELLE_ARCI"/>
      <sheetName val="GEOME_40MILS"/>
      <sheetName val="CAPA_ARENA_PROT_GEO"/>
      <sheetName val="DREN_MANE_LIXI_3&quot;"/>
      <sheetName val="PLACA_CHIMENEA"/>
      <sheetName val="CHIMENEA_GASES"/>
      <sheetName val="TUB_LIXIV_POLI_4&quot;"/>
      <sheetName val="CAJA_LIXV"/>
      <sheetName val="VALV_4&quot;"/>
      <sheetName val="RETIRO_SOBRANT"/>
      <sheetName val="PROTEC_TALUD"/>
      <sheetName val="ARENA_XA_TUBERIA"/>
      <sheetName val="POZO_INSPEC"/>
      <sheetName val="ARO_-TAPA"/>
      <sheetName val="ACERO_REF"/>
      <sheetName val="RELLEN0_MAT_EXCAV"/>
      <sheetName val="CRUDO_4&quot;"/>
      <sheetName val="CONFO_CALZA"/>
      <sheetName val="EXC_MEC_xa_fallo"/>
      <sheetName val="BOMBA_sume"/>
      <sheetName val="bomba_impul"/>
      <sheetName val="TABLERO_COTROL"/>
      <sheetName val="COMPU_LATE"/>
      <sheetName val="VERT_SUTRO"/>
      <sheetName val="VERT_TRIANG"/>
      <sheetName val="CAMP_FIBRA"/>
      <sheetName val="TUBE_SANT_3&quot;"/>
      <sheetName val="ACOPLE_3&quot;"/>
      <sheetName val="VALV_BOLA_3&quot;"/>
      <sheetName val="TUBE_SANT_6&quot;"/>
      <sheetName val="TUBE_SANT_4&quot;"/>
      <sheetName val="ACOPLE_4&quot;"/>
      <sheetName val="FILTRO_2&quot;-3&quot;"/>
      <sheetName val="CONCRETO_20001"/>
      <sheetName val="AD_BASICO_4000_PSI1"/>
      <sheetName val="7_301"/>
      <sheetName val="7_311"/>
      <sheetName val="7_321"/>
      <sheetName val="7_331"/>
      <sheetName val="7_341"/>
      <sheetName val="9_11"/>
      <sheetName val="geo_401"/>
      <sheetName val="RELLENO_(2)1"/>
      <sheetName val="PROT_GEO1"/>
      <sheetName val="placa_151"/>
      <sheetName val="tub_3&quot;1"/>
      <sheetName val="tub_4&quot;1"/>
      <sheetName val="SUB_BASE1"/>
      <sheetName val="pasamuro_41"/>
      <sheetName val="tub_6&quot;1"/>
      <sheetName val="POZO_S1"/>
      <sheetName val="6_11"/>
      <sheetName val="6_21"/>
      <sheetName val="6_31"/>
      <sheetName val="6_41"/>
      <sheetName val="6_61"/>
      <sheetName val="6_71"/>
      <sheetName val="6_81"/>
      <sheetName val="6_101"/>
      <sheetName val="6_281"/>
      <sheetName val="AD_BASICO_3000_PSI1"/>
      <sheetName val="POZO-_N_F_1"/>
      <sheetName val="MAN__DE_AGUAS1"/>
      <sheetName val="POZO_SEPTICO_CAS_ADM1"/>
      <sheetName val="BARANDA_PRO1"/>
      <sheetName val="ESCALERA_GATO1"/>
      <sheetName val="RELLENO_TRANSP1"/>
      <sheetName val="RECEBO_COMP1"/>
      <sheetName val="LOCALI_Y_REPLA1"/>
      <sheetName val="EXCA_MEC1"/>
      <sheetName val="RELLE_ARCI1"/>
      <sheetName val="GEOME_40MILS1"/>
      <sheetName val="CAPA_ARENA_PROT_GEO1"/>
      <sheetName val="DREN_MANE_LIXI_3&quot;1"/>
      <sheetName val="PLACA_CHIMENEA1"/>
      <sheetName val="CHIMENEA_GASES1"/>
      <sheetName val="TUB_LIXIV_POLI_4&quot;1"/>
      <sheetName val="CAJA_LIXV1"/>
      <sheetName val="VALV_4&quot;1"/>
      <sheetName val="RETIRO_SOBRANT1"/>
      <sheetName val="PROTEC_TALUD1"/>
      <sheetName val="ARENA_XA_TUBERIA1"/>
      <sheetName val="POZO_INSPEC1"/>
      <sheetName val="ARO_-TAPA1"/>
      <sheetName val="ACERO_REF1"/>
      <sheetName val="RELLEN0_MAT_EXCAV1"/>
      <sheetName val="CRUDO_4&quot;1"/>
      <sheetName val="CONFO_CALZA1"/>
      <sheetName val="EXC_MEC_xa_fallo1"/>
      <sheetName val="BOMBA_sume1"/>
      <sheetName val="bomba_impul1"/>
      <sheetName val="TABLERO_COTROL1"/>
      <sheetName val="COMPU_LATE1"/>
      <sheetName val="VERT_SUTRO1"/>
      <sheetName val="VERT_TRIANG1"/>
      <sheetName val="CAMP_FIBRA1"/>
      <sheetName val="TUBE_SANT_3&quot;1"/>
      <sheetName val="ACOPLE_3&quot;1"/>
      <sheetName val="VALV_BOLA_3&quot;1"/>
      <sheetName val="TUBE_SANT_6&quot;1"/>
      <sheetName val="TUBE_SANT_4&quot;1"/>
      <sheetName val="ACOPLE_4&quot;1"/>
      <sheetName val="FILTRO_2&quot;-3&quot;1"/>
      <sheetName val="CONCRETO_20002"/>
      <sheetName val="AD_BASICO_4000_PSI2"/>
      <sheetName val="7_302"/>
      <sheetName val="7_312"/>
      <sheetName val="7_322"/>
      <sheetName val="7_332"/>
      <sheetName val="7_342"/>
      <sheetName val="9_12"/>
      <sheetName val="geo_402"/>
      <sheetName val="RELLENO_(2)2"/>
      <sheetName val="PROT_GEO2"/>
      <sheetName val="placa_152"/>
      <sheetName val="tub_3&quot;2"/>
      <sheetName val="tub_4&quot;2"/>
      <sheetName val="SUB_BASE2"/>
      <sheetName val="pasamuro_42"/>
      <sheetName val="tub_6&quot;2"/>
      <sheetName val="POZO_S2"/>
      <sheetName val="6_12"/>
      <sheetName val="6_22"/>
      <sheetName val="6_32"/>
      <sheetName val="6_42"/>
      <sheetName val="6_62"/>
      <sheetName val="6_72"/>
      <sheetName val="6_82"/>
      <sheetName val="6_102"/>
      <sheetName val="6_282"/>
      <sheetName val="AD_BASICO_3000_PSI2"/>
      <sheetName val="POZO-_N_F_2"/>
      <sheetName val="MAN__DE_AGUAS2"/>
      <sheetName val="POZO_SEPTICO_CAS_ADM2"/>
      <sheetName val="BARANDA_PRO2"/>
      <sheetName val="ESCALERA_GATO2"/>
      <sheetName val="RELLENO_TRANSP2"/>
      <sheetName val="RECEBO_COMP2"/>
      <sheetName val="LOCALI_Y_REPLA2"/>
      <sheetName val="EXCA_MEC2"/>
      <sheetName val="RELLE_ARCI2"/>
      <sheetName val="GEOME_40MILS2"/>
      <sheetName val="CAPA_ARENA_PROT_GEO2"/>
      <sheetName val="DREN_MANE_LIXI_3&quot;2"/>
      <sheetName val="PLACA_CHIMENEA2"/>
      <sheetName val="CHIMENEA_GASES2"/>
      <sheetName val="TUB_LIXIV_POLI_4&quot;2"/>
      <sheetName val="CAJA_LIXV2"/>
      <sheetName val="VALV_4&quot;2"/>
      <sheetName val="RETIRO_SOBRANT2"/>
      <sheetName val="PROTEC_TALUD2"/>
      <sheetName val="ARENA_XA_TUBERIA2"/>
      <sheetName val="POZO_INSPEC2"/>
      <sheetName val="ARO_-TAPA2"/>
      <sheetName val="ACERO_REF2"/>
      <sheetName val="RELLEN0_MAT_EXCAV2"/>
      <sheetName val="CRUDO_4&quot;2"/>
      <sheetName val="CONFO_CALZA2"/>
      <sheetName val="EXC_MEC_xa_fallo2"/>
      <sheetName val="BOMBA_sume2"/>
      <sheetName val="bomba_impul2"/>
      <sheetName val="TABLERO_COTROL2"/>
      <sheetName val="COMPU_LATE2"/>
      <sheetName val="VERT_SUTRO2"/>
      <sheetName val="VERT_TRIANG2"/>
      <sheetName val="CAMP_FIBRA2"/>
      <sheetName val="TUBE_SANT_3&quot;2"/>
      <sheetName val="ACOPLE_3&quot;2"/>
      <sheetName val="VALV_BOLA_3&quot;2"/>
      <sheetName val="TUBE_SANT_6&quot;2"/>
      <sheetName val="TUBE_SANT_4&quot;2"/>
      <sheetName val="ACOPLE_4&quot;2"/>
      <sheetName val="FILTRO_2&quot;-3&quot;2"/>
      <sheetName val="CONCRETO_20003"/>
      <sheetName val="AD_BASICO_4000_PSI3"/>
      <sheetName val="7_303"/>
      <sheetName val="7_313"/>
      <sheetName val="7_323"/>
      <sheetName val="7_333"/>
      <sheetName val="7_343"/>
      <sheetName val="9_13"/>
      <sheetName val="geo_403"/>
      <sheetName val="RELLENO_(2)3"/>
      <sheetName val="PROT_GEO3"/>
      <sheetName val="placa_153"/>
      <sheetName val="tub_3&quot;3"/>
      <sheetName val="tub_4&quot;3"/>
      <sheetName val="SUB_BASE3"/>
      <sheetName val="pasamuro_43"/>
      <sheetName val="tub_6&quot;3"/>
      <sheetName val="POZO_S3"/>
      <sheetName val="6_13"/>
      <sheetName val="6_23"/>
      <sheetName val="6_33"/>
      <sheetName val="6_43"/>
      <sheetName val="6_63"/>
      <sheetName val="6_73"/>
      <sheetName val="6_83"/>
      <sheetName val="6_103"/>
      <sheetName val="6_283"/>
      <sheetName val="AD_BASICO_3000_PSI3"/>
      <sheetName val="POZO-_N_F_3"/>
      <sheetName val="MAN__DE_AGUAS3"/>
      <sheetName val="POZO_SEPTICO_CAS_ADM3"/>
      <sheetName val="BARANDA_PRO3"/>
      <sheetName val="ESCALERA_GATO3"/>
      <sheetName val="RELLENO_TRANSP3"/>
      <sheetName val="RECEBO_COMP3"/>
      <sheetName val="LOCALI_Y_REPLA3"/>
      <sheetName val="EXCA_MEC3"/>
      <sheetName val="RELLE_ARCI3"/>
      <sheetName val="GEOME_40MILS3"/>
      <sheetName val="CAPA_ARENA_PROT_GEO3"/>
      <sheetName val="DREN_MANE_LIXI_3&quot;3"/>
      <sheetName val="PLACA_CHIMENEA3"/>
      <sheetName val="CHIMENEA_GASES3"/>
      <sheetName val="TUB_LIXIV_POLI_4&quot;3"/>
      <sheetName val="CAJA_LIXV3"/>
      <sheetName val="VALV_4&quot;3"/>
      <sheetName val="RETIRO_SOBRANT3"/>
      <sheetName val="PROTEC_TALUD3"/>
      <sheetName val="ARENA_XA_TUBERIA3"/>
      <sheetName val="POZO_INSPEC3"/>
      <sheetName val="ARO_-TAPA3"/>
      <sheetName val="ACERO_REF3"/>
      <sheetName val="RELLEN0_MAT_EXCAV3"/>
      <sheetName val="CRUDO_4&quot;3"/>
      <sheetName val="CONFO_CALZA3"/>
      <sheetName val="EXC_MEC_xa_fallo3"/>
      <sheetName val="BOMBA_sume3"/>
      <sheetName val="bomba_impul3"/>
      <sheetName val="TABLERO_COTROL3"/>
      <sheetName val="COMPU_LATE3"/>
      <sheetName val="VERT_SUTRO3"/>
      <sheetName val="VERT_TRIANG3"/>
      <sheetName val="CAMP_FIBRA3"/>
      <sheetName val="TUBE_SANT_3&quot;3"/>
      <sheetName val="ACOPLE_3&quot;3"/>
      <sheetName val="VALV_BOLA_3&quot;3"/>
      <sheetName val="TUBE_SANT_6&quot;3"/>
      <sheetName val="TUBE_SANT_4&quot;3"/>
      <sheetName val="ACOPLE_4&quot;3"/>
      <sheetName val="FILTRO_2&quot;-3&quo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ow r="5">
          <cell r="D5" t="str">
            <v>AYUDANTE</v>
          </cell>
        </row>
        <row r="6">
          <cell r="D6" t="str">
            <v>OFICIAL</v>
          </cell>
        </row>
        <row r="7">
          <cell r="D7" t="str">
            <v>ORNAMENTADOR</v>
          </cell>
        </row>
        <row r="8">
          <cell r="D8" t="str">
            <v>RASTRILLERO</v>
          </cell>
        </row>
        <row r="9">
          <cell r="D9" t="str">
            <v>TOPOGRAFO</v>
          </cell>
        </row>
        <row r="10">
          <cell r="D10" t="str">
            <v>CADENERO 1</v>
          </cell>
        </row>
        <row r="11">
          <cell r="D11" t="str">
            <v>CADENERO 2</v>
          </cell>
        </row>
        <row r="12">
          <cell r="D12" t="str">
            <v>TECNICO INSTALADOR</v>
          </cell>
        </row>
        <row r="13">
          <cell r="D13" t="str">
            <v>AYUDANTE ESPECIALIZADO</v>
          </cell>
        </row>
        <row r="14">
          <cell r="D14" t="str">
            <v>TECNICO INSTALADOR BOMBA SUMERGIBLE</v>
          </cell>
        </row>
        <row r="15">
          <cell r="D15" t="str">
            <v>AUXILIAR TECNICO INSTALADOR</v>
          </cell>
        </row>
        <row r="16">
          <cell r="D16" t="str">
            <v>TECNICO ELECTRICO</v>
          </cell>
        </row>
        <row r="17">
          <cell r="D17" t="str">
            <v>AYUDANTE ELECTRICO</v>
          </cell>
        </row>
        <row r="19">
          <cell r="D19" t="str">
            <v>TECNICO INSTALDOR DE LA CAMPANA</v>
          </cell>
        </row>
        <row r="20">
          <cell r="D20" t="str">
            <v>AUXILIAR DEL TECNNICO DE LA CAMPANA</v>
          </cell>
        </row>
      </sheetData>
      <sheetData sheetId="105">
        <row r="17">
          <cell r="C17" t="str">
            <v xml:space="preserve">TABLA BLANDA DE 2.5X30X300 cm </v>
          </cell>
        </row>
      </sheetData>
      <sheetData sheetId="106">
        <row r="13">
          <cell r="C13">
            <v>0</v>
          </cell>
        </row>
        <row r="14">
          <cell r="C14" t="str">
            <v>MEZCLADORA</v>
          </cell>
        </row>
        <row r="15">
          <cell r="C15" t="str">
            <v>VIBRADOR DE CONCRETO</v>
          </cell>
        </row>
        <row r="16">
          <cell r="C16" t="str">
            <v>PLUMA</v>
          </cell>
        </row>
        <row r="17">
          <cell r="C17" t="str">
            <v>ANDAMIO 1 SECCION</v>
          </cell>
        </row>
        <row r="18">
          <cell r="C18" t="str">
            <v>ANDAMIO 3 SECCIONES</v>
          </cell>
        </row>
        <row r="19">
          <cell r="C19" t="str">
            <v>COMPACTADOR MANUAL TIPO RANA</v>
          </cell>
        </row>
        <row r="20">
          <cell r="C20" t="str">
            <v>EQUIPO DE SOLDADURA</v>
          </cell>
        </row>
        <row r="21">
          <cell r="C21" t="str">
            <v xml:space="preserve">RETROEXCAVADORA </v>
          </cell>
        </row>
        <row r="22">
          <cell r="C22" t="str">
            <v>MOTONIVELADORA</v>
          </cell>
        </row>
        <row r="23">
          <cell r="C23" t="str">
            <v>COMPACTADOR VIBRATORIO 10 TON</v>
          </cell>
        </row>
        <row r="24">
          <cell r="C24" t="str">
            <v>CARROTANQUE</v>
          </cell>
        </row>
        <row r="25">
          <cell r="C25" t="str">
            <v>COMPACTADOR VIBRATORIO</v>
          </cell>
        </row>
        <row r="26">
          <cell r="C26" t="str">
            <v>COMPACTADOR NEUMATICO</v>
          </cell>
        </row>
        <row r="27">
          <cell r="C27" t="str">
            <v>TERMINADORA DE ASFALTO</v>
          </cell>
        </row>
        <row r="28">
          <cell r="C28" t="str">
            <v>EQUIPO DE TOPOGRAFIA (ESTACION)</v>
          </cell>
        </row>
        <row r="29">
          <cell r="C29" t="str">
            <v>CARGADOR</v>
          </cell>
        </row>
        <row r="30">
          <cell r="C30" t="str">
            <v>CAMIONETA</v>
          </cell>
        </row>
        <row r="31">
          <cell r="C31" t="str">
            <v>PULIDORA / TALADRO</v>
          </cell>
        </row>
        <row r="32">
          <cell r="C32" t="str">
            <v>MOTOBOMBA DE 6.5 HP, 4"X4"</v>
          </cell>
        </row>
        <row r="33">
          <cell r="C33" t="str">
            <v>EQUIPO DE SOLDADURA PARA GEOMEMBRANA</v>
          </cell>
        </row>
        <row r="34">
          <cell r="C34" t="str">
            <v>FORMALETA METALICA CIRCULAR</v>
          </cell>
        </row>
      </sheetData>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MANO_OBRA"/>
      <sheetName val="MANO_OBRA1"/>
      <sheetName val="MANO_OBRA2"/>
      <sheetName val="A. P. U."/>
      <sheetName val="INS"/>
      <sheetName val="PPTO REDUCIDO"/>
      <sheetName val="PRECIO. MAT"/>
      <sheetName val="EQUIPOS"/>
      <sheetName val="MO"/>
    </sheetNames>
    <sheetDataSet>
      <sheetData sheetId="0">
        <row r="2">
          <cell r="B2">
            <v>0</v>
          </cell>
          <cell r="C2" t="str">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ow r="2">
          <cell r="B2">
            <v>0</v>
          </cell>
          <cell r="C2" t="str">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2">
        <row r="2">
          <cell r="B2">
            <v>0</v>
          </cell>
        </row>
      </sheetData>
      <sheetData sheetId="3">
        <row r="2">
          <cell r="B2">
            <v>0</v>
          </cell>
        </row>
      </sheetData>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MAT"/>
      <sheetName val="APU"/>
      <sheetName val="APUDETA."/>
      <sheetName val="COPU"/>
      <sheetName val="COPUDETA."/>
      <sheetName val="RESUMEN"/>
      <sheetName val="FUENTES"/>
      <sheetName val="RECUR.HUM"/>
      <sheetName val="CRONOG."/>
      <sheetName val="MEC.EJECUC."/>
      <sheetName val="PRECIO_MAT"/>
      <sheetName val="APUDETA_"/>
      <sheetName val="COPUDETA_"/>
      <sheetName val="RECUR_HUM"/>
      <sheetName val="CRONOG_"/>
      <sheetName val="MEC_EJECUC_"/>
      <sheetName val="PRECIO_MAT1"/>
      <sheetName val="APUDETA_1"/>
      <sheetName val="COPUDETA_1"/>
      <sheetName val="RECUR_HUM1"/>
      <sheetName val="CRONOG_1"/>
      <sheetName val="MEC_EJECUC_1"/>
      <sheetName val="PRECIO_MAT2"/>
      <sheetName val="APUDETA_2"/>
      <sheetName val="COPUDETA_2"/>
      <sheetName val="RECUR_HUM2"/>
      <sheetName val="CRONOG_2"/>
      <sheetName val="MEC_EJECUC_2"/>
      <sheetName val="PRECIO_MAT3"/>
      <sheetName val="APUDETA_3"/>
      <sheetName val="COPUDETA_3"/>
      <sheetName val="RECUR_HUM3"/>
      <sheetName val="CRONOG_3"/>
      <sheetName val="MEC_EJECUC_3"/>
      <sheetName val="PRECIO_MAT7"/>
      <sheetName val="APUDETA_7"/>
      <sheetName val="COPUDETA_7"/>
      <sheetName val="RECUR_HUM7"/>
      <sheetName val="CRONOG_7"/>
      <sheetName val="MEC_EJECUC_7"/>
      <sheetName val="PRECIO_MAT6"/>
      <sheetName val="APUDETA_6"/>
      <sheetName val="COPUDETA_6"/>
      <sheetName val="RECUR_HUM6"/>
      <sheetName val="CRONOG_6"/>
      <sheetName val="MEC_EJECUC_6"/>
      <sheetName val="PRECIO_MAT4"/>
      <sheetName val="APUDETA_4"/>
      <sheetName val="COPUDETA_4"/>
      <sheetName val="RECUR_HUM4"/>
      <sheetName val="CRONOG_4"/>
      <sheetName val="MEC_EJECUC_4"/>
      <sheetName val="PRECIO_MAT5"/>
      <sheetName val="APUDETA_5"/>
      <sheetName val="COPUDETA_5"/>
      <sheetName val="RECUR_HUM5"/>
      <sheetName val="CRONOG_5"/>
      <sheetName val="MEC_EJECUC_5"/>
    </sheetNames>
    <sheetDataSet>
      <sheetData sheetId="0"/>
      <sheetData sheetId="1"/>
      <sheetData sheetId="2"/>
      <sheetData sheetId="3"/>
      <sheetData sheetId="4"/>
      <sheetData sheetId="5"/>
      <sheetData sheetId="6"/>
      <sheetData sheetId="7"/>
      <sheetData sheetId="8"/>
      <sheetData sheetId="9">
        <row r="10">
          <cell r="C10">
            <v>600</v>
          </cell>
        </row>
        <row r="23">
          <cell r="C23">
            <v>2800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row r="46">
          <cell r="B46" t="str">
            <v>AGUA</v>
          </cell>
        </row>
        <row r="218">
          <cell r="B218" t="str">
            <v>OBRERO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sheetData sheetId="5">
        <row r="17">
          <cell r="A17" t="str">
            <v>PRECIO TOPE IDU    COSTO DIRECTO VIGENTE</v>
          </cell>
        </row>
      </sheetData>
      <sheetData sheetId="6"/>
      <sheetData sheetId="7"/>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Insumos"/>
      <sheetName val="Presup_Cancha"/>
      <sheetName val="materiales"/>
      <sheetName val="otros"/>
      <sheetName val="APU"/>
      <sheetName val="DATOS"/>
      <sheetName val="Presup Av 1o de mayo con 73a "/>
      <sheetName val="Res-Accide-1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Presup Av 1o de mayo con 73a "/>
      <sheetName val="Tablas"/>
      <sheetName val="320.1"/>
      <sheetName val="330.2"/>
      <sheetName val="700.1"/>
      <sheetName val="Hoja4"/>
      <sheetName val="INDICE"/>
      <sheetName val="Equipo_Trans "/>
      <sheetName val="Apus_Preliminares"/>
      <sheetName val="APU CORREGIDO NUEVOS"/>
      <sheetName val="Presupuesto obra"/>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arámetros"/>
      <sheetName val="CálculoTarifasMR"/>
      <sheetName val="CostosMR"/>
      <sheetName val="CálculoTarifasMNR"/>
      <sheetName val="Tarifas"/>
      <sheetName val="Aplicación Tarifas GN"/>
      <sheetName val="Aplicación Tarifas GLP"/>
      <sheetName val="Gas200603"/>
      <sheetName val="CostosGas200603"/>
      <sheetName val="Cuenta típica MR"/>
      <sheetName val="Datos cuenta tipica"/>
      <sheetName val="comparacion energéticos residen"/>
      <sheetName val="Precios energeticos no resid"/>
      <sheetName val="Selección"/>
      <sheetName val="Análisis de precios"/>
    </sheetNames>
    <sheetDataSet>
      <sheetData sheetId="0" refreshError="1"/>
      <sheetData sheetId="1" refreshError="1"/>
      <sheetData sheetId="2" refreshError="1">
        <row r="1">
          <cell r="M1">
            <v>3.5314669999999999E-2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FLUJOS"/>
    </sheetNames>
    <sheetDataSet>
      <sheetData sheetId="0" refreshError="1"/>
      <sheetData sheetId="1" refreshError="1"/>
      <sheetData sheetId="2" refreshError="1"/>
      <sheetData sheetId="3" refreshError="1"/>
      <sheetData sheetId="4" refreshError="1"/>
      <sheetData sheetId="5" refreshError="1"/>
      <sheetData sheetId="6">
        <row r="1">
          <cell r="B1" t="str">
            <v>Motor 480Volt</v>
          </cell>
          <cell r="E1" t="str">
            <v>Fluid Coupling</v>
          </cell>
        </row>
        <row r="2">
          <cell r="B2">
            <v>25</v>
          </cell>
          <cell r="C2">
            <v>937</v>
          </cell>
          <cell r="E2">
            <v>25</v>
          </cell>
          <cell r="F2">
            <v>0</v>
          </cell>
        </row>
        <row r="3">
          <cell r="B3">
            <v>30</v>
          </cell>
          <cell r="C3">
            <v>1113</v>
          </cell>
          <cell r="E3">
            <v>30</v>
          </cell>
          <cell r="F3">
            <v>0</v>
          </cell>
        </row>
        <row r="4">
          <cell r="B4">
            <v>40</v>
          </cell>
          <cell r="C4">
            <v>1296</v>
          </cell>
          <cell r="E4">
            <v>40</v>
          </cell>
          <cell r="F4">
            <v>0</v>
          </cell>
        </row>
        <row r="5">
          <cell r="B5">
            <v>75</v>
          </cell>
          <cell r="C5">
            <v>2952</v>
          </cell>
          <cell r="E5">
            <v>75</v>
          </cell>
          <cell r="F5">
            <v>3522</v>
          </cell>
        </row>
        <row r="6">
          <cell r="B6">
            <v>125</v>
          </cell>
          <cell r="C6">
            <v>4209</v>
          </cell>
          <cell r="E6">
            <v>125</v>
          </cell>
          <cell r="F6">
            <v>3522</v>
          </cell>
        </row>
        <row r="7">
          <cell r="B7">
            <v>150</v>
          </cell>
          <cell r="C7">
            <v>5789</v>
          </cell>
          <cell r="E7">
            <v>150</v>
          </cell>
          <cell r="F7">
            <v>3962</v>
          </cell>
        </row>
        <row r="8">
          <cell r="B8">
            <v>200</v>
          </cell>
          <cell r="C8">
            <v>6939</v>
          </cell>
          <cell r="E8">
            <v>200</v>
          </cell>
          <cell r="F8">
            <v>3962</v>
          </cell>
        </row>
        <row r="11">
          <cell r="B11" t="str">
            <v>Reducer</v>
          </cell>
        </row>
        <row r="12">
          <cell r="B12">
            <v>25</v>
          </cell>
          <cell r="C12">
            <v>9226</v>
          </cell>
        </row>
        <row r="13">
          <cell r="B13">
            <v>30</v>
          </cell>
          <cell r="C13">
            <v>9226</v>
          </cell>
        </row>
        <row r="14">
          <cell r="B14">
            <v>40</v>
          </cell>
          <cell r="C14">
            <v>20206</v>
          </cell>
        </row>
        <row r="15">
          <cell r="B15">
            <v>75</v>
          </cell>
          <cell r="C15">
            <v>20232</v>
          </cell>
        </row>
        <row r="16">
          <cell r="B16">
            <v>125</v>
          </cell>
          <cell r="C16">
            <v>20232</v>
          </cell>
        </row>
        <row r="17">
          <cell r="B17">
            <v>150</v>
          </cell>
          <cell r="C17">
            <v>20232</v>
          </cell>
        </row>
        <row r="18">
          <cell r="B18">
            <v>200</v>
          </cell>
          <cell r="C18">
            <v>31656</v>
          </cell>
        </row>
        <row r="31">
          <cell r="B31" t="str">
            <v>Pull Cords</v>
          </cell>
          <cell r="H31" t="str">
            <v>Troughing</v>
          </cell>
          <cell r="L31" t="str">
            <v>Return</v>
          </cell>
        </row>
        <row r="32">
          <cell r="B32">
            <v>100</v>
          </cell>
          <cell r="C32">
            <v>752</v>
          </cell>
          <cell r="H32">
            <v>100</v>
          </cell>
          <cell r="I32">
            <v>1406.25</v>
          </cell>
          <cell r="L32">
            <v>100</v>
          </cell>
          <cell r="M32">
            <v>225</v>
          </cell>
        </row>
        <row r="33">
          <cell r="B33">
            <v>200</v>
          </cell>
          <cell r="C33">
            <v>1128</v>
          </cell>
          <cell r="H33">
            <v>200</v>
          </cell>
          <cell r="I33">
            <v>2812.5</v>
          </cell>
          <cell r="L33">
            <v>200</v>
          </cell>
          <cell r="M33">
            <v>450</v>
          </cell>
        </row>
        <row r="34">
          <cell r="B34">
            <v>300</v>
          </cell>
          <cell r="C34">
            <v>1504</v>
          </cell>
          <cell r="H34">
            <v>300</v>
          </cell>
          <cell r="I34">
            <v>4218.75</v>
          </cell>
          <cell r="L34">
            <v>300</v>
          </cell>
          <cell r="M34">
            <v>675</v>
          </cell>
        </row>
        <row r="35">
          <cell r="B35">
            <v>400</v>
          </cell>
          <cell r="C35">
            <v>1880</v>
          </cell>
          <cell r="H35">
            <v>400</v>
          </cell>
          <cell r="I35">
            <v>5625</v>
          </cell>
          <cell r="L35">
            <v>400</v>
          </cell>
          <cell r="M35">
            <v>900</v>
          </cell>
        </row>
        <row r="36">
          <cell r="B36">
            <v>500</v>
          </cell>
          <cell r="C36">
            <v>2256</v>
          </cell>
          <cell r="H36">
            <v>500</v>
          </cell>
          <cell r="I36">
            <v>7031.25</v>
          </cell>
          <cell r="L36">
            <v>500</v>
          </cell>
          <cell r="M36">
            <v>1125</v>
          </cell>
        </row>
        <row r="37">
          <cell r="B37">
            <v>600</v>
          </cell>
          <cell r="C37">
            <v>2632</v>
          </cell>
          <cell r="H37">
            <v>600</v>
          </cell>
          <cell r="I37">
            <v>8437.5</v>
          </cell>
          <cell r="L37">
            <v>600</v>
          </cell>
          <cell r="M37">
            <v>1350</v>
          </cell>
        </row>
        <row r="38">
          <cell r="B38">
            <v>700</v>
          </cell>
          <cell r="C38">
            <v>3008</v>
          </cell>
          <cell r="H38">
            <v>700</v>
          </cell>
          <cell r="I38">
            <v>9843.75</v>
          </cell>
          <cell r="L38">
            <v>700</v>
          </cell>
          <cell r="M38">
            <v>1575</v>
          </cell>
        </row>
        <row r="39">
          <cell r="B39">
            <v>800</v>
          </cell>
          <cell r="C39">
            <v>3384</v>
          </cell>
          <cell r="H39">
            <v>800</v>
          </cell>
          <cell r="I39">
            <v>11250</v>
          </cell>
          <cell r="L39">
            <v>800</v>
          </cell>
          <cell r="M39">
            <v>1800</v>
          </cell>
        </row>
        <row r="40">
          <cell r="B40">
            <v>900</v>
          </cell>
          <cell r="C40">
            <v>3760</v>
          </cell>
          <cell r="H40">
            <v>900</v>
          </cell>
          <cell r="I40">
            <v>12656.25</v>
          </cell>
          <cell r="L40">
            <v>900</v>
          </cell>
          <cell r="M40">
            <v>2025</v>
          </cell>
        </row>
        <row r="41">
          <cell r="B41">
            <v>1000</v>
          </cell>
          <cell r="C41">
            <v>4136</v>
          </cell>
          <cell r="H41">
            <v>1000</v>
          </cell>
          <cell r="I41">
            <v>14062.5</v>
          </cell>
          <cell r="L41">
            <v>1000</v>
          </cell>
          <cell r="M41">
            <v>2250</v>
          </cell>
        </row>
        <row r="42">
          <cell r="B42">
            <v>1100</v>
          </cell>
          <cell r="C42">
            <v>4512</v>
          </cell>
          <cell r="H42">
            <v>1100</v>
          </cell>
          <cell r="I42">
            <v>15468.75</v>
          </cell>
          <cell r="L42">
            <v>1100</v>
          </cell>
          <cell r="M42">
            <v>2475</v>
          </cell>
        </row>
        <row r="43">
          <cell r="B43">
            <v>1200</v>
          </cell>
          <cell r="C43">
            <v>4888</v>
          </cell>
          <cell r="H43">
            <v>1200</v>
          </cell>
          <cell r="I43">
            <v>16875</v>
          </cell>
          <cell r="L43">
            <v>1200</v>
          </cell>
          <cell r="M43">
            <v>2700</v>
          </cell>
        </row>
        <row r="44">
          <cell r="B44">
            <v>1300</v>
          </cell>
          <cell r="C44">
            <v>5264</v>
          </cell>
          <cell r="H44">
            <v>1300</v>
          </cell>
          <cell r="I44">
            <v>18281.25</v>
          </cell>
          <cell r="L44">
            <v>1300</v>
          </cell>
          <cell r="M44">
            <v>2925</v>
          </cell>
        </row>
        <row r="45">
          <cell r="B45">
            <v>1400</v>
          </cell>
          <cell r="C45">
            <v>5640</v>
          </cell>
          <cell r="H45">
            <v>1400</v>
          </cell>
          <cell r="I45">
            <v>19687.5</v>
          </cell>
          <cell r="L45">
            <v>1400</v>
          </cell>
          <cell r="M45">
            <v>3150</v>
          </cell>
        </row>
        <row r="46">
          <cell r="B46">
            <v>1500</v>
          </cell>
          <cell r="C46">
            <v>6016</v>
          </cell>
          <cell r="H46">
            <v>1500</v>
          </cell>
          <cell r="I46">
            <v>21093.75</v>
          </cell>
          <cell r="L46">
            <v>1500</v>
          </cell>
          <cell r="M46">
            <v>3375</v>
          </cell>
        </row>
        <row r="47">
          <cell r="B47">
            <v>1600</v>
          </cell>
          <cell r="C47">
            <v>6392</v>
          </cell>
          <cell r="H47">
            <v>1600</v>
          </cell>
          <cell r="I47">
            <v>22500</v>
          </cell>
          <cell r="L47">
            <v>1600</v>
          </cell>
          <cell r="M47">
            <v>3600</v>
          </cell>
        </row>
        <row r="48">
          <cell r="B48">
            <v>1700</v>
          </cell>
          <cell r="C48">
            <v>6768</v>
          </cell>
          <cell r="H48">
            <v>1700</v>
          </cell>
          <cell r="I48">
            <v>23906.25</v>
          </cell>
          <cell r="L48">
            <v>1700</v>
          </cell>
          <cell r="M48">
            <v>3825</v>
          </cell>
        </row>
        <row r="49">
          <cell r="B49">
            <v>1800</v>
          </cell>
          <cell r="C49">
            <v>7144</v>
          </cell>
          <cell r="H49">
            <v>1800</v>
          </cell>
          <cell r="I49">
            <v>25312.5</v>
          </cell>
          <cell r="L49">
            <v>1800</v>
          </cell>
          <cell r="M49">
            <v>4050</v>
          </cell>
        </row>
        <row r="50">
          <cell r="B50">
            <v>1900</v>
          </cell>
          <cell r="C50">
            <v>7520</v>
          </cell>
          <cell r="H50">
            <v>1900</v>
          </cell>
          <cell r="I50">
            <v>26718.75</v>
          </cell>
          <cell r="L50">
            <v>1900</v>
          </cell>
          <cell r="M50">
            <v>4275</v>
          </cell>
        </row>
        <row r="51">
          <cell r="B51">
            <v>2000</v>
          </cell>
          <cell r="C51">
            <v>7896</v>
          </cell>
          <cell r="H51">
            <v>2000</v>
          </cell>
          <cell r="I51">
            <v>28125</v>
          </cell>
          <cell r="L51">
            <v>2000</v>
          </cell>
          <cell r="M51">
            <v>4500</v>
          </cell>
        </row>
        <row r="52">
          <cell r="B52">
            <v>2100</v>
          </cell>
          <cell r="C52">
            <v>8272</v>
          </cell>
          <cell r="H52">
            <v>2100</v>
          </cell>
          <cell r="I52">
            <v>29531.25</v>
          </cell>
          <cell r="L52">
            <v>2100</v>
          </cell>
          <cell r="M52">
            <v>4725</v>
          </cell>
        </row>
        <row r="53">
          <cell r="B53">
            <v>2200</v>
          </cell>
          <cell r="C53">
            <v>8648</v>
          </cell>
          <cell r="H53">
            <v>2200</v>
          </cell>
          <cell r="I53">
            <v>30937.5</v>
          </cell>
          <cell r="L53">
            <v>2200</v>
          </cell>
          <cell r="M53">
            <v>4950</v>
          </cell>
        </row>
        <row r="54">
          <cell r="B54">
            <v>2300</v>
          </cell>
          <cell r="C54">
            <v>9024</v>
          </cell>
          <cell r="H54">
            <v>2300</v>
          </cell>
          <cell r="I54">
            <v>32343.75</v>
          </cell>
          <cell r="L54">
            <v>2300</v>
          </cell>
          <cell r="M54">
            <v>5175</v>
          </cell>
        </row>
        <row r="55">
          <cell r="B55">
            <v>2400</v>
          </cell>
          <cell r="C55">
            <v>9400</v>
          </cell>
          <cell r="H55">
            <v>2400</v>
          </cell>
          <cell r="I55">
            <v>33750</v>
          </cell>
          <cell r="L55">
            <v>2400</v>
          </cell>
          <cell r="M55">
            <v>5400</v>
          </cell>
        </row>
        <row r="56">
          <cell r="B56">
            <v>2500</v>
          </cell>
          <cell r="C56">
            <v>9776</v>
          </cell>
          <cell r="H56">
            <v>2500</v>
          </cell>
          <cell r="I56">
            <v>35156.25</v>
          </cell>
          <cell r="L56">
            <v>2500</v>
          </cell>
          <cell r="M56">
            <v>5625</v>
          </cell>
        </row>
        <row r="57">
          <cell r="B57">
            <v>2600</v>
          </cell>
          <cell r="C57">
            <v>10152</v>
          </cell>
          <cell r="H57">
            <v>2600</v>
          </cell>
          <cell r="I57">
            <v>36562.5</v>
          </cell>
          <cell r="L57">
            <v>2600</v>
          </cell>
          <cell r="M57">
            <v>5850</v>
          </cell>
        </row>
        <row r="58">
          <cell r="B58">
            <v>2700</v>
          </cell>
          <cell r="C58">
            <v>10528</v>
          </cell>
          <cell r="H58">
            <v>2700</v>
          </cell>
          <cell r="I58">
            <v>37968.75</v>
          </cell>
          <cell r="L58">
            <v>2700</v>
          </cell>
          <cell r="M58">
            <v>6075</v>
          </cell>
        </row>
        <row r="59">
          <cell r="B59">
            <v>2800</v>
          </cell>
          <cell r="C59">
            <v>10904</v>
          </cell>
          <cell r="H59">
            <v>2800</v>
          </cell>
          <cell r="I59">
            <v>39375</v>
          </cell>
          <cell r="L59">
            <v>2800</v>
          </cell>
          <cell r="M59">
            <v>6300</v>
          </cell>
        </row>
        <row r="60">
          <cell r="B60">
            <v>2900</v>
          </cell>
          <cell r="C60">
            <v>11280</v>
          </cell>
          <cell r="H60">
            <v>2900</v>
          </cell>
          <cell r="I60">
            <v>40781.25</v>
          </cell>
          <cell r="L60">
            <v>2900</v>
          </cell>
          <cell r="M60">
            <v>6525</v>
          </cell>
        </row>
        <row r="61">
          <cell r="B61">
            <v>3000</v>
          </cell>
          <cell r="C61">
            <v>11656</v>
          </cell>
          <cell r="H61">
            <v>3000</v>
          </cell>
          <cell r="I61">
            <v>42187.5</v>
          </cell>
          <cell r="L61">
            <v>3000</v>
          </cell>
          <cell r="M61">
            <v>6750</v>
          </cell>
        </row>
        <row r="62">
          <cell r="B62">
            <v>3100</v>
          </cell>
          <cell r="C62">
            <v>12032</v>
          </cell>
          <cell r="H62">
            <v>3100</v>
          </cell>
          <cell r="I62">
            <v>43593.75</v>
          </cell>
          <cell r="L62">
            <v>3100</v>
          </cell>
          <cell r="M62">
            <v>6975</v>
          </cell>
        </row>
        <row r="63">
          <cell r="B63">
            <v>3200</v>
          </cell>
          <cell r="C63">
            <v>12408</v>
          </cell>
          <cell r="H63">
            <v>3200</v>
          </cell>
          <cell r="I63">
            <v>45000</v>
          </cell>
          <cell r="L63">
            <v>3200</v>
          </cell>
          <cell r="M63">
            <v>7200</v>
          </cell>
        </row>
        <row r="64">
          <cell r="B64">
            <v>3300</v>
          </cell>
          <cell r="C64">
            <v>12784</v>
          </cell>
          <cell r="H64">
            <v>3300</v>
          </cell>
          <cell r="I64">
            <v>46406.25</v>
          </cell>
          <cell r="L64">
            <v>3300</v>
          </cell>
          <cell r="M64">
            <v>7425</v>
          </cell>
        </row>
        <row r="65">
          <cell r="B65">
            <v>3400</v>
          </cell>
          <cell r="C65">
            <v>13160</v>
          </cell>
          <cell r="H65">
            <v>3400</v>
          </cell>
          <cell r="I65">
            <v>47812.5</v>
          </cell>
          <cell r="L65">
            <v>3400</v>
          </cell>
          <cell r="M65">
            <v>7650</v>
          </cell>
        </row>
        <row r="66">
          <cell r="B66">
            <v>3500</v>
          </cell>
          <cell r="C66">
            <v>13536</v>
          </cell>
          <cell r="H66">
            <v>3500</v>
          </cell>
          <cell r="I66">
            <v>49218.75</v>
          </cell>
          <cell r="L66">
            <v>3500</v>
          </cell>
          <cell r="M66">
            <v>7875</v>
          </cell>
        </row>
        <row r="67">
          <cell r="B67">
            <v>3600</v>
          </cell>
          <cell r="C67">
            <v>13912</v>
          </cell>
          <cell r="H67">
            <v>3600</v>
          </cell>
          <cell r="I67">
            <v>50625</v>
          </cell>
          <cell r="L67">
            <v>3600</v>
          </cell>
          <cell r="M67">
            <v>8100</v>
          </cell>
        </row>
        <row r="68">
          <cell r="B68">
            <v>3700</v>
          </cell>
          <cell r="C68">
            <v>14288</v>
          </cell>
          <cell r="H68">
            <v>3700</v>
          </cell>
          <cell r="I68">
            <v>52031.25</v>
          </cell>
          <cell r="L68">
            <v>3700</v>
          </cell>
          <cell r="M68">
            <v>8325</v>
          </cell>
        </row>
        <row r="69">
          <cell r="B69">
            <v>3800</v>
          </cell>
          <cell r="C69">
            <v>14664</v>
          </cell>
          <cell r="H69">
            <v>3800</v>
          </cell>
          <cell r="I69">
            <v>53437.5</v>
          </cell>
          <cell r="L69">
            <v>3800</v>
          </cell>
          <cell r="M69">
            <v>8550</v>
          </cell>
        </row>
        <row r="70">
          <cell r="B70">
            <v>3900</v>
          </cell>
          <cell r="C70">
            <v>15040</v>
          </cell>
          <cell r="H70">
            <v>3900</v>
          </cell>
          <cell r="I70">
            <v>54843.75</v>
          </cell>
          <cell r="L70">
            <v>3900</v>
          </cell>
          <cell r="M70">
            <v>8775</v>
          </cell>
        </row>
        <row r="71">
          <cell r="B71">
            <v>4000</v>
          </cell>
          <cell r="C71">
            <v>15416</v>
          </cell>
          <cell r="H71">
            <v>4000</v>
          </cell>
          <cell r="I71">
            <v>56250</v>
          </cell>
          <cell r="L71">
            <v>4000</v>
          </cell>
          <cell r="M71">
            <v>9000</v>
          </cell>
        </row>
        <row r="72">
          <cell r="B72">
            <v>4100</v>
          </cell>
          <cell r="C72">
            <v>15792</v>
          </cell>
          <cell r="H72">
            <v>4100</v>
          </cell>
          <cell r="I72">
            <v>57656.25</v>
          </cell>
          <cell r="L72">
            <v>4100</v>
          </cell>
          <cell r="M72">
            <v>9225</v>
          </cell>
        </row>
        <row r="73">
          <cell r="B73">
            <v>4200</v>
          </cell>
          <cell r="C73">
            <v>16168</v>
          </cell>
          <cell r="H73">
            <v>4200</v>
          </cell>
          <cell r="I73">
            <v>59062.5</v>
          </cell>
          <cell r="L73">
            <v>4200</v>
          </cell>
          <cell r="M73">
            <v>9450</v>
          </cell>
        </row>
        <row r="74">
          <cell r="B74">
            <v>4300</v>
          </cell>
          <cell r="C74">
            <v>16544</v>
          </cell>
          <cell r="H74">
            <v>4300</v>
          </cell>
          <cell r="I74">
            <v>60468.75</v>
          </cell>
          <cell r="L74">
            <v>4300</v>
          </cell>
          <cell r="M74">
            <v>9675</v>
          </cell>
        </row>
        <row r="75">
          <cell r="B75">
            <v>4400</v>
          </cell>
          <cell r="C75">
            <v>16920</v>
          </cell>
          <cell r="H75">
            <v>4400</v>
          </cell>
          <cell r="I75">
            <v>61875</v>
          </cell>
          <cell r="L75">
            <v>4400</v>
          </cell>
          <cell r="M75">
            <v>9900</v>
          </cell>
        </row>
        <row r="76">
          <cell r="B76">
            <v>4500</v>
          </cell>
          <cell r="C76">
            <v>17296</v>
          </cell>
          <cell r="H76">
            <v>4500</v>
          </cell>
          <cell r="I76">
            <v>63281.25</v>
          </cell>
          <cell r="L76">
            <v>4500</v>
          </cell>
          <cell r="M76">
            <v>10125</v>
          </cell>
        </row>
        <row r="77">
          <cell r="B77">
            <v>4600</v>
          </cell>
          <cell r="C77">
            <v>17672</v>
          </cell>
          <cell r="H77">
            <v>4600</v>
          </cell>
          <cell r="I77">
            <v>64687.5</v>
          </cell>
          <cell r="L77">
            <v>4600</v>
          </cell>
          <cell r="M77">
            <v>10350</v>
          </cell>
        </row>
        <row r="78">
          <cell r="B78">
            <v>4700</v>
          </cell>
          <cell r="C78">
            <v>18048</v>
          </cell>
          <cell r="H78">
            <v>4700</v>
          </cell>
          <cell r="I78">
            <v>66093.75</v>
          </cell>
          <cell r="L78">
            <v>4700</v>
          </cell>
          <cell r="M78">
            <v>10575</v>
          </cell>
        </row>
        <row r="79">
          <cell r="B79">
            <v>4800</v>
          </cell>
          <cell r="C79">
            <v>18424</v>
          </cell>
          <cell r="H79">
            <v>4800</v>
          </cell>
          <cell r="I79">
            <v>67500</v>
          </cell>
          <cell r="L79">
            <v>4800</v>
          </cell>
          <cell r="M79">
            <v>10800</v>
          </cell>
        </row>
        <row r="80">
          <cell r="B80">
            <v>4900</v>
          </cell>
          <cell r="C80">
            <v>18800</v>
          </cell>
          <cell r="H80">
            <v>4900</v>
          </cell>
          <cell r="I80">
            <v>68906.25</v>
          </cell>
          <cell r="L80">
            <v>4900</v>
          </cell>
          <cell r="M80">
            <v>11025</v>
          </cell>
        </row>
        <row r="81">
          <cell r="B81">
            <v>5000</v>
          </cell>
          <cell r="C81">
            <v>19176</v>
          </cell>
          <cell r="H81">
            <v>5000</v>
          </cell>
          <cell r="I81">
            <v>70312.5</v>
          </cell>
          <cell r="L81">
            <v>5000</v>
          </cell>
          <cell r="M81">
            <v>11250</v>
          </cell>
        </row>
        <row r="82">
          <cell r="B82">
            <v>5100</v>
          </cell>
          <cell r="C82">
            <v>19552</v>
          </cell>
          <cell r="H82">
            <v>5100</v>
          </cell>
          <cell r="I82">
            <v>71718.75</v>
          </cell>
          <cell r="L82">
            <v>5100</v>
          </cell>
          <cell r="M82">
            <v>11475</v>
          </cell>
        </row>
        <row r="83">
          <cell r="B83">
            <v>5200</v>
          </cell>
          <cell r="C83">
            <v>19928</v>
          </cell>
          <cell r="H83">
            <v>5200</v>
          </cell>
          <cell r="I83">
            <v>73125</v>
          </cell>
          <cell r="L83">
            <v>5200</v>
          </cell>
          <cell r="M83">
            <v>11700</v>
          </cell>
        </row>
        <row r="84">
          <cell r="B84">
            <v>5300</v>
          </cell>
          <cell r="C84">
            <v>20304</v>
          </cell>
          <cell r="H84">
            <v>5300</v>
          </cell>
          <cell r="I84">
            <v>74531.25</v>
          </cell>
          <cell r="L84">
            <v>5300</v>
          </cell>
          <cell r="M84">
            <v>11925</v>
          </cell>
        </row>
        <row r="85">
          <cell r="B85">
            <v>5400</v>
          </cell>
          <cell r="C85">
            <v>20680</v>
          </cell>
          <cell r="H85">
            <v>5400</v>
          </cell>
          <cell r="I85">
            <v>75937.5</v>
          </cell>
          <cell r="L85">
            <v>5400</v>
          </cell>
          <cell r="M85">
            <v>12150</v>
          </cell>
        </row>
        <row r="86">
          <cell r="B86">
            <v>5500</v>
          </cell>
          <cell r="C86">
            <v>21056</v>
          </cell>
          <cell r="H86">
            <v>5500</v>
          </cell>
          <cell r="I86">
            <v>77343.75</v>
          </cell>
          <cell r="L86">
            <v>5500</v>
          </cell>
          <cell r="M86">
            <v>12375</v>
          </cell>
        </row>
        <row r="87">
          <cell r="B87">
            <v>5600</v>
          </cell>
          <cell r="C87">
            <v>21432</v>
          </cell>
          <cell r="H87">
            <v>5600</v>
          </cell>
          <cell r="I87">
            <v>78750</v>
          </cell>
          <cell r="L87">
            <v>5600</v>
          </cell>
          <cell r="M87">
            <v>12600</v>
          </cell>
        </row>
        <row r="88">
          <cell r="B88">
            <v>5700</v>
          </cell>
          <cell r="C88">
            <v>21808</v>
          </cell>
          <cell r="H88">
            <v>5700</v>
          </cell>
          <cell r="I88">
            <v>80156.25</v>
          </cell>
          <cell r="L88">
            <v>5700</v>
          </cell>
          <cell r="M88">
            <v>12825</v>
          </cell>
        </row>
        <row r="89">
          <cell r="B89">
            <v>5800</v>
          </cell>
          <cell r="C89">
            <v>22184</v>
          </cell>
          <cell r="H89">
            <v>5800</v>
          </cell>
          <cell r="I89">
            <v>81562.5</v>
          </cell>
          <cell r="L89">
            <v>5800</v>
          </cell>
          <cell r="M89">
            <v>13050</v>
          </cell>
        </row>
        <row r="90">
          <cell r="B90">
            <v>5900</v>
          </cell>
          <cell r="C90">
            <v>22560</v>
          </cell>
          <cell r="H90">
            <v>5900</v>
          </cell>
          <cell r="I90">
            <v>82968.75</v>
          </cell>
          <cell r="L90">
            <v>5900</v>
          </cell>
          <cell r="M90">
            <v>13275</v>
          </cell>
        </row>
        <row r="91">
          <cell r="B91">
            <v>6000</v>
          </cell>
          <cell r="C91">
            <v>22936</v>
          </cell>
          <cell r="H91">
            <v>6000</v>
          </cell>
          <cell r="I91">
            <v>84375</v>
          </cell>
          <cell r="L91">
            <v>6000</v>
          </cell>
          <cell r="M91">
            <v>13500</v>
          </cell>
        </row>
        <row r="92">
          <cell r="B92">
            <v>6100</v>
          </cell>
          <cell r="C92">
            <v>23312</v>
          </cell>
          <cell r="H92">
            <v>6100</v>
          </cell>
          <cell r="I92">
            <v>85781.25</v>
          </cell>
          <cell r="L92">
            <v>6100</v>
          </cell>
          <cell r="M92">
            <v>13725</v>
          </cell>
        </row>
        <row r="93">
          <cell r="B93">
            <v>6200</v>
          </cell>
          <cell r="C93">
            <v>23688</v>
          </cell>
          <cell r="H93">
            <v>6200</v>
          </cell>
          <cell r="I93">
            <v>87187.5</v>
          </cell>
          <cell r="L93">
            <v>6200</v>
          </cell>
          <cell r="M93">
            <v>13950</v>
          </cell>
        </row>
        <row r="94">
          <cell r="B94">
            <v>6300</v>
          </cell>
          <cell r="C94">
            <v>24064</v>
          </cell>
          <cell r="H94">
            <v>6300</v>
          </cell>
          <cell r="I94">
            <v>88593.75</v>
          </cell>
          <cell r="L94">
            <v>6300</v>
          </cell>
          <cell r="M94">
            <v>14175</v>
          </cell>
        </row>
        <row r="95">
          <cell r="B95">
            <v>6400</v>
          </cell>
          <cell r="C95">
            <v>24440</v>
          </cell>
          <cell r="H95">
            <v>6400</v>
          </cell>
          <cell r="I95">
            <v>90000</v>
          </cell>
          <cell r="L95">
            <v>6400</v>
          </cell>
          <cell r="M95">
            <v>14400</v>
          </cell>
        </row>
        <row r="96">
          <cell r="B96">
            <v>6500</v>
          </cell>
          <cell r="C96">
            <v>24816</v>
          </cell>
          <cell r="H96">
            <v>6500</v>
          </cell>
          <cell r="I96">
            <v>91406.25</v>
          </cell>
          <cell r="L96">
            <v>6500</v>
          </cell>
          <cell r="M96">
            <v>14625</v>
          </cell>
        </row>
        <row r="97">
          <cell r="B97">
            <v>6600</v>
          </cell>
          <cell r="C97">
            <v>25192</v>
          </cell>
          <cell r="H97">
            <v>6600</v>
          </cell>
          <cell r="I97">
            <v>92812.5</v>
          </cell>
          <cell r="L97">
            <v>6600</v>
          </cell>
          <cell r="M97">
            <v>14850</v>
          </cell>
        </row>
        <row r="98">
          <cell r="B98">
            <v>6700</v>
          </cell>
          <cell r="C98">
            <v>25568</v>
          </cell>
          <cell r="H98">
            <v>6700</v>
          </cell>
          <cell r="I98">
            <v>94218.75</v>
          </cell>
          <cell r="L98">
            <v>6700</v>
          </cell>
          <cell r="M98">
            <v>15075</v>
          </cell>
        </row>
        <row r="99">
          <cell r="B99">
            <v>6800</v>
          </cell>
          <cell r="C99">
            <v>25944</v>
          </cell>
          <cell r="H99">
            <v>6800</v>
          </cell>
          <cell r="I99">
            <v>95625</v>
          </cell>
          <cell r="L99">
            <v>6800</v>
          </cell>
          <cell r="M99">
            <v>15300</v>
          </cell>
        </row>
        <row r="100">
          <cell r="B100">
            <v>6900</v>
          </cell>
          <cell r="C100">
            <v>26320</v>
          </cell>
          <cell r="H100">
            <v>6900</v>
          </cell>
          <cell r="I100">
            <v>97031.25</v>
          </cell>
          <cell r="L100">
            <v>6900</v>
          </cell>
          <cell r="M100">
            <v>15525</v>
          </cell>
        </row>
        <row r="101">
          <cell r="B101">
            <v>7000</v>
          </cell>
          <cell r="C101">
            <v>26696</v>
          </cell>
          <cell r="H101">
            <v>7000</v>
          </cell>
          <cell r="I101">
            <v>98437.5</v>
          </cell>
          <cell r="L101">
            <v>7000</v>
          </cell>
          <cell r="M101">
            <v>15750</v>
          </cell>
        </row>
        <row r="102">
          <cell r="B102">
            <v>7100</v>
          </cell>
          <cell r="C102">
            <v>27072</v>
          </cell>
          <cell r="H102">
            <v>7100</v>
          </cell>
          <cell r="I102">
            <v>99843.75</v>
          </cell>
          <cell r="L102">
            <v>7100</v>
          </cell>
          <cell r="M102">
            <v>15975</v>
          </cell>
        </row>
        <row r="103">
          <cell r="B103">
            <v>7200</v>
          </cell>
          <cell r="C103">
            <v>27448</v>
          </cell>
          <cell r="H103">
            <v>7200</v>
          </cell>
          <cell r="I103">
            <v>101250</v>
          </cell>
          <cell r="L103">
            <v>7200</v>
          </cell>
          <cell r="M103">
            <v>16200</v>
          </cell>
        </row>
        <row r="104">
          <cell r="B104">
            <v>7300</v>
          </cell>
          <cell r="C104">
            <v>27824</v>
          </cell>
          <cell r="H104">
            <v>7300</v>
          </cell>
          <cell r="I104">
            <v>102656.25</v>
          </cell>
          <cell r="L104">
            <v>7300</v>
          </cell>
          <cell r="M104">
            <v>16425</v>
          </cell>
        </row>
        <row r="105">
          <cell r="B105">
            <v>7400</v>
          </cell>
          <cell r="C105">
            <v>28200</v>
          </cell>
          <cell r="H105">
            <v>7400</v>
          </cell>
          <cell r="I105">
            <v>104062.5</v>
          </cell>
          <cell r="L105">
            <v>7400</v>
          </cell>
          <cell r="M105">
            <v>16650</v>
          </cell>
        </row>
        <row r="106">
          <cell r="B106">
            <v>7500</v>
          </cell>
          <cell r="C106">
            <v>28576</v>
          </cell>
          <cell r="H106">
            <v>7500</v>
          </cell>
          <cell r="I106">
            <v>105468.75</v>
          </cell>
          <cell r="L106">
            <v>7500</v>
          </cell>
          <cell r="M106">
            <v>16875</v>
          </cell>
        </row>
        <row r="107">
          <cell r="B107">
            <v>7600</v>
          </cell>
          <cell r="C107">
            <v>28952</v>
          </cell>
          <cell r="H107">
            <v>7600</v>
          </cell>
          <cell r="I107">
            <v>106875</v>
          </cell>
          <cell r="L107">
            <v>7600</v>
          </cell>
          <cell r="M107">
            <v>17100</v>
          </cell>
        </row>
        <row r="108">
          <cell r="B108">
            <v>7700</v>
          </cell>
          <cell r="C108">
            <v>29328</v>
          </cell>
          <cell r="H108">
            <v>7700</v>
          </cell>
          <cell r="I108">
            <v>108281.25</v>
          </cell>
          <cell r="L108">
            <v>7700</v>
          </cell>
          <cell r="M108">
            <v>17325</v>
          </cell>
        </row>
        <row r="109">
          <cell r="B109">
            <v>7800</v>
          </cell>
          <cell r="C109">
            <v>29704</v>
          </cell>
          <cell r="H109">
            <v>7800</v>
          </cell>
          <cell r="I109">
            <v>109687.5</v>
          </cell>
          <cell r="L109">
            <v>7800</v>
          </cell>
          <cell r="M109">
            <v>17550</v>
          </cell>
        </row>
        <row r="110">
          <cell r="B110">
            <v>7900</v>
          </cell>
          <cell r="C110">
            <v>30080</v>
          </cell>
          <cell r="H110">
            <v>7900</v>
          </cell>
          <cell r="I110">
            <v>111093.75</v>
          </cell>
          <cell r="L110">
            <v>7900</v>
          </cell>
          <cell r="M110">
            <v>17775</v>
          </cell>
        </row>
        <row r="111">
          <cell r="B111">
            <v>8000</v>
          </cell>
          <cell r="C111">
            <v>30456</v>
          </cell>
          <cell r="H111">
            <v>8000</v>
          </cell>
          <cell r="I111">
            <v>112500</v>
          </cell>
          <cell r="L111">
            <v>8000</v>
          </cell>
          <cell r="M111">
            <v>18000</v>
          </cell>
        </row>
        <row r="112">
          <cell r="B112">
            <v>8100</v>
          </cell>
          <cell r="C112">
            <v>30832</v>
          </cell>
          <cell r="H112">
            <v>8100</v>
          </cell>
          <cell r="I112">
            <v>113906.25</v>
          </cell>
          <cell r="L112">
            <v>8100</v>
          </cell>
          <cell r="M112">
            <v>18225</v>
          </cell>
        </row>
        <row r="113">
          <cell r="B113">
            <v>8200</v>
          </cell>
          <cell r="C113">
            <v>31208</v>
          </cell>
          <cell r="H113">
            <v>8200</v>
          </cell>
          <cell r="I113">
            <v>115312.5</v>
          </cell>
          <cell r="L113">
            <v>8200</v>
          </cell>
          <cell r="M113">
            <v>18450</v>
          </cell>
        </row>
        <row r="114">
          <cell r="B114">
            <v>8300</v>
          </cell>
          <cell r="C114">
            <v>31584</v>
          </cell>
          <cell r="H114">
            <v>8300</v>
          </cell>
          <cell r="I114">
            <v>116718.75</v>
          </cell>
          <cell r="L114">
            <v>8300</v>
          </cell>
          <cell r="M114">
            <v>18675</v>
          </cell>
        </row>
        <row r="115">
          <cell r="B115">
            <v>8400</v>
          </cell>
          <cell r="C115">
            <v>31960</v>
          </cell>
          <cell r="H115">
            <v>8400</v>
          </cell>
          <cell r="I115">
            <v>118125</v>
          </cell>
          <cell r="L115">
            <v>8400</v>
          </cell>
          <cell r="M115">
            <v>18900</v>
          </cell>
        </row>
        <row r="116">
          <cell r="B116">
            <v>8500</v>
          </cell>
          <cell r="C116">
            <v>32336</v>
          </cell>
          <cell r="H116">
            <v>8500</v>
          </cell>
          <cell r="I116">
            <v>119531.25</v>
          </cell>
          <cell r="L116">
            <v>8500</v>
          </cell>
          <cell r="M116">
            <v>19125</v>
          </cell>
        </row>
        <row r="117">
          <cell r="B117">
            <v>8600</v>
          </cell>
          <cell r="C117">
            <v>32712</v>
          </cell>
          <cell r="H117">
            <v>8600</v>
          </cell>
          <cell r="I117">
            <v>120937.5</v>
          </cell>
          <cell r="L117">
            <v>8600</v>
          </cell>
          <cell r="M117">
            <v>19350</v>
          </cell>
        </row>
        <row r="118">
          <cell r="B118">
            <v>8700</v>
          </cell>
          <cell r="C118">
            <v>33088</v>
          </cell>
          <cell r="H118">
            <v>8700</v>
          </cell>
          <cell r="I118">
            <v>122343.75</v>
          </cell>
          <cell r="L118">
            <v>8700</v>
          </cell>
          <cell r="M118">
            <v>19575</v>
          </cell>
        </row>
        <row r="119">
          <cell r="B119">
            <v>8800</v>
          </cell>
          <cell r="C119">
            <v>33464</v>
          </cell>
          <cell r="H119">
            <v>8800</v>
          </cell>
          <cell r="I119">
            <v>123750</v>
          </cell>
          <cell r="L119">
            <v>8800</v>
          </cell>
          <cell r="M119">
            <v>19800</v>
          </cell>
        </row>
        <row r="120">
          <cell r="B120">
            <v>8900</v>
          </cell>
          <cell r="C120">
            <v>33840</v>
          </cell>
          <cell r="H120">
            <v>8900</v>
          </cell>
          <cell r="I120">
            <v>125156.25</v>
          </cell>
          <cell r="L120">
            <v>8900</v>
          </cell>
          <cell r="M120">
            <v>20025</v>
          </cell>
        </row>
        <row r="121">
          <cell r="B121">
            <v>9000</v>
          </cell>
          <cell r="C121">
            <v>34216</v>
          </cell>
          <cell r="H121">
            <v>9000</v>
          </cell>
          <cell r="I121">
            <v>126562.5</v>
          </cell>
          <cell r="L121">
            <v>9000</v>
          </cell>
          <cell r="M121">
            <v>20250</v>
          </cell>
        </row>
        <row r="122">
          <cell r="B122">
            <v>9100</v>
          </cell>
          <cell r="C122">
            <v>34592</v>
          </cell>
          <cell r="H122">
            <v>9100</v>
          </cell>
          <cell r="I122">
            <v>127968.75</v>
          </cell>
          <cell r="L122">
            <v>9100</v>
          </cell>
          <cell r="M122">
            <v>20475</v>
          </cell>
        </row>
        <row r="123">
          <cell r="B123">
            <v>9200</v>
          </cell>
          <cell r="C123">
            <v>34968</v>
          </cell>
          <cell r="H123">
            <v>9200</v>
          </cell>
          <cell r="I123">
            <v>129375</v>
          </cell>
          <cell r="L123">
            <v>9200</v>
          </cell>
          <cell r="M123">
            <v>20700</v>
          </cell>
        </row>
        <row r="124">
          <cell r="B124">
            <v>9300</v>
          </cell>
          <cell r="C124">
            <v>35344</v>
          </cell>
          <cell r="H124">
            <v>9300</v>
          </cell>
          <cell r="I124">
            <v>130781.25</v>
          </cell>
          <cell r="L124">
            <v>9300</v>
          </cell>
          <cell r="M124">
            <v>20925</v>
          </cell>
        </row>
        <row r="125">
          <cell r="B125">
            <v>9400</v>
          </cell>
          <cell r="C125">
            <v>35720</v>
          </cell>
          <cell r="H125">
            <v>9400</v>
          </cell>
          <cell r="I125">
            <v>132187.5</v>
          </cell>
          <cell r="L125">
            <v>9400</v>
          </cell>
          <cell r="M125">
            <v>21150</v>
          </cell>
        </row>
        <row r="126">
          <cell r="B126">
            <v>9500</v>
          </cell>
          <cell r="C126">
            <v>36096</v>
          </cell>
          <cell r="H126">
            <v>9500</v>
          </cell>
          <cell r="I126">
            <v>133593.75</v>
          </cell>
          <cell r="L126">
            <v>9500</v>
          </cell>
          <cell r="M126">
            <v>21375</v>
          </cell>
        </row>
        <row r="127">
          <cell r="B127">
            <v>9600</v>
          </cell>
          <cell r="C127">
            <v>36472</v>
          </cell>
          <cell r="H127">
            <v>9600</v>
          </cell>
          <cell r="I127">
            <v>135000</v>
          </cell>
          <cell r="L127">
            <v>9600</v>
          </cell>
          <cell r="M127">
            <v>21600</v>
          </cell>
        </row>
        <row r="128">
          <cell r="B128">
            <v>9700</v>
          </cell>
          <cell r="C128">
            <v>36848</v>
          </cell>
          <cell r="H128">
            <v>9700</v>
          </cell>
          <cell r="I128">
            <v>136406.25</v>
          </cell>
          <cell r="L128">
            <v>9700</v>
          </cell>
          <cell r="M128">
            <v>21825</v>
          </cell>
        </row>
        <row r="129">
          <cell r="B129">
            <v>9800</v>
          </cell>
          <cell r="C129">
            <v>37224</v>
          </cell>
          <cell r="H129">
            <v>9800</v>
          </cell>
          <cell r="I129">
            <v>137812.5</v>
          </cell>
          <cell r="L129">
            <v>9800</v>
          </cell>
          <cell r="M129">
            <v>22050</v>
          </cell>
        </row>
        <row r="130">
          <cell r="B130">
            <v>9900</v>
          </cell>
          <cell r="C130">
            <v>37600</v>
          </cell>
          <cell r="H130">
            <v>9900</v>
          </cell>
          <cell r="I130">
            <v>139218.75</v>
          </cell>
          <cell r="L130">
            <v>9900</v>
          </cell>
          <cell r="M130">
            <v>22275</v>
          </cell>
        </row>
        <row r="131">
          <cell r="B131">
            <v>10000</v>
          </cell>
          <cell r="C131">
            <v>37976</v>
          </cell>
          <cell r="H131">
            <v>10000</v>
          </cell>
          <cell r="I131">
            <v>140625</v>
          </cell>
          <cell r="L131">
            <v>10000</v>
          </cell>
          <cell r="M131">
            <v>22500</v>
          </cell>
        </row>
      </sheetData>
      <sheetData sheetId="7">
        <row r="1">
          <cell r="A1" t="str">
            <v>Motor (4160 V)</v>
          </cell>
        </row>
        <row r="2">
          <cell r="A2">
            <v>40</v>
          </cell>
          <cell r="B2">
            <v>0</v>
          </cell>
        </row>
        <row r="3">
          <cell r="A3">
            <v>75</v>
          </cell>
          <cell r="B3">
            <v>0</v>
          </cell>
        </row>
        <row r="4">
          <cell r="A4">
            <v>60</v>
          </cell>
          <cell r="B4">
            <v>0</v>
          </cell>
        </row>
        <row r="5">
          <cell r="A5">
            <v>125</v>
          </cell>
          <cell r="B5">
            <v>0</v>
          </cell>
        </row>
        <row r="6">
          <cell r="A6">
            <v>150</v>
          </cell>
          <cell r="B6">
            <v>0</v>
          </cell>
        </row>
        <row r="7">
          <cell r="A7">
            <v>200</v>
          </cell>
          <cell r="B7">
            <v>36880</v>
          </cell>
        </row>
        <row r="8">
          <cell r="A8">
            <v>250</v>
          </cell>
          <cell r="B8">
            <v>36211</v>
          </cell>
        </row>
        <row r="10">
          <cell r="A10" t="str">
            <v>Motor (480 V)</v>
          </cell>
        </row>
        <row r="11">
          <cell r="A11">
            <v>40</v>
          </cell>
          <cell r="B11">
            <v>3523</v>
          </cell>
        </row>
        <row r="12">
          <cell r="A12">
            <v>75</v>
          </cell>
          <cell r="B12">
            <v>7784</v>
          </cell>
        </row>
        <row r="13">
          <cell r="A13">
            <v>60</v>
          </cell>
          <cell r="B13">
            <v>5311</v>
          </cell>
        </row>
        <row r="14">
          <cell r="A14">
            <v>125</v>
          </cell>
          <cell r="B14">
            <v>12364</v>
          </cell>
        </row>
        <row r="15">
          <cell r="A15">
            <v>150</v>
          </cell>
          <cell r="B15">
            <v>11671</v>
          </cell>
        </row>
        <row r="16">
          <cell r="A16">
            <v>200</v>
          </cell>
          <cell r="B16">
            <v>0</v>
          </cell>
        </row>
        <row r="17">
          <cell r="A17">
            <v>250</v>
          </cell>
          <cell r="B17">
            <v>0</v>
          </cell>
        </row>
        <row r="19">
          <cell r="B19" t="str">
            <v>Troughing</v>
          </cell>
          <cell r="I19" t="str">
            <v>Return</v>
          </cell>
        </row>
        <row r="20">
          <cell r="B20">
            <v>100</v>
          </cell>
          <cell r="C20">
            <v>1827</v>
          </cell>
          <cell r="I20">
            <v>100</v>
          </cell>
          <cell r="J20">
            <v>725.8</v>
          </cell>
        </row>
        <row r="21">
          <cell r="B21">
            <v>200</v>
          </cell>
          <cell r="C21">
            <v>3654</v>
          </cell>
          <cell r="I21">
            <v>200</v>
          </cell>
          <cell r="J21">
            <v>1451.6</v>
          </cell>
        </row>
        <row r="22">
          <cell r="B22">
            <v>300</v>
          </cell>
          <cell r="C22">
            <v>5481</v>
          </cell>
          <cell r="I22">
            <v>300</v>
          </cell>
          <cell r="J22">
            <v>2177.4</v>
          </cell>
        </row>
        <row r="23">
          <cell r="B23">
            <v>400</v>
          </cell>
          <cell r="C23">
            <v>7308</v>
          </cell>
          <cell r="I23">
            <v>400</v>
          </cell>
          <cell r="J23">
            <v>2903.2</v>
          </cell>
        </row>
        <row r="24">
          <cell r="B24">
            <v>500</v>
          </cell>
          <cell r="C24">
            <v>9135</v>
          </cell>
          <cell r="I24">
            <v>500</v>
          </cell>
          <cell r="J24">
            <v>3629</v>
          </cell>
        </row>
        <row r="25">
          <cell r="B25">
            <v>600</v>
          </cell>
          <cell r="C25">
            <v>10962</v>
          </cell>
          <cell r="I25">
            <v>600</v>
          </cell>
          <cell r="J25">
            <v>4354.8</v>
          </cell>
        </row>
        <row r="26">
          <cell r="B26">
            <v>700</v>
          </cell>
          <cell r="C26">
            <v>12789</v>
          </cell>
          <cell r="I26">
            <v>700</v>
          </cell>
          <cell r="J26">
            <v>5080.5999999999995</v>
          </cell>
        </row>
        <row r="27">
          <cell r="B27">
            <v>800</v>
          </cell>
          <cell r="C27">
            <v>14616</v>
          </cell>
          <cell r="I27">
            <v>800</v>
          </cell>
          <cell r="J27">
            <v>5806.4</v>
          </cell>
        </row>
        <row r="28">
          <cell r="B28">
            <v>900</v>
          </cell>
          <cell r="C28">
            <v>16443</v>
          </cell>
          <cell r="I28">
            <v>900</v>
          </cell>
          <cell r="J28">
            <v>6532.2</v>
          </cell>
        </row>
        <row r="29">
          <cell r="B29">
            <v>1000</v>
          </cell>
          <cell r="C29">
            <v>18270</v>
          </cell>
          <cell r="I29">
            <v>1000</v>
          </cell>
          <cell r="J29">
            <v>7258</v>
          </cell>
        </row>
        <row r="30">
          <cell r="B30">
            <v>1100</v>
          </cell>
          <cell r="C30">
            <v>20097</v>
          </cell>
          <cell r="I30">
            <v>1100</v>
          </cell>
          <cell r="J30">
            <v>7983.8</v>
          </cell>
        </row>
        <row r="31">
          <cell r="B31">
            <v>1200</v>
          </cell>
          <cell r="C31">
            <v>21924</v>
          </cell>
          <cell r="I31">
            <v>1200</v>
          </cell>
          <cell r="J31">
            <v>8709.6</v>
          </cell>
        </row>
        <row r="32">
          <cell r="B32">
            <v>1300</v>
          </cell>
          <cell r="C32">
            <v>23751</v>
          </cell>
          <cell r="I32">
            <v>1300</v>
          </cell>
          <cell r="J32">
            <v>9435.4</v>
          </cell>
        </row>
        <row r="33">
          <cell r="B33">
            <v>1400</v>
          </cell>
          <cell r="C33">
            <v>25578</v>
          </cell>
          <cell r="I33">
            <v>1400</v>
          </cell>
          <cell r="J33">
            <v>10161.199999999999</v>
          </cell>
        </row>
        <row r="34">
          <cell r="B34">
            <v>1500</v>
          </cell>
          <cell r="C34">
            <v>27405</v>
          </cell>
          <cell r="I34">
            <v>1500</v>
          </cell>
          <cell r="J34">
            <v>10887</v>
          </cell>
        </row>
        <row r="35">
          <cell r="B35">
            <v>1600</v>
          </cell>
          <cell r="C35">
            <v>29232</v>
          </cell>
          <cell r="I35">
            <v>1600</v>
          </cell>
          <cell r="J35">
            <v>11612.8</v>
          </cell>
        </row>
        <row r="36">
          <cell r="B36">
            <v>1700</v>
          </cell>
          <cell r="C36">
            <v>31059</v>
          </cell>
          <cell r="I36">
            <v>1700</v>
          </cell>
          <cell r="J36">
            <v>12338.6</v>
          </cell>
        </row>
        <row r="37">
          <cell r="B37">
            <v>1800</v>
          </cell>
          <cell r="C37">
            <v>32886</v>
          </cell>
          <cell r="I37">
            <v>1800</v>
          </cell>
          <cell r="J37">
            <v>13064.4</v>
          </cell>
        </row>
        <row r="38">
          <cell r="B38">
            <v>1900</v>
          </cell>
          <cell r="C38">
            <v>34713</v>
          </cell>
          <cell r="I38">
            <v>1900</v>
          </cell>
          <cell r="J38">
            <v>13790.199999999999</v>
          </cell>
        </row>
        <row r="39">
          <cell r="B39">
            <v>2000</v>
          </cell>
          <cell r="C39">
            <v>36540</v>
          </cell>
          <cell r="I39">
            <v>2000</v>
          </cell>
          <cell r="J39">
            <v>14516</v>
          </cell>
        </row>
        <row r="40">
          <cell r="B40">
            <v>2100</v>
          </cell>
          <cell r="C40">
            <v>38367</v>
          </cell>
          <cell r="I40">
            <v>2100</v>
          </cell>
          <cell r="J40">
            <v>15241.8</v>
          </cell>
        </row>
        <row r="41">
          <cell r="B41">
            <v>2200</v>
          </cell>
          <cell r="C41">
            <v>40194</v>
          </cell>
          <cell r="I41">
            <v>2200</v>
          </cell>
          <cell r="J41">
            <v>15967.6</v>
          </cell>
        </row>
        <row r="42">
          <cell r="B42">
            <v>2300</v>
          </cell>
          <cell r="C42">
            <v>42021</v>
          </cell>
          <cell r="I42">
            <v>2300</v>
          </cell>
          <cell r="J42">
            <v>16693.399999999998</v>
          </cell>
        </row>
        <row r="43">
          <cell r="B43">
            <v>2400</v>
          </cell>
          <cell r="C43">
            <v>43848</v>
          </cell>
          <cell r="I43">
            <v>2400</v>
          </cell>
          <cell r="J43">
            <v>17419.2</v>
          </cell>
        </row>
        <row r="44">
          <cell r="B44">
            <v>2500</v>
          </cell>
          <cell r="C44">
            <v>45675</v>
          </cell>
          <cell r="I44">
            <v>2500</v>
          </cell>
          <cell r="J44">
            <v>18145</v>
          </cell>
        </row>
        <row r="45">
          <cell r="B45">
            <v>2600</v>
          </cell>
          <cell r="C45">
            <v>47502</v>
          </cell>
          <cell r="I45">
            <v>2600</v>
          </cell>
          <cell r="J45">
            <v>18870.8</v>
          </cell>
        </row>
        <row r="46">
          <cell r="B46">
            <v>2700</v>
          </cell>
          <cell r="C46">
            <v>49329</v>
          </cell>
          <cell r="I46">
            <v>2700</v>
          </cell>
          <cell r="J46">
            <v>19596.599999999999</v>
          </cell>
        </row>
        <row r="47">
          <cell r="B47">
            <v>2800</v>
          </cell>
          <cell r="C47">
            <v>51156</v>
          </cell>
          <cell r="I47">
            <v>2800</v>
          </cell>
          <cell r="J47">
            <v>20322.399999999998</v>
          </cell>
        </row>
        <row r="48">
          <cell r="B48">
            <v>2900</v>
          </cell>
          <cell r="C48">
            <v>52983</v>
          </cell>
          <cell r="I48">
            <v>2900</v>
          </cell>
          <cell r="J48">
            <v>21048.2</v>
          </cell>
        </row>
        <row r="49">
          <cell r="B49">
            <v>3000</v>
          </cell>
          <cell r="C49">
            <v>54810</v>
          </cell>
          <cell r="I49">
            <v>3000</v>
          </cell>
          <cell r="J49">
            <v>21774</v>
          </cell>
        </row>
        <row r="50">
          <cell r="B50">
            <v>3100</v>
          </cell>
          <cell r="C50">
            <v>56637</v>
          </cell>
          <cell r="I50">
            <v>3100</v>
          </cell>
          <cell r="J50">
            <v>22499.8</v>
          </cell>
        </row>
        <row r="51">
          <cell r="B51">
            <v>3200</v>
          </cell>
          <cell r="C51">
            <v>58464</v>
          </cell>
          <cell r="I51">
            <v>3200</v>
          </cell>
          <cell r="J51">
            <v>23225.599999999999</v>
          </cell>
        </row>
        <row r="52">
          <cell r="B52">
            <v>3300</v>
          </cell>
          <cell r="C52">
            <v>60291</v>
          </cell>
          <cell r="I52">
            <v>3300</v>
          </cell>
          <cell r="J52">
            <v>23951.399999999998</v>
          </cell>
        </row>
        <row r="53">
          <cell r="B53">
            <v>3400</v>
          </cell>
          <cell r="C53">
            <v>62118</v>
          </cell>
          <cell r="I53">
            <v>3400</v>
          </cell>
          <cell r="J53">
            <v>24677.200000000001</v>
          </cell>
        </row>
        <row r="54">
          <cell r="B54">
            <v>3500</v>
          </cell>
          <cell r="C54">
            <v>63945</v>
          </cell>
          <cell r="I54">
            <v>3500</v>
          </cell>
          <cell r="J54">
            <v>25403</v>
          </cell>
        </row>
        <row r="55">
          <cell r="B55">
            <v>3600</v>
          </cell>
          <cell r="C55">
            <v>65772</v>
          </cell>
          <cell r="I55">
            <v>3600</v>
          </cell>
          <cell r="J55">
            <v>26128.799999999999</v>
          </cell>
        </row>
        <row r="56">
          <cell r="B56">
            <v>3700</v>
          </cell>
          <cell r="C56">
            <v>67599</v>
          </cell>
          <cell r="I56">
            <v>3700</v>
          </cell>
          <cell r="J56">
            <v>26854.6</v>
          </cell>
        </row>
        <row r="57">
          <cell r="B57">
            <v>3800</v>
          </cell>
          <cell r="C57">
            <v>69426</v>
          </cell>
          <cell r="I57">
            <v>3800</v>
          </cell>
          <cell r="J57">
            <v>27580.399999999998</v>
          </cell>
        </row>
        <row r="58">
          <cell r="B58">
            <v>3900</v>
          </cell>
          <cell r="C58">
            <v>71253</v>
          </cell>
          <cell r="I58">
            <v>3900</v>
          </cell>
          <cell r="J58">
            <v>28306.2</v>
          </cell>
        </row>
        <row r="59">
          <cell r="B59">
            <v>4000</v>
          </cell>
          <cell r="C59">
            <v>73080</v>
          </cell>
          <cell r="I59">
            <v>4000</v>
          </cell>
          <cell r="J59">
            <v>29032</v>
          </cell>
        </row>
        <row r="60">
          <cell r="B60">
            <v>4100</v>
          </cell>
          <cell r="C60">
            <v>74907</v>
          </cell>
          <cell r="I60">
            <v>4100</v>
          </cell>
          <cell r="J60">
            <v>29757.8</v>
          </cell>
        </row>
        <row r="61">
          <cell r="B61">
            <v>4200</v>
          </cell>
          <cell r="C61">
            <v>76734</v>
          </cell>
          <cell r="I61">
            <v>4200</v>
          </cell>
          <cell r="J61">
            <v>30483.599999999999</v>
          </cell>
        </row>
        <row r="62">
          <cell r="B62">
            <v>4300</v>
          </cell>
          <cell r="C62">
            <v>78561</v>
          </cell>
          <cell r="I62">
            <v>4300</v>
          </cell>
          <cell r="J62">
            <v>31209.399999999998</v>
          </cell>
        </row>
        <row r="63">
          <cell r="B63">
            <v>4400</v>
          </cell>
          <cell r="C63">
            <v>80388</v>
          </cell>
          <cell r="I63">
            <v>4400</v>
          </cell>
          <cell r="J63">
            <v>31935.200000000001</v>
          </cell>
        </row>
        <row r="64">
          <cell r="B64">
            <v>4500</v>
          </cell>
          <cell r="C64">
            <v>82215</v>
          </cell>
          <cell r="I64">
            <v>4500</v>
          </cell>
          <cell r="J64">
            <v>32661</v>
          </cell>
        </row>
        <row r="65">
          <cell r="B65">
            <v>4600</v>
          </cell>
          <cell r="C65">
            <v>84042</v>
          </cell>
          <cell r="I65">
            <v>4600</v>
          </cell>
          <cell r="J65">
            <v>33386.799999999996</v>
          </cell>
        </row>
        <row r="66">
          <cell r="B66">
            <v>4700</v>
          </cell>
          <cell r="C66">
            <v>85869</v>
          </cell>
          <cell r="I66">
            <v>4700</v>
          </cell>
          <cell r="J66">
            <v>34112.6</v>
          </cell>
        </row>
        <row r="67">
          <cell r="B67">
            <v>4800</v>
          </cell>
          <cell r="C67">
            <v>87696</v>
          </cell>
          <cell r="I67">
            <v>4800</v>
          </cell>
          <cell r="J67">
            <v>34838.400000000001</v>
          </cell>
        </row>
        <row r="68">
          <cell r="B68">
            <v>4900</v>
          </cell>
          <cell r="C68">
            <v>89523</v>
          </cell>
          <cell r="I68">
            <v>4900</v>
          </cell>
          <cell r="J68">
            <v>35564.199999999997</v>
          </cell>
        </row>
        <row r="69">
          <cell r="B69">
            <v>5000</v>
          </cell>
          <cell r="C69">
            <v>91350</v>
          </cell>
          <cell r="I69">
            <v>5000</v>
          </cell>
          <cell r="J69">
            <v>36290</v>
          </cell>
        </row>
        <row r="70">
          <cell r="B70">
            <v>5100</v>
          </cell>
          <cell r="C70">
            <v>93177</v>
          </cell>
          <cell r="I70">
            <v>5100</v>
          </cell>
          <cell r="J70">
            <v>37015.799999999996</v>
          </cell>
        </row>
        <row r="71">
          <cell r="B71">
            <v>5200</v>
          </cell>
          <cell r="C71">
            <v>95004</v>
          </cell>
          <cell r="I71">
            <v>5200</v>
          </cell>
          <cell r="J71">
            <v>37741.599999999999</v>
          </cell>
        </row>
        <row r="72">
          <cell r="B72">
            <v>5300</v>
          </cell>
          <cell r="C72">
            <v>96831</v>
          </cell>
          <cell r="I72">
            <v>5300</v>
          </cell>
          <cell r="J72">
            <v>38467.4</v>
          </cell>
        </row>
        <row r="73">
          <cell r="B73">
            <v>5400</v>
          </cell>
          <cell r="C73">
            <v>98658</v>
          </cell>
          <cell r="I73">
            <v>5400</v>
          </cell>
          <cell r="J73">
            <v>39193.199999999997</v>
          </cell>
        </row>
        <row r="74">
          <cell r="B74">
            <v>5500</v>
          </cell>
          <cell r="C74">
            <v>100485</v>
          </cell>
          <cell r="I74">
            <v>5500</v>
          </cell>
          <cell r="J74">
            <v>39919</v>
          </cell>
        </row>
        <row r="75">
          <cell r="B75">
            <v>5600</v>
          </cell>
          <cell r="C75">
            <v>102312</v>
          </cell>
          <cell r="I75">
            <v>5600</v>
          </cell>
          <cell r="J75">
            <v>40644.799999999996</v>
          </cell>
        </row>
        <row r="76">
          <cell r="B76">
            <v>5700</v>
          </cell>
          <cell r="C76">
            <v>104139</v>
          </cell>
          <cell r="I76">
            <v>5700</v>
          </cell>
          <cell r="J76">
            <v>41370.6</v>
          </cell>
        </row>
        <row r="77">
          <cell r="B77">
            <v>5800</v>
          </cell>
          <cell r="C77">
            <v>105966</v>
          </cell>
          <cell r="I77">
            <v>5800</v>
          </cell>
          <cell r="J77">
            <v>42096.4</v>
          </cell>
        </row>
        <row r="78">
          <cell r="B78">
            <v>5900</v>
          </cell>
          <cell r="C78">
            <v>107793</v>
          </cell>
          <cell r="I78">
            <v>5900</v>
          </cell>
          <cell r="J78">
            <v>42822.2</v>
          </cell>
        </row>
        <row r="79">
          <cell r="B79">
            <v>6000</v>
          </cell>
          <cell r="C79">
            <v>109620</v>
          </cell>
          <cell r="I79">
            <v>6000</v>
          </cell>
          <cell r="J79">
            <v>43548</v>
          </cell>
        </row>
        <row r="80">
          <cell r="B80">
            <v>6100</v>
          </cell>
          <cell r="C80">
            <v>111447</v>
          </cell>
          <cell r="I80">
            <v>6100</v>
          </cell>
          <cell r="J80">
            <v>44273.799999999996</v>
          </cell>
        </row>
        <row r="81">
          <cell r="B81">
            <v>6200</v>
          </cell>
          <cell r="C81">
            <v>113274</v>
          </cell>
          <cell r="I81">
            <v>6200</v>
          </cell>
          <cell r="J81">
            <v>44999.6</v>
          </cell>
        </row>
        <row r="82">
          <cell r="B82">
            <v>6300</v>
          </cell>
          <cell r="C82">
            <v>115101</v>
          </cell>
          <cell r="I82">
            <v>6300</v>
          </cell>
          <cell r="J82">
            <v>45725.4</v>
          </cell>
        </row>
        <row r="83">
          <cell r="B83">
            <v>6400</v>
          </cell>
          <cell r="C83">
            <v>116928</v>
          </cell>
          <cell r="I83">
            <v>6400</v>
          </cell>
          <cell r="J83">
            <v>46451.199999999997</v>
          </cell>
        </row>
        <row r="84">
          <cell r="B84">
            <v>6500</v>
          </cell>
          <cell r="C84">
            <v>118755</v>
          </cell>
          <cell r="I84">
            <v>6500</v>
          </cell>
          <cell r="J84">
            <v>47177</v>
          </cell>
        </row>
        <row r="85">
          <cell r="B85">
            <v>6600</v>
          </cell>
          <cell r="C85">
            <v>120582</v>
          </cell>
          <cell r="I85">
            <v>6600</v>
          </cell>
          <cell r="J85">
            <v>47902.799999999996</v>
          </cell>
        </row>
        <row r="86">
          <cell r="B86">
            <v>6700</v>
          </cell>
          <cell r="C86">
            <v>122409</v>
          </cell>
          <cell r="I86">
            <v>6700</v>
          </cell>
          <cell r="J86">
            <v>48628.6</v>
          </cell>
        </row>
        <row r="87">
          <cell r="B87">
            <v>6800</v>
          </cell>
          <cell r="C87">
            <v>124236</v>
          </cell>
          <cell r="I87">
            <v>6800</v>
          </cell>
          <cell r="J87">
            <v>49354.400000000001</v>
          </cell>
        </row>
        <row r="88">
          <cell r="B88">
            <v>6900</v>
          </cell>
          <cell r="C88">
            <v>126063</v>
          </cell>
          <cell r="I88">
            <v>6900</v>
          </cell>
          <cell r="J88">
            <v>50080.2</v>
          </cell>
        </row>
        <row r="89">
          <cell r="B89">
            <v>7000</v>
          </cell>
          <cell r="C89">
            <v>127890</v>
          </cell>
          <cell r="I89">
            <v>7000</v>
          </cell>
          <cell r="J89">
            <v>50806</v>
          </cell>
        </row>
        <row r="90">
          <cell r="B90">
            <v>7100</v>
          </cell>
          <cell r="C90">
            <v>129717</v>
          </cell>
          <cell r="I90">
            <v>7100</v>
          </cell>
          <cell r="J90">
            <v>51531.799999999996</v>
          </cell>
        </row>
        <row r="91">
          <cell r="B91">
            <v>7200</v>
          </cell>
          <cell r="C91">
            <v>131544</v>
          </cell>
          <cell r="I91">
            <v>7200</v>
          </cell>
          <cell r="J91">
            <v>52257.599999999999</v>
          </cell>
        </row>
        <row r="92">
          <cell r="B92">
            <v>7300</v>
          </cell>
          <cell r="C92">
            <v>133371</v>
          </cell>
          <cell r="I92">
            <v>7300</v>
          </cell>
          <cell r="J92">
            <v>52983.4</v>
          </cell>
        </row>
        <row r="93">
          <cell r="B93">
            <v>7400</v>
          </cell>
          <cell r="C93">
            <v>135198</v>
          </cell>
          <cell r="I93">
            <v>7400</v>
          </cell>
          <cell r="J93">
            <v>53709.2</v>
          </cell>
        </row>
        <row r="94">
          <cell r="B94">
            <v>7500</v>
          </cell>
          <cell r="C94">
            <v>137025</v>
          </cell>
          <cell r="I94">
            <v>7500</v>
          </cell>
          <cell r="J94">
            <v>54435</v>
          </cell>
        </row>
        <row r="95">
          <cell r="B95">
            <v>7600</v>
          </cell>
          <cell r="C95">
            <v>138852</v>
          </cell>
          <cell r="I95">
            <v>7600</v>
          </cell>
          <cell r="J95">
            <v>55160.799999999996</v>
          </cell>
        </row>
        <row r="96">
          <cell r="B96">
            <v>7700</v>
          </cell>
          <cell r="C96">
            <v>140679</v>
          </cell>
          <cell r="I96">
            <v>7700</v>
          </cell>
          <cell r="J96">
            <v>55886.6</v>
          </cell>
        </row>
        <row r="97">
          <cell r="B97">
            <v>7800</v>
          </cell>
          <cell r="C97">
            <v>142506</v>
          </cell>
          <cell r="I97">
            <v>7800</v>
          </cell>
          <cell r="J97">
            <v>56612.4</v>
          </cell>
        </row>
        <row r="98">
          <cell r="B98">
            <v>7900</v>
          </cell>
          <cell r="C98">
            <v>144333</v>
          </cell>
          <cell r="I98">
            <v>7900</v>
          </cell>
          <cell r="J98">
            <v>57338.2</v>
          </cell>
        </row>
        <row r="99">
          <cell r="B99">
            <v>8000</v>
          </cell>
          <cell r="C99">
            <v>146160</v>
          </cell>
          <cell r="I99">
            <v>8000</v>
          </cell>
          <cell r="J99">
            <v>58064</v>
          </cell>
        </row>
        <row r="100">
          <cell r="B100">
            <v>8100</v>
          </cell>
          <cell r="C100">
            <v>147987</v>
          </cell>
          <cell r="I100">
            <v>8100</v>
          </cell>
          <cell r="J100">
            <v>58789.799999999996</v>
          </cell>
        </row>
        <row r="101">
          <cell r="B101">
            <v>8200</v>
          </cell>
          <cell r="C101">
            <v>149814</v>
          </cell>
          <cell r="I101">
            <v>8200</v>
          </cell>
          <cell r="J101">
            <v>59515.6</v>
          </cell>
        </row>
        <row r="102">
          <cell r="B102">
            <v>8300</v>
          </cell>
          <cell r="C102">
            <v>151641</v>
          </cell>
          <cell r="I102">
            <v>8300</v>
          </cell>
          <cell r="J102">
            <v>60241.4</v>
          </cell>
        </row>
        <row r="103">
          <cell r="B103">
            <v>8400</v>
          </cell>
          <cell r="C103">
            <v>153468</v>
          </cell>
          <cell r="I103">
            <v>8400</v>
          </cell>
          <cell r="J103">
            <v>60967.199999999997</v>
          </cell>
        </row>
        <row r="104">
          <cell r="B104">
            <v>8500</v>
          </cell>
          <cell r="C104">
            <v>155295</v>
          </cell>
          <cell r="I104">
            <v>8500</v>
          </cell>
          <cell r="J104">
            <v>61693</v>
          </cell>
        </row>
        <row r="105">
          <cell r="B105">
            <v>8600</v>
          </cell>
          <cell r="C105">
            <v>157122</v>
          </cell>
          <cell r="I105">
            <v>8600</v>
          </cell>
          <cell r="J105">
            <v>62418.799999999996</v>
          </cell>
        </row>
        <row r="106">
          <cell r="B106">
            <v>8700</v>
          </cell>
          <cell r="C106">
            <v>158949</v>
          </cell>
          <cell r="I106">
            <v>8700</v>
          </cell>
          <cell r="J106">
            <v>63144.6</v>
          </cell>
        </row>
        <row r="107">
          <cell r="B107">
            <v>8800</v>
          </cell>
          <cell r="C107">
            <v>160776</v>
          </cell>
          <cell r="I107">
            <v>8800</v>
          </cell>
          <cell r="J107">
            <v>63870.400000000001</v>
          </cell>
        </row>
        <row r="108">
          <cell r="B108">
            <v>8900</v>
          </cell>
          <cell r="C108">
            <v>162603</v>
          </cell>
          <cell r="I108">
            <v>8900</v>
          </cell>
          <cell r="J108">
            <v>64596.2</v>
          </cell>
        </row>
        <row r="109">
          <cell r="B109">
            <v>9000</v>
          </cell>
          <cell r="C109">
            <v>164430</v>
          </cell>
          <cell r="I109">
            <v>9000</v>
          </cell>
          <cell r="J109">
            <v>65322</v>
          </cell>
        </row>
        <row r="110">
          <cell r="B110">
            <v>9100</v>
          </cell>
          <cell r="C110">
            <v>166257</v>
          </cell>
          <cell r="I110">
            <v>9100</v>
          </cell>
          <cell r="J110">
            <v>66047.8</v>
          </cell>
        </row>
        <row r="111">
          <cell r="B111">
            <v>9200</v>
          </cell>
          <cell r="C111">
            <v>168084</v>
          </cell>
          <cell r="I111">
            <v>9200</v>
          </cell>
          <cell r="J111">
            <v>66773.599999999991</v>
          </cell>
        </row>
        <row r="112">
          <cell r="B112">
            <v>9300</v>
          </cell>
          <cell r="C112">
            <v>169911</v>
          </cell>
          <cell r="I112">
            <v>9300</v>
          </cell>
          <cell r="J112">
            <v>67499.399999999994</v>
          </cell>
        </row>
        <row r="113">
          <cell r="B113">
            <v>9400</v>
          </cell>
          <cell r="C113">
            <v>171738</v>
          </cell>
          <cell r="I113">
            <v>9400</v>
          </cell>
          <cell r="J113">
            <v>68225.2</v>
          </cell>
        </row>
        <row r="114">
          <cell r="B114">
            <v>9500</v>
          </cell>
          <cell r="C114">
            <v>173565</v>
          </cell>
          <cell r="I114">
            <v>9500</v>
          </cell>
          <cell r="J114">
            <v>68951</v>
          </cell>
        </row>
        <row r="115">
          <cell r="B115">
            <v>9600</v>
          </cell>
          <cell r="C115">
            <v>175392</v>
          </cell>
          <cell r="I115">
            <v>9600</v>
          </cell>
          <cell r="J115">
            <v>69676.800000000003</v>
          </cell>
        </row>
        <row r="116">
          <cell r="B116">
            <v>9700</v>
          </cell>
          <cell r="C116">
            <v>177219</v>
          </cell>
          <cell r="I116">
            <v>9700</v>
          </cell>
          <cell r="J116">
            <v>70402.599999999991</v>
          </cell>
        </row>
        <row r="117">
          <cell r="B117">
            <v>9800</v>
          </cell>
          <cell r="C117">
            <v>179046</v>
          </cell>
          <cell r="I117">
            <v>9800</v>
          </cell>
          <cell r="J117">
            <v>71128.399999999994</v>
          </cell>
        </row>
        <row r="118">
          <cell r="B118">
            <v>9900</v>
          </cell>
          <cell r="C118">
            <v>180873</v>
          </cell>
          <cell r="I118">
            <v>9900</v>
          </cell>
          <cell r="J118">
            <v>71854.2</v>
          </cell>
        </row>
        <row r="119">
          <cell r="B119">
            <v>10000</v>
          </cell>
          <cell r="C119">
            <v>182700</v>
          </cell>
          <cell r="I119">
            <v>10000</v>
          </cell>
          <cell r="J119">
            <v>72580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VIABILIDAD"/>
      <sheetName val="ESTUDIO DE PREFACT. Y FACT."/>
      <sheetName val="FICHA-EBI"/>
      <sheetName val="FICHA- EBI (2)"/>
      <sheetName val="ID-01A"/>
      <sheetName val="ID-01B"/>
      <sheetName val="ID-01C"/>
      <sheetName val="ID-01D"/>
      <sheetName val="ID-02"/>
      <sheetName val="ID-03"/>
      <sheetName val="ID-04"/>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S-03"/>
      <sheetName val="FF-01 PRESUPUESTO D Y C "/>
      <sheetName val="PRESUPUESTO COMPONENTE DISENO"/>
      <sheetName val="PRESUPUESTO COMPO inter"/>
      <sheetName val="FICHA- EBI"/>
      <sheetName val="Presupuesto de obra (2)"/>
      <sheetName val="UNITARIOS"/>
      <sheetName val="Personalizar"/>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egetalizacion"/>
    </sheetNames>
    <definedNames>
      <definedName name="Loan_Start"/>
    </definedNames>
    <sheetDataSet>
      <sheetData sheetId="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 APU (70%) AIU 32%"/>
      <sheetName val="PRESUPUESTO OFICIAL"/>
      <sheetName val=" APU"/>
      <sheetName val="APU BASICOS"/>
      <sheetName val="MAT-MO-EQ"/>
      <sheetName val="BENEFICIARIOS"/>
      <sheetName val="PRESUPUESTO"/>
      <sheetName val="MEMORIAS DE CALCULO"/>
      <sheetName val="11.4 CRONOGRAMA"/>
      <sheetName val="11.5 FLUJO FONDOS"/>
      <sheetName val="DISCRIMINACION DEL AIU"/>
      <sheetName val="PAPSO"/>
      <sheetName val="C-B"/>
      <sheetName val="APU ACERO"/>
      <sheetName val="1.1"/>
      <sheetName val="1.2"/>
      <sheetName val="1.3"/>
      <sheetName val="1.4"/>
      <sheetName val="1.5"/>
      <sheetName val="1.6"/>
      <sheetName val="1.7"/>
      <sheetName val="1.8"/>
      <sheetName val="1.9"/>
      <sheetName val="1.10"/>
      <sheetName val="1.11"/>
      <sheetName val="2.1"/>
      <sheetName val="2.2"/>
      <sheetName val="3.1"/>
      <sheetName val="3.2"/>
      <sheetName val="3.3"/>
      <sheetName val="3.4"/>
      <sheetName val="3.5"/>
      <sheetName val="3.6"/>
      <sheetName val="4,1"/>
      <sheetName val="4,2"/>
      <sheetName val="4.3"/>
      <sheetName val="4.4"/>
      <sheetName val="4.5"/>
      <sheetName val="4.6"/>
      <sheetName val="4.7"/>
      <sheetName val="4.8"/>
      <sheetName val="4.9"/>
      <sheetName val="5.1"/>
      <sheetName val="5.2"/>
      <sheetName val="5.3"/>
      <sheetName val="5.4"/>
      <sheetName val="6.1"/>
      <sheetName val="6.2"/>
      <sheetName val="6.3"/>
      <sheetName val="6.4"/>
      <sheetName val="6.5"/>
      <sheetName val="6.6"/>
      <sheetName val="7.1"/>
      <sheetName val="7.2"/>
      <sheetName val="7.3"/>
      <sheetName val="7.4"/>
      <sheetName val="7.5"/>
      <sheetName val="7.6"/>
      <sheetName val="8.1"/>
      <sheetName val="8.2"/>
      <sheetName val="8.3"/>
      <sheetName val="8.4"/>
      <sheetName val="8.5"/>
      <sheetName val="9.1"/>
      <sheetName val="9.2"/>
      <sheetName val="9.3"/>
      <sheetName val="9.4"/>
      <sheetName val="10.1"/>
      <sheetName val="10.2"/>
      <sheetName val="10.3"/>
      <sheetName val="10.4"/>
      <sheetName val="INSUMOS"/>
    </sheetNames>
    <sheetDataSet>
      <sheetData sheetId="0"/>
      <sheetData sheetId="1"/>
      <sheetData sheetId="2"/>
      <sheetData sheetId="3"/>
      <sheetData sheetId="4"/>
      <sheetData sheetId="5"/>
      <sheetData sheetId="6"/>
      <sheetData sheetId="7">
        <row r="6">
          <cell r="A6" t="str">
            <v xml:space="preserve">  OBJETO: MEJORAMIENTO DE VIVIENDA PARA LA POBLACIÓN VULNERABLE DEL AREA URBANA Y RURAL VIGENCIA 2022 DEL MUNICIPIO DE CUBARÁ</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6">
          <cell r="J16" t="str">
            <v>Ayudante</v>
          </cell>
          <cell r="P16" t="str">
            <v xml:space="preserve">Estacion </v>
          </cell>
        </row>
        <row r="17">
          <cell r="B17" t="str">
            <v>Santafé Bloquelón 80 x 8 x 23 cm 4,87 u/m2</v>
          </cell>
          <cell r="J17" t="str">
            <v>Oficial</v>
          </cell>
          <cell r="P17" t="str">
            <v>Nivel de Precision</v>
          </cell>
        </row>
        <row r="18">
          <cell r="B18" t="str">
            <v>Ceranova Bloquelón 80 x 23 x 8 cm 4,87 u/m2</v>
          </cell>
          <cell r="J18" t="str">
            <v>Maestro</v>
          </cell>
          <cell r="P18" t="str">
            <v>Cinta y Jalones</v>
          </cell>
        </row>
        <row r="19">
          <cell r="B19" t="str">
            <v>Ladrillo hor 3 huecos 9x20x80 9.5k 6.25und/m2 </v>
          </cell>
        </row>
        <row r="20">
          <cell r="B20" t="str">
            <v>Cademac Ladrillo liso horizontal 10 x 20 x 40 cm 12,5u/m2</v>
          </cell>
          <cell r="J20" t="str">
            <v>Topografo</v>
          </cell>
        </row>
        <row r="21">
          <cell r="B21" t="str">
            <v>Santafé Bloque # 5 33 x 23 x 11,5 cm 12,25 u/m2</v>
          </cell>
          <cell r="J21" t="str">
            <v>Cadenero</v>
          </cell>
          <cell r="P21" t="str">
            <v>Motoniveladora</v>
          </cell>
        </row>
        <row r="22">
          <cell r="B22" t="str">
            <v>Santafé Portante prensado 29 x 14,5 x 9 cm 5,4 kilos 33,3u/m2</v>
          </cell>
          <cell r="P22" t="str">
            <v>Vibrocompactador</v>
          </cell>
        </row>
        <row r="23">
          <cell r="B23" t="str">
            <v>Santafé Bloque # 4 33 x 23 x 9 cm 12,5 u/m2 ( 6 Huecos)</v>
          </cell>
          <cell r="J23" t="str">
            <v>Rastrilleros</v>
          </cell>
          <cell r="P23" t="str">
            <v>Carrotanque</v>
          </cell>
        </row>
        <row r="24">
          <cell r="B24" t="str">
            <v>Ladrillera San Cristóbal Catalán horizontal 10 cm x 15 cm x 30 cm 3,4 kilos 38,31 u/m2</v>
          </cell>
        </row>
        <row r="25">
          <cell r="B25" t="str">
            <v>Ceranova Bloque #4 estándar 10 x 20 x 30 cm 15,5u/m2 (6 Huecos)</v>
          </cell>
          <cell r="J25" t="str">
            <v>Operador</v>
          </cell>
          <cell r="P25" t="str">
            <v>Compactador de Llantas</v>
          </cell>
        </row>
        <row r="26">
          <cell r="B26" t="str">
            <v>Ceranova Bloque #5 estándar 12 x 20 x 30 cm 15,5u/m2 (6 Huecos)</v>
          </cell>
          <cell r="J26" t="str">
            <v>Ayudante de Rio</v>
          </cell>
          <cell r="P26" t="str">
            <v>Finisher</v>
          </cell>
        </row>
        <row r="27">
          <cell r="B27" t="str">
            <v>Alcarra Ladrillo bocadi macizo 5 x 10 x 22 45u/m2</v>
          </cell>
          <cell r="P27" t="str">
            <v>Compresor (Para barrido y limpieza)</v>
          </cell>
        </row>
        <row r="28">
          <cell r="B28" t="str">
            <v>Ceranova 1/2 bloque #4 estándar 10 x 20 x 15 cm 31u/m2</v>
          </cell>
          <cell r="J28" t="str">
            <v>Soldador</v>
          </cell>
          <cell r="P28" t="str">
            <v>Compresor 180 psi</v>
          </cell>
        </row>
        <row r="29">
          <cell r="B29" t="str">
            <v>Ardesa Ladrillo común rosado 20 x 10 x 6 cm 50u/m2</v>
          </cell>
          <cell r="J29" t="str">
            <v>Ay. Soldadura</v>
          </cell>
          <cell r="P29" t="str">
            <v>Carrotanque Irrigador de Emulsión Asfaltica</v>
          </cell>
        </row>
        <row r="30">
          <cell r="B30" t="str">
            <v>Ardesa Ladrillo común recocido 20 x 10 x 6 cm 50u/m2</v>
          </cell>
          <cell r="P30" t="str">
            <v>Retroexcavadora</v>
          </cell>
        </row>
        <row r="31">
          <cell r="J31" t="str">
            <v>Tec. Eléctrico</v>
          </cell>
          <cell r="P31" t="str">
            <v>Retrocargadora 4 x 4</v>
          </cell>
        </row>
        <row r="32">
          <cell r="B32" t="str">
            <v>BLOQUES</v>
          </cell>
          <cell r="J32" t="str">
            <v>Ay. Eléctrico</v>
          </cell>
          <cell r="P32" t="str">
            <v>Camioneta</v>
          </cell>
        </row>
        <row r="33">
          <cell r="B33" t="str">
            <v>Decoblock Bloque split 15 x 20 x 40 cm 12,5u/m2</v>
          </cell>
          <cell r="J33" t="str">
            <v>Capataz</v>
          </cell>
          <cell r="P33" t="str">
            <v>Volqueta 7 m3</v>
          </cell>
        </row>
        <row r="34">
          <cell r="B34" t="str">
            <v>Decoblock Bloque liso 15 x 20 x 40 cm 12,5u/m2</v>
          </cell>
          <cell r="J34" t="str">
            <v>Liniero</v>
          </cell>
          <cell r="P34" t="str">
            <v>Retroexcavadora (rio)</v>
          </cell>
        </row>
        <row r="35">
          <cell r="B35" t="str">
            <v>Metroblock Bloque liso #15 14 x 19 x 39 cm 12,5u/m2</v>
          </cell>
          <cell r="P35" t="str">
            <v>Planchon</v>
          </cell>
        </row>
        <row r="36">
          <cell r="B36" t="str">
            <v>Conpre Bloque cemento 10 x 20 x 40 cm 3h 12,5u/m2 10 mpa</v>
          </cell>
        </row>
        <row r="37">
          <cell r="B37" t="str">
            <v>Metroblock Bloque liso #15 14 x 19 x 39 cm 12,5u/m2</v>
          </cell>
          <cell r="P37" t="str">
            <v>Cortadora de Asfalto</v>
          </cell>
        </row>
        <row r="38">
          <cell r="B38" t="str">
            <v>Metroblock Bloque liso #10 9 x 19 x 39 cm 12,5u/m2</v>
          </cell>
          <cell r="P38" t="str">
            <v>Compresor de 2 Martillos</v>
          </cell>
        </row>
        <row r="39">
          <cell r="P39" t="str">
            <v>Cortadora de Concreto</v>
          </cell>
        </row>
        <row r="40">
          <cell r="B40" t="str">
            <v>CEMENTO</v>
          </cell>
          <cell r="P40" t="str">
            <v>Benitin</v>
          </cell>
        </row>
        <row r="41">
          <cell r="B41" t="str">
            <v>Cip Patch and plug 25 kilogramos caneca (Cemento hidráulico de rápido fraguado)</v>
          </cell>
          <cell r="P41" t="str">
            <v>Canguro</v>
          </cell>
        </row>
        <row r="42">
          <cell r="B42" t="str">
            <v>Cip Patch and plug 5 kilos balde, Cip (Mortero listo de secado ultra rápido)</v>
          </cell>
          <cell r="P42" t="str">
            <v>Rana</v>
          </cell>
        </row>
        <row r="43">
          <cell r="B43" t="str">
            <v>Topex Mortero impermeable blanco 25 kilos, Topex</v>
          </cell>
          <cell r="P43" t="str">
            <v>Vibrador para concreto</v>
          </cell>
        </row>
        <row r="44">
          <cell r="B44" t="str">
            <v>Corona Friso cuñete 34 kilos</v>
          </cell>
          <cell r="P44" t="str">
            <v>Andamios</v>
          </cell>
        </row>
        <row r="45">
          <cell r="B45" t="str">
            <v>Bronco Broncosil blanco 25 kilos, Bronco (Mortero)</v>
          </cell>
          <cell r="P45" t="str">
            <v>Andamio tubular sección 1.50 m X 1.50 m</v>
          </cell>
        </row>
        <row r="46">
          <cell r="B46" t="str">
            <v>Argos Cemento blanco 40 kilos</v>
          </cell>
          <cell r="P46" t="str">
            <v>Andamios Tubular 2 Secciones</v>
          </cell>
        </row>
        <row r="47">
          <cell r="B47" t="str">
            <v>Sika Sika-101 blanco 10 kilos (Impermeabilizantes)</v>
          </cell>
          <cell r="P47" t="str">
            <v>Formaleta Metalica</v>
          </cell>
        </row>
        <row r="48">
          <cell r="B48" t="str">
            <v>Argos Cemento gris 50 kilos, Argos</v>
          </cell>
          <cell r="P48" t="str">
            <v>Formaleta Metalica para Ménsula</v>
          </cell>
        </row>
        <row r="49">
          <cell r="B49" t="str">
            <v>CEMEX SP CEMENTO CEMEX USO GENERAL 50kg</v>
          </cell>
          <cell r="P49" t="str">
            <v>Formaleta Sardinel</v>
          </cell>
        </row>
        <row r="50">
          <cell r="B50" t="str">
            <v>Toxement Eucolisto mortero 10 kilos fraguado rápido</v>
          </cell>
          <cell r="P50" t="str">
            <v>Pulidora de Piso</v>
          </cell>
        </row>
        <row r="51">
          <cell r="B51" t="str">
            <v>Corona Yeso maravilla 25 kilos</v>
          </cell>
          <cell r="P51" t="str">
            <v>Taladro Percutor</v>
          </cell>
        </row>
        <row r="52">
          <cell r="B52" t="str">
            <v>Argos Cemento blanco 20 kilos</v>
          </cell>
          <cell r="P52" t="str">
            <v>Compresor Manual para Pintura</v>
          </cell>
        </row>
        <row r="53">
          <cell r="P53" t="str">
            <v>Cizalla Manual</v>
          </cell>
        </row>
        <row r="54">
          <cell r="P54" t="str">
            <v>Dobladora Manual</v>
          </cell>
        </row>
        <row r="55">
          <cell r="B55" t="str">
            <v>IMPERMEABILIZANTES</v>
          </cell>
          <cell r="P55" t="str">
            <v>Equipo de Soldadura</v>
          </cell>
        </row>
        <row r="56">
          <cell r="B56" t="str">
            <v>Sika Sika Transparente 10 160k</v>
          </cell>
          <cell r="P56" t="str">
            <v>Mezcladora</v>
          </cell>
        </row>
        <row r="57">
          <cell r="B57" t="str">
            <v>Xypex concentración blanco 25 kilos</v>
          </cell>
        </row>
        <row r="58">
          <cell r="B58" t="str">
            <v>Xypex concentrado gris 25 kilogramos caneca</v>
          </cell>
        </row>
        <row r="59">
          <cell r="B59" t="str">
            <v>Corona Paraguas 5gl 23.5kg ultra blanco</v>
          </cell>
        </row>
        <row r="60">
          <cell r="B60" t="str">
            <v>Sika Sikafill Power 12 Rojo 21.28kg -5gl</v>
          </cell>
        </row>
        <row r="61">
          <cell r="B61" t="str">
            <v>Sika Igol Denso Plus 5gl 18kg</v>
          </cell>
        </row>
        <row r="62">
          <cell r="B62" t="str">
            <v>Sika Sikafill Power 12 Gris 21.28kg -5gl</v>
          </cell>
        </row>
        <row r="63">
          <cell r="B63" t="str">
            <v>Topex Acrilico 5 5gl 23.5kg Gris </v>
          </cell>
        </row>
        <row r="64">
          <cell r="B64" t="str">
            <v>Repelente De Agua Sup Porosas 5l Nanoflex</v>
          </cell>
        </row>
        <row r="66">
          <cell r="B66" t="str">
            <v>PERFILES HIERRO</v>
          </cell>
        </row>
        <row r="67">
          <cell r="B67" t="str">
            <v>0.75mm x 2pg 940 x 6100 mm metaldeck</v>
          </cell>
        </row>
        <row r="68">
          <cell r="B68" t="str">
            <v>0.75mm x 2pg 940 x 5600 mm Metaldeck</v>
          </cell>
        </row>
        <row r="69">
          <cell r="B69" t="str">
            <v>2 mm Perfil c 220 x 80 mm x 37.50 kg 6 metros</v>
          </cell>
        </row>
        <row r="70">
          <cell r="B70" t="str">
            <v>2,5 mm 9 x 5 cm x 6 metros Tubo rectangular</v>
          </cell>
        </row>
        <row r="71">
          <cell r="B71" t="str">
            <v>2.0 mm Tubo rectangular 120 x 60 mm</v>
          </cell>
        </row>
        <row r="72">
          <cell r="B72" t="str">
            <v>2,49 mm 2 x 0.098pg x 59.94 x 21.732k Tubo redondo galvanizado</v>
          </cell>
        </row>
        <row r="73">
          <cell r="B73" t="str">
            <v>2,5 mm 6 x 6 cm x 6 metros Tubo cuadrado</v>
          </cell>
        </row>
        <row r="74">
          <cell r="B74" t="str">
            <v>2,5 mm x 8 x 4 cm x 6 metros Tubo rectangular</v>
          </cell>
        </row>
        <row r="75">
          <cell r="B75" t="str">
            <v>2.0 mm Tubo rectangular 100 x 40 mm</v>
          </cell>
        </row>
        <row r="76">
          <cell r="B76" t="str">
            <v>2,0 mm x 9 x 5 cm x 6 metros Tubo rectangular</v>
          </cell>
        </row>
        <row r="77">
          <cell r="B77" t="str">
            <v>2.0 mm Tubo cuadrado 70 x 70 mm</v>
          </cell>
        </row>
        <row r="78">
          <cell r="B78" t="str">
            <v>1.50 mm Perfil c 150 x 50 mm g50 galvanizado</v>
          </cell>
        </row>
        <row r="79">
          <cell r="B79" t="str">
            <v>2,0 mm x 150 x 50 - 6 x 2 pulgadas Perfil C</v>
          </cell>
        </row>
        <row r="80">
          <cell r="B80" t="str">
            <v>2,0 mm 8 x 4 cm x 6 metros Tubo rectangular</v>
          </cell>
        </row>
        <row r="82">
          <cell r="B82" t="str">
            <v>HIERRO ARMADO</v>
          </cell>
        </row>
        <row r="83">
          <cell r="B83" t="str">
            <v>Viga Ipe 270mm 24.3lb/Ft 6m A572/G50</v>
          </cell>
        </row>
        <row r="84">
          <cell r="B84" t="str">
            <v>Viga Ipe 200mm 15.0lb/Ft 6m A572/G50 </v>
          </cell>
        </row>
        <row r="85">
          <cell r="B85" t="str">
            <v>Colmena Viga I 250x100107.16kg 6m</v>
          </cell>
        </row>
        <row r="86">
          <cell r="B86" t="str">
            <v>Viga Ipe 160mm 10.6lb/Ft 6m A572/G50</v>
          </cell>
        </row>
        <row r="87">
          <cell r="B87" t="str">
            <v>Viga Ipe 120mm 7.0lb/Ft 6m A572/G50</v>
          </cell>
        </row>
        <row r="88">
          <cell r="B88" t="str">
            <v>Viga Ipe 100mm 5.4lb/Ft 6m A572/G50</v>
          </cell>
        </row>
        <row r="89">
          <cell r="B89" t="str">
            <v>Flejes 3/8 pulgada 25 x 25 cm x 40 unidades</v>
          </cell>
        </row>
        <row r="90">
          <cell r="B90" t="str">
            <v>Flejes 3/8 pulgada 20 x 20 cm x 40 unidades</v>
          </cell>
        </row>
        <row r="91">
          <cell r="B91" t="str">
            <v>Fleje 3/8 pulgada 15 x 10 cm x 40 unidades</v>
          </cell>
        </row>
        <row r="92">
          <cell r="B92" t="str">
            <v>Flejes 1/4 pulgada 20 x 20 cm x 60 unidades</v>
          </cell>
        </row>
        <row r="93">
          <cell r="B93" t="str">
            <v>Flejes 1/4 pulgada 10 x 20 cm x 60 unidades</v>
          </cell>
        </row>
        <row r="94">
          <cell r="B94" t="str">
            <v>Flejes 1/4 pulgada 15 x 15 cm x 60 unidades</v>
          </cell>
        </row>
        <row r="95">
          <cell r="B95" t="str">
            <v>Flejes 1/4 pulgada 10 x 15 cm x 60 unidades</v>
          </cell>
        </row>
        <row r="97">
          <cell r="B97" t="str">
            <v>HIERRO BARRAS</v>
          </cell>
        </row>
        <row r="98">
          <cell r="B98" t="str">
            <v>Varilla g - 60 w 5/8 pulgada x 6 metros corrugada</v>
          </cell>
        </row>
        <row r="99">
          <cell r="B99" t="str">
            <v>Varilla g-60 w 1/2 pulgada x 6 metros corrugada</v>
          </cell>
        </row>
        <row r="100">
          <cell r="B100" t="str">
            <v>Varilla g-60 w 12 mm x 6 metros corrugada</v>
          </cell>
        </row>
        <row r="101">
          <cell r="B101" t="str">
            <v>Varilla g-60 w 11 mm x 6 metros corrugada</v>
          </cell>
        </row>
        <row r="102">
          <cell r="B102" t="str">
            <v>Varilla g-60 w 3/8 pulgada x 6 metros corrugada</v>
          </cell>
        </row>
        <row r="103">
          <cell r="B103" t="str">
            <v>Varilla g-60 w 9 mm x 6 metros corrugada</v>
          </cell>
        </row>
        <row r="104">
          <cell r="B104" t="str">
            <v>Varilla g-60 w 8,5 mm x 6 metros corrugada</v>
          </cell>
        </row>
        <row r="105">
          <cell r="B105" t="str">
            <v>Varilla g-60 w 1/4 pulgada x 6 metros corrugada</v>
          </cell>
        </row>
        <row r="107">
          <cell r="B107" t="str">
            <v>TEJAS</v>
          </cell>
        </row>
        <row r="108">
          <cell r="B108" t="str">
            <v>Polygal Lamina Alveolar 8mm 5.90x2.10m Opal</v>
          </cell>
        </row>
        <row r="109">
          <cell r="B109" t="str">
            <v>Polygal Lamina Alveolar 8mm 5.90x2.10m Bronce</v>
          </cell>
        </row>
        <row r="110">
          <cell r="B110" t="str">
            <v>Polygal Lamina Alveolar 8mm 5.90x2.10m Transparente</v>
          </cell>
        </row>
        <row r="111">
          <cell r="B111" t="str">
            <v>Lamina Alveolar 6mm 5.90x2.10m Azul  Polygal</v>
          </cell>
        </row>
        <row r="112">
          <cell r="B112" t="str">
            <v>Teja Verde 3x0.82m Trapezoidal A360</v>
          </cell>
        </row>
        <row r="113">
          <cell r="B113" t="str">
            <v>Onduline Caballete rojo fiorentino onduvilla</v>
          </cell>
        </row>
        <row r="115">
          <cell r="B115" t="str">
            <v>TUBOS DE PVC</v>
          </cell>
        </row>
        <row r="116">
          <cell r="B116" t="str">
            <v>Pavco 6" x 6 metros tubo sanitario</v>
          </cell>
        </row>
        <row r="117">
          <cell r="B117" t="str">
            <v>Durman 6" x 6 metros tubo sanitario</v>
          </cell>
        </row>
        <row r="118">
          <cell r="B118" t="str">
            <v>Pavco 6" x 3 metros tubo sanitario</v>
          </cell>
        </row>
        <row r="119">
          <cell r="B119" t="str">
            <v>Pavco 2" x 6 metros de largo presión 21 - 200 Psi tubo</v>
          </cell>
        </row>
        <row r="120">
          <cell r="B120" t="str">
            <v>Pavco 4" x 6 metros tubo sanitario</v>
          </cell>
        </row>
        <row r="121">
          <cell r="B121" t="str">
            <v>Durman 4" x 6 metros tubo sanitario</v>
          </cell>
        </row>
        <row r="122">
          <cell r="B122" t="str">
            <v>Pavco 1 1/2" x 6 metros presión 21-200 psi tubo</v>
          </cell>
        </row>
        <row r="123">
          <cell r="B123" t="str">
            <v>Pavco 4" x 6 metros tubo ventilación</v>
          </cell>
        </row>
        <row r="124">
          <cell r="B124" t="str">
            <v>Pavco 3" x 6 metros tubo sanitario</v>
          </cell>
        </row>
        <row r="125">
          <cell r="B125" t="str">
            <v>Pavco 1/2" x 3 metros 6 unidades presión 9-500 psi tubo</v>
          </cell>
        </row>
        <row r="126">
          <cell r="B126" t="str">
            <v>Durman 3" x 6 metros tubo sanitario</v>
          </cell>
        </row>
        <row r="127">
          <cell r="B127" t="str">
            <v>Pavco 1 1/4" x 6 metros presión 21 - 200 Psi tubo</v>
          </cell>
        </row>
        <row r="128">
          <cell r="B128" t="str">
            <v>Pavco 4" x 3 metros tubo sanitario</v>
          </cell>
        </row>
        <row r="129">
          <cell r="B129" t="str">
            <v>Pavco 2" x 6 metros tubo ventilación</v>
          </cell>
        </row>
        <row r="130">
          <cell r="B130" t="str">
            <v>Durman 4" x 3 metros tubo sanitario</v>
          </cell>
        </row>
        <row r="131">
          <cell r="B131" t="str">
            <v>Pavco 2" x 3 metros presión 21 - 200 psi tubo</v>
          </cell>
        </row>
        <row r="132">
          <cell r="B132" t="str">
            <v>Pavco 2" x 6 metros tubo sanitario</v>
          </cell>
        </row>
        <row r="133">
          <cell r="B133" t="str">
            <v>Pavco 6" x 1metro tubo sanitario novatec</v>
          </cell>
        </row>
        <row r="134">
          <cell r="B134" t="str">
            <v>Pavco 1 1/2" x 3 metros presión, 21-200 psi tubo</v>
          </cell>
        </row>
        <row r="135">
          <cell r="B135" t="str">
            <v>Durman 2" x 6 metros tubo sanitario</v>
          </cell>
        </row>
        <row r="136">
          <cell r="B136" t="str">
            <v>Pavco 4" x 3 metros tubo ventilación</v>
          </cell>
        </row>
        <row r="137">
          <cell r="B137" t="str">
            <v>Pavco 3" x 3 metros tubo sanitario</v>
          </cell>
        </row>
        <row r="138">
          <cell r="B138" t="str">
            <v>Pavco 3" x 6 metros tubo ventilación</v>
          </cell>
        </row>
        <row r="139">
          <cell r="B139" t="str">
            <v>Pavco 1 1/2" x 6 metros tubo sanitario</v>
          </cell>
        </row>
        <row r="140">
          <cell r="B140" t="str">
            <v>Durman 3" x 3 metros tubo sanitario</v>
          </cell>
        </row>
        <row r="141">
          <cell r="B141" t="str">
            <v>Durman 1 1/2" x 6 metros tubo sanitario</v>
          </cell>
        </row>
        <row r="142">
          <cell r="B142" t="str">
            <v>Pavco 1 1/4" x 3 metros presión 21 - 200 psi tubo</v>
          </cell>
        </row>
        <row r="143">
          <cell r="B143" t="str">
            <v>Pavco 1" x 6 metros presión, 13,5-315 psi tubo</v>
          </cell>
        </row>
        <row r="144">
          <cell r="B144" t="str">
            <v>Pavco 1 1/2" x 6 metros tubo ventilación</v>
          </cell>
        </row>
        <row r="145">
          <cell r="B145" t="str">
            <v>Pavco 1" x 6 metros presión, 21 - 200 psi tubo</v>
          </cell>
        </row>
        <row r="146">
          <cell r="B146" t="str">
            <v>Pavco 2" x 3 metros tubo sanitario</v>
          </cell>
        </row>
        <row r="147">
          <cell r="B147" t="str">
            <v>Durman 2" x 3 metros tubo sanitario</v>
          </cell>
        </row>
        <row r="148">
          <cell r="B148" t="str">
            <v>Pavco 3" x 3 metros tubo ventilación</v>
          </cell>
        </row>
        <row r="149">
          <cell r="B149" t="str">
            <v>Pavco 2" x 1 metro presión 21 - 200 psi tubo</v>
          </cell>
        </row>
        <row r="150">
          <cell r="B150" t="str">
            <v>Pavco 1 1/2" x 3 metros sanitaria tubo</v>
          </cell>
        </row>
        <row r="151">
          <cell r="B151" t="str">
            <v>Pavco 2" x 3 metros tubo ventilación</v>
          </cell>
        </row>
        <row r="152">
          <cell r="B152" t="str">
            <v>Durman 1 1/2" x 3 metros tubo sanitario</v>
          </cell>
        </row>
        <row r="153">
          <cell r="B153" t="str">
            <v>Pavco 1" x 3 metros presión, 13,5-315 psi tubo</v>
          </cell>
        </row>
        <row r="154">
          <cell r="B154" t="str">
            <v>Pavco 4" x 1 metros tubo ventilación</v>
          </cell>
        </row>
        <row r="155">
          <cell r="B155" t="str">
            <v>Pavco 1" x 3 metros presión, 21-200 psi tubo</v>
          </cell>
        </row>
        <row r="156">
          <cell r="B156" t="str">
            <v>Pavco 3/4" x 6 metros presión, 11 - 400 psi tubo</v>
          </cell>
        </row>
        <row r="157">
          <cell r="B157" t="str">
            <v>Pavco 1 1/2" x 3 metros tubo ventilación</v>
          </cell>
        </row>
        <row r="158">
          <cell r="B158" t="str">
            <v>Pavco 1/2" x 6 metros presión, 9 - 500 psi tubo</v>
          </cell>
        </row>
        <row r="159">
          <cell r="B159" t="str">
            <v>Pavco 3/4" x 6 metros presión, 21 - 200 psi tubo</v>
          </cell>
        </row>
        <row r="160">
          <cell r="B160" t="str">
            <v>Pavco 1/2" x 6 metros presión 13.5 - 315 psi tubo</v>
          </cell>
        </row>
        <row r="161">
          <cell r="B161" t="str">
            <v>Pavco 1 1/4" x 1 metro presión 21 - 200 psi tubo</v>
          </cell>
        </row>
        <row r="162">
          <cell r="B162" t="str">
            <v>Pavco 3" x 1 metro tubo sanitario</v>
          </cell>
        </row>
        <row r="163">
          <cell r="B163" t="str">
            <v>Pavco 3/4" x 3 metros presión, 11-400 psi tubo</v>
          </cell>
        </row>
        <row r="164">
          <cell r="B164" t="str">
            <v>Pavco 1/2" x 3 metros presión, 9-500 psi tubo</v>
          </cell>
        </row>
        <row r="165">
          <cell r="B165" t="str">
            <v>Pavco 2" x 1 metro tubo sanitario</v>
          </cell>
        </row>
        <row r="166">
          <cell r="B166" t="str">
            <v>Pavco 3/4" x 3 metros presión, 21-200 psi tubo</v>
          </cell>
        </row>
        <row r="167">
          <cell r="B167" t="str">
            <v>Pavco 1 1/2" x 1 metro presión 21 - 200 psi tubo</v>
          </cell>
        </row>
        <row r="168">
          <cell r="B168" t="str">
            <v>Pavco 1/2" x 3 metros presión, 13,5-315 psi tubo</v>
          </cell>
        </row>
        <row r="169">
          <cell r="B169" t="str">
            <v>Pavco 1 1/2" x 1 metro tubo sanitario</v>
          </cell>
        </row>
        <row r="170">
          <cell r="B170" t="str">
            <v>Pavco 1" x 1 metro presión 13,5 - 315 psi tubo</v>
          </cell>
        </row>
        <row r="171">
          <cell r="B171" t="str">
            <v>Tubo cuadrado 1</v>
          </cell>
        </row>
        <row r="172">
          <cell r="B172" t="str">
            <v>Tubo cuadrado 3/4</v>
          </cell>
        </row>
        <row r="175">
          <cell r="B175" t="str">
            <v>LLAVES Y VALVULAS</v>
          </cell>
        </row>
        <row r="176">
          <cell r="B176" t="str">
            <v> Válvula cheque antiretorno 4 PVC PCP</v>
          </cell>
        </row>
        <row r="177">
          <cell r="B177" t="str">
            <v>HELBERT VALVULA PIE 2 x 150Psi HELBERT</v>
          </cell>
        </row>
        <row r="178">
          <cell r="B178" t="str">
            <v>Grival Válvula bola rosca 1.1/2 pulgada agua manija</v>
          </cell>
        </row>
        <row r="179">
          <cell r="B179" t="str">
            <v>Grival Válvula cortina 1.1/2plg agua</v>
          </cell>
        </row>
        <row r="180">
          <cell r="B180" t="str">
            <v>Grival Válvula bola rosca 1,1/4 pulgadas agua manija</v>
          </cell>
        </row>
        <row r="181">
          <cell r="B181" t="str">
            <v>Grival Válvula cortina 1.1/4plg agua</v>
          </cell>
        </row>
        <row r="182">
          <cell r="B182" t="str">
            <v>Grival Llave jardín pesada cromo</v>
          </cell>
        </row>
        <row r="183">
          <cell r="B183" t="str">
            <v>Grival Válvula cortina 1plg agua</v>
          </cell>
        </row>
        <row r="184">
          <cell r="B184" t="str">
            <v>Grival Válvula bola rosca 1 pulgada agua manija larga</v>
          </cell>
        </row>
        <row r="185">
          <cell r="B185" t="str">
            <v>Firplak Llave jardín adaptador manguera cromo</v>
          </cell>
        </row>
        <row r="186">
          <cell r="B186" t="str">
            <v>Válvula cortina 1/2 x 200psi r-white hel</v>
          </cell>
        </row>
        <row r="187">
          <cell r="B187" t="str">
            <v>Helbert Válvula bola 1 x 175psi helbert</v>
          </cell>
        </row>
        <row r="188">
          <cell r="B188" t="str">
            <v>Grival Llave jardín extensión satinada</v>
          </cell>
        </row>
        <row r="189">
          <cell r="B189" t="str">
            <v>Helbert Válvula bola 1/2 175 psi hembra-hembra antifraude novasfer</v>
          </cell>
        </row>
        <row r="190">
          <cell r="B190" t="str">
            <v>Grival Llave jardín 1/2 x 3/4 pulgada cromo satín</v>
          </cell>
        </row>
        <row r="191">
          <cell r="B191" t="str">
            <v>Grival Válvula cortina 3/4 pulgadas agua</v>
          </cell>
        </row>
        <row r="192">
          <cell r="B192" t="str">
            <v>Grival Llave jardín pesada satín</v>
          </cell>
        </row>
        <row r="193">
          <cell r="B193" t="str">
            <v>Helbert Válvula bola 1/2 175 psi hembra-macho antifraude</v>
          </cell>
        </row>
        <row r="194">
          <cell r="B194" t="str">
            <v>Intergrifos Llave terminal cromado-lisa Ø = 1/2"</v>
          </cell>
        </row>
        <row r="195">
          <cell r="B195" t="str">
            <v>Grival Válvula bola rosca 1/2 pulgada agua manija mariposa</v>
          </cell>
        </row>
        <row r="196">
          <cell r="B196" t="str">
            <v>Grival Válvula bola 1/2 rosca hembra/macho agua manija mariposa</v>
          </cell>
        </row>
        <row r="197">
          <cell r="B197" t="str">
            <v>Grival Válvula cortina 1/2plg agua</v>
          </cell>
        </row>
        <row r="198">
          <cell r="B198" t="str">
            <v>Grival Válvula bola rosca 1/2 pulgada agua manija larga</v>
          </cell>
        </row>
        <row r="199">
          <cell r="B199" t="str">
            <v>Helbert Válvula bola 1/2 x 175 psi</v>
          </cell>
        </row>
        <row r="200">
          <cell r="B200" t="str">
            <v>Humboldt Válvula pvc 2 pulgadas roscada 235 psi</v>
          </cell>
        </row>
        <row r="201">
          <cell r="B201" t="str">
            <v>Llave cocina 1/2 pulgada bronce humboldt</v>
          </cell>
        </row>
        <row r="202">
          <cell r="B202" t="str">
            <v>Humboldt Válvula bola 3/4 pulgada (1,90 cm diámetro) bronce, Humboldt</v>
          </cell>
        </row>
        <row r="203">
          <cell r="B203" t="str">
            <v>Llave jardín 1/2 pulgada bronce humboldt</v>
          </cell>
        </row>
        <row r="204">
          <cell r="B204" t="str">
            <v>Humboldt Válvula pvc 3/4 pulgada lisa 235 psi</v>
          </cell>
        </row>
        <row r="205">
          <cell r="B205" t="str">
            <v>Humboldt Llave terminal plástica jardín 1/2 pulgada</v>
          </cell>
        </row>
        <row r="206">
          <cell r="B206" t="str">
            <v>Humboldt Válvula pvc 1/2 pulgadas lisa 235 psi</v>
          </cell>
        </row>
        <row r="207">
          <cell r="B207" t="str">
            <v>Llave de Chorro Grival</v>
          </cell>
        </row>
        <row r="209">
          <cell r="B209" t="str">
            <v>OTROS</v>
          </cell>
        </row>
        <row r="210">
          <cell r="B210" t="str">
            <v xml:space="preserve">Puntillas </v>
          </cell>
        </row>
        <row r="211">
          <cell r="B211" t="str">
            <v>Liston Ordinario 0.05 m X 0.05 m  X 3  m.</v>
          </cell>
        </row>
        <row r="212">
          <cell r="B212" t="str">
            <v>Tela Bogota</v>
          </cell>
        </row>
        <row r="213">
          <cell r="B213" t="str">
            <v>Tabla ordinaria 2,50mx0,14m</v>
          </cell>
        </row>
        <row r="214">
          <cell r="B214" t="str">
            <v>Sub-Base Granular</v>
          </cell>
        </row>
        <row r="215">
          <cell r="B215" t="str">
            <v>Lamina de Zinc corrugada 2,44mx0,90m</v>
          </cell>
        </row>
        <row r="216">
          <cell r="B216" t="str">
            <v>Amarres para teja</v>
          </cell>
        </row>
        <row r="217">
          <cell r="B217" t="str">
            <v>Bisagra Industrial Cobriza 3"</v>
          </cell>
        </row>
        <row r="218">
          <cell r="B218" t="str">
            <v>Liston de madera 0,03x0,05x3 m</v>
          </cell>
        </row>
        <row r="219">
          <cell r="B219" t="str">
            <v>Liston de madera 0,05x0,05x3 m</v>
          </cell>
        </row>
        <row r="220">
          <cell r="B220" t="str">
            <v xml:space="preserve">Disco Diamantado </v>
          </cell>
        </row>
        <row r="221">
          <cell r="B221" t="str">
            <v>Arena de Cantera</v>
          </cell>
        </row>
        <row r="222">
          <cell r="B222" t="str">
            <v>Formaleta 1</v>
          </cell>
        </row>
        <row r="223">
          <cell r="B223" t="str">
            <v>Piedra &gt; 4"</v>
          </cell>
        </row>
        <row r="224">
          <cell r="B224" t="str">
            <v xml:space="preserve">Malla Electrosoldada </v>
          </cell>
        </row>
        <row r="225">
          <cell r="B225" t="str">
            <v>Alambre Negro No. 18</v>
          </cell>
        </row>
        <row r="226">
          <cell r="B226" t="str">
            <v>Acero de Refuerzo A-37 D = 3/8"</v>
          </cell>
        </row>
        <row r="227">
          <cell r="B227" t="str">
            <v>Ladrillo</v>
          </cell>
        </row>
        <row r="228">
          <cell r="B228" t="str">
            <v>Puntillas 1 1/2" - 3"</v>
          </cell>
        </row>
        <row r="229">
          <cell r="B229" t="str">
            <v>Guadua puesta en Obra</v>
          </cell>
        </row>
        <row r="230">
          <cell r="B230" t="str">
            <v>Tabla ordinaria  2.50 m X 0.14 m</v>
          </cell>
        </row>
        <row r="231">
          <cell r="B231" t="str">
            <v>Liston  0.01*0.04*3.00 tolua</v>
          </cell>
        </row>
        <row r="232">
          <cell r="B232" t="str">
            <v>Acero FY 37000 PSI Corte-Figur-Amarre</v>
          </cell>
        </row>
        <row r="233">
          <cell r="B233" t="str">
            <v>Bisagra Induma Ancha Hi 3</v>
          </cell>
        </row>
        <row r="234">
          <cell r="B234" t="str">
            <v>Estacas de Madera</v>
          </cell>
        </row>
        <row r="235">
          <cell r="B235" t="str">
            <v>Pintura en Aceite</v>
          </cell>
        </row>
        <row r="236">
          <cell r="B236" t="str">
            <v>Hilo</v>
          </cell>
        </row>
        <row r="238">
          <cell r="B238" t="str">
            <v>Sub Base Granular</v>
          </cell>
        </row>
        <row r="239">
          <cell r="B239" t="str">
            <v>Base Granular</v>
          </cell>
        </row>
        <row r="240">
          <cell r="B240" t="str">
            <v>Material crudo tamaño max. 4"</v>
          </cell>
        </row>
        <row r="243">
          <cell r="B243" t="str">
            <v>Ladrillo Tolete</v>
          </cell>
        </row>
        <row r="244">
          <cell r="B244" t="str">
            <v>Geotextil NT-1600</v>
          </cell>
        </row>
        <row r="245">
          <cell r="B245" t="str">
            <v>Gravilla No. 2</v>
          </cell>
        </row>
        <row r="246">
          <cell r="B246" t="str">
            <v>Caja en malla Triple Torsion Cal. 10 (Dim 2x1x1)</v>
          </cell>
        </row>
        <row r="247">
          <cell r="B247" t="str">
            <v>Piedra Bolo</v>
          </cell>
        </row>
        <row r="249">
          <cell r="B249" t="str">
            <v>Cemento Gris Bulto</v>
          </cell>
        </row>
        <row r="250">
          <cell r="B250" t="str">
            <v>Cemento Gris</v>
          </cell>
        </row>
        <row r="251">
          <cell r="B251" t="str">
            <v>Arena</v>
          </cell>
        </row>
        <row r="252">
          <cell r="B252" t="str">
            <v>Triturado</v>
          </cell>
        </row>
        <row r="253">
          <cell r="B253" t="str">
            <v>Agua</v>
          </cell>
        </row>
        <row r="255">
          <cell r="B255" t="str">
            <v>Concreto 4000 PSI</v>
          </cell>
        </row>
        <row r="256">
          <cell r="B256" t="str">
            <v>Concreto de 3500 PSI</v>
          </cell>
        </row>
        <row r="257">
          <cell r="B257" t="str">
            <v xml:space="preserve">Concreto Simple f' c = 210 Kg/Cm2 </v>
          </cell>
        </row>
        <row r="258">
          <cell r="B258" t="str">
            <v>Concreto de 2500 PSI</v>
          </cell>
        </row>
        <row r="259">
          <cell r="B259" t="str">
            <v>Concreto de 2000 PSI</v>
          </cell>
        </row>
        <row r="260">
          <cell r="B260" t="str">
            <v>Concreto de 3000 PSI</v>
          </cell>
        </row>
        <row r="261">
          <cell r="B261" t="str">
            <v>Impermeabilizante</v>
          </cell>
        </row>
        <row r="263">
          <cell r="B263" t="str">
            <v>Mortero 1:2</v>
          </cell>
        </row>
        <row r="264">
          <cell r="B264" t="str">
            <v>Mortero 1:3</v>
          </cell>
        </row>
        <row r="265">
          <cell r="B265" t="str">
            <v>Mortero 1:4 ( Normal)</v>
          </cell>
        </row>
        <row r="266">
          <cell r="B266"/>
        </row>
        <row r="267">
          <cell r="B267"/>
        </row>
        <row r="268">
          <cell r="B268" t="str">
            <v>Sardinel Prefabricado Bajo Rampa 80x30x15 cms</v>
          </cell>
        </row>
        <row r="269">
          <cell r="B269" t="str">
            <v>Sardinel Prefabricado de Transición 60x45x15 cms</v>
          </cell>
        </row>
        <row r="270">
          <cell r="B270" t="str">
            <v>Sardinel Prefabricado 80x45x15 cms</v>
          </cell>
        </row>
        <row r="271">
          <cell r="B271"/>
        </row>
        <row r="272">
          <cell r="B272" t="str">
            <v>Acero Figurado 60.000 PSI  Ø = 1/2"</v>
          </cell>
        </row>
        <row r="273">
          <cell r="B273" t="str">
            <v>Acero de Refuerzo de 60.000 PSI</v>
          </cell>
        </row>
        <row r="274">
          <cell r="B274" t="str">
            <v>Malla Electrosoldada 5 mm x 15 x 15</v>
          </cell>
        </row>
        <row r="275">
          <cell r="B275" t="str">
            <v>Metaldeck 3" cal. 18 ancho util 36"</v>
          </cell>
        </row>
        <row r="276">
          <cell r="B276" t="str">
            <v>Hierro  1/4 a 3/8" 37000 PSI</v>
          </cell>
        </row>
        <row r="277">
          <cell r="B277" t="str">
            <v>Perfil Metalico 200 X 300 mm e = 10 mm</v>
          </cell>
        </row>
        <row r="278">
          <cell r="B278" t="str">
            <v>Perfil Metalico 100 X 280 mm e = 10 mm</v>
          </cell>
        </row>
        <row r="279">
          <cell r="B279" t="str">
            <v>Acero 5/8"</v>
          </cell>
        </row>
        <row r="280">
          <cell r="B280" t="str">
            <v>Soldadura 6013</v>
          </cell>
        </row>
        <row r="281">
          <cell r="B281" t="str">
            <v>Tuberia Rectangular De 3x1+1/2 Pulg.Cal.18</v>
          </cell>
        </row>
        <row r="282">
          <cell r="B282" t="str">
            <v>Tubería PVC RDE 21 PSI Ø = 3/4"</v>
          </cell>
        </row>
        <row r="283">
          <cell r="B283" t="str">
            <v>Adaptor Macho PVC  Ø = 1/2"</v>
          </cell>
        </row>
        <row r="284">
          <cell r="B284" t="str">
            <v>Soldadura Liquida PVC</v>
          </cell>
        </row>
        <row r="285">
          <cell r="B285" t="str">
            <v>Tubería  PVC RDE 13.5-315 psi Ø = 1/2"</v>
          </cell>
        </row>
        <row r="286">
          <cell r="B286" t="str">
            <v>Limpiador Removedor</v>
          </cell>
        </row>
        <row r="287">
          <cell r="B287" t="str">
            <v xml:space="preserve">CodoPVC-P.90║ Ø = 1/2" </v>
          </cell>
        </row>
        <row r="288">
          <cell r="B288" t="str">
            <v>Union PVC de  Ø = 1/2"</v>
          </cell>
        </row>
        <row r="289">
          <cell r="B289" t="str">
            <v>Tubería PVC RDE 21-200 PSI Ø = 1"</v>
          </cell>
        </row>
        <row r="290">
          <cell r="B290" t="str">
            <v>Union PVC de Ø = 1"</v>
          </cell>
        </row>
        <row r="291">
          <cell r="B291" t="str">
            <v>Registro de Ø = 1/2"</v>
          </cell>
        </row>
        <row r="292">
          <cell r="B292" t="str">
            <v>Adaptador Macho PVC  Ø = 1/2"</v>
          </cell>
        </row>
        <row r="293">
          <cell r="B293" t="str">
            <v>Cinta Teflón</v>
          </cell>
        </row>
        <row r="294">
          <cell r="B294" t="str">
            <v>Registro de Ø = 3/4"</v>
          </cell>
        </row>
        <row r="295">
          <cell r="B295" t="str">
            <v>Adaptador Macho PVC  Ø = 3/4"</v>
          </cell>
        </row>
        <row r="296">
          <cell r="B296" t="str">
            <v>Registro de paso directo Ø = 1"</v>
          </cell>
        </row>
        <row r="297">
          <cell r="B297" t="str">
            <v>Adaptador terminal PVC Ø = 1"</v>
          </cell>
        </row>
        <row r="298">
          <cell r="B298" t="str">
            <v>Llave de Paso Ø = 1/2"</v>
          </cell>
        </row>
        <row r="299">
          <cell r="B299" t="str">
            <v>Teflón</v>
          </cell>
        </row>
        <row r="300">
          <cell r="B300" t="str">
            <v>Accesorios PVC Presión Ø = 1/2"</v>
          </cell>
        </row>
        <row r="301">
          <cell r="B301" t="str">
            <v>Llave Terminal de Ø = 1/2"</v>
          </cell>
        </row>
        <row r="302">
          <cell r="B302" t="str">
            <v>Tubería PVC RDE 21 de  Ø = 2"</v>
          </cell>
        </row>
        <row r="303">
          <cell r="B303" t="str">
            <v>Lubricante</v>
          </cell>
        </row>
        <row r="304">
          <cell r="B304" t="str">
            <v>Tubería PVC RDE 21 de Ø = 3"</v>
          </cell>
        </row>
        <row r="305">
          <cell r="B305" t="str">
            <v>Tubería PVC de Ø =  4" U.P. RDE 21 de 200PSI</v>
          </cell>
        </row>
        <row r="306">
          <cell r="B306" t="str">
            <v>Limpiador Removedor PVC</v>
          </cell>
        </row>
        <row r="307">
          <cell r="B307" t="str">
            <v>Valvula de Ø = 2" en HF</v>
          </cell>
        </row>
        <row r="308">
          <cell r="B308" t="str">
            <v>Valvula de Ø = 3" en HF</v>
          </cell>
        </row>
        <row r="309">
          <cell r="B309" t="str">
            <v>Tee de Ø = 2"</v>
          </cell>
        </row>
        <row r="310">
          <cell r="B310" t="str">
            <v>Tee de Ø = 3"</v>
          </cell>
        </row>
        <row r="311">
          <cell r="B311" t="str">
            <v>Tee de 3"X2"</v>
          </cell>
        </row>
        <row r="312">
          <cell r="B312" t="str">
            <v>Tee de 4"X3"</v>
          </cell>
        </row>
        <row r="313">
          <cell r="B313" t="str">
            <v>Reducción PVC de Ø = 3"X2"</v>
          </cell>
        </row>
        <row r="314">
          <cell r="B314" t="str">
            <v>Codo PVC de Ø = 3"</v>
          </cell>
        </row>
        <row r="315">
          <cell r="B315" t="str">
            <v>Tapón PVC de Ø = 2"</v>
          </cell>
        </row>
        <row r="316">
          <cell r="B316" t="str">
            <v>Tapón PVC de Ø = 3"</v>
          </cell>
        </row>
        <row r="317">
          <cell r="B317" t="str">
            <v>Hidrante 3" T.P. H.F.</v>
          </cell>
        </row>
        <row r="318">
          <cell r="B318" t="str">
            <v>Soldadura Liquida Schedule 40 x 1/4</v>
          </cell>
        </row>
        <row r="319">
          <cell r="B319" t="str">
            <v>Collar de Derivación de 3" A 1/2"</v>
          </cell>
        </row>
        <row r="320">
          <cell r="B320" t="str">
            <v>Accesorios (Adaptador Macho 1/2", Uniones)</v>
          </cell>
        </row>
        <row r="321">
          <cell r="B321" t="str">
            <v>Cinta Teflon por 10 m</v>
          </cell>
        </row>
        <row r="322">
          <cell r="B322" t="str">
            <v>Registro Antifraude Tipo Humedo</v>
          </cell>
        </row>
        <row r="323">
          <cell r="B323" t="str">
            <v>Llave de Corte</v>
          </cell>
        </row>
        <row r="324">
          <cell r="B324" t="str">
            <v>Llave de Contencion</v>
          </cell>
        </row>
        <row r="325">
          <cell r="B325" t="str">
            <v>Llave de Incorporación 1/2"</v>
          </cell>
        </row>
        <row r="326">
          <cell r="B326" t="str">
            <v>Tubería PF+UAD 1/2"</v>
          </cell>
        </row>
        <row r="327">
          <cell r="B327" t="str">
            <v>Medidor de Agua Potable</v>
          </cell>
        </row>
        <row r="328">
          <cell r="B328" t="str">
            <v>Tapa en HF tipo Chorote</v>
          </cell>
        </row>
        <row r="329">
          <cell r="B329" t="str">
            <v>Adaptador HembraA de 3/4 Ralco</v>
          </cell>
        </row>
        <row r="330">
          <cell r="B330" t="str">
            <v>Cruz PVC de 3" X 3" X 3" X 3"</v>
          </cell>
        </row>
        <row r="331">
          <cell r="B331" t="str">
            <v xml:space="preserve">Cruz PVC de 4"X 3" X 4" X 3" </v>
          </cell>
        </row>
        <row r="332">
          <cell r="B332" t="str">
            <v xml:space="preserve">Tee  3" X 3" X 3" PVC </v>
          </cell>
        </row>
        <row r="333">
          <cell r="B333" t="str">
            <v>Tee  8" X 4" X 8" PVC</v>
          </cell>
        </row>
        <row r="334">
          <cell r="B334" t="str">
            <v>Reducción de 4" A 3"</v>
          </cell>
        </row>
        <row r="335">
          <cell r="B335" t="str">
            <v>Unión de Reparación de PVC Ø = 3"</v>
          </cell>
        </row>
        <row r="336">
          <cell r="B336" t="str">
            <v>Unión de Reparación de PVC Ø = 4"</v>
          </cell>
        </row>
        <row r="337">
          <cell r="B337" t="str">
            <v>Unión de Reparación de PVC Ø = 8"</v>
          </cell>
        </row>
        <row r="338">
          <cell r="B338" t="str">
            <v>Válvula de 3" en HF</v>
          </cell>
        </row>
        <row r="339">
          <cell r="B339" t="str">
            <v>Válvula de 4" en HF</v>
          </cell>
        </row>
        <row r="340">
          <cell r="B340" t="str">
            <v>Tee de 1 RALCO</v>
          </cell>
        </row>
        <row r="341">
          <cell r="B341" t="str">
            <v>Accesorios PVC 1/2"</v>
          </cell>
        </row>
        <row r="342">
          <cell r="B342"/>
        </row>
        <row r="343">
          <cell r="B343" t="str">
            <v>Codo 90ø de 3/4 RALCO</v>
          </cell>
        </row>
        <row r="344">
          <cell r="B344" t="str">
            <v>Tubería PVC SANIT. 2" GERFOR</v>
          </cell>
        </row>
        <row r="345">
          <cell r="B345" t="str">
            <v>Codo de 2" CXE 90° RALCO</v>
          </cell>
        </row>
        <row r="346">
          <cell r="B346" t="str">
            <v>Limpiador Removedor GERFOR</v>
          </cell>
        </row>
        <row r="347">
          <cell r="B347" t="str">
            <v>Soldadura Liquida PVC  CESOL</v>
          </cell>
        </row>
        <row r="348">
          <cell r="B348" t="str">
            <v>Tubería PVC SANIT. 3" GERFOR</v>
          </cell>
        </row>
        <row r="349">
          <cell r="B349" t="str">
            <v>Codo de 3" CXE 90° RALCO</v>
          </cell>
        </row>
        <row r="350">
          <cell r="B350" t="str">
            <v>Tubería PVC Sanitaria 4"</v>
          </cell>
        </row>
        <row r="351">
          <cell r="B351" t="str">
            <v>CodoPVC SANIT.90 ░- 4" CxC</v>
          </cell>
        </row>
        <row r="352">
          <cell r="B352"/>
        </row>
        <row r="353">
          <cell r="B353" t="str">
            <v>Tubo Sanitario Ø =2"</v>
          </cell>
        </row>
        <row r="354">
          <cell r="B354" t="str">
            <v>Tubería PVC Sanitaria  Ø = 3"</v>
          </cell>
        </row>
        <row r="355">
          <cell r="B355" t="str">
            <v>Union PVC de  Ø = 3"</v>
          </cell>
        </row>
        <row r="356">
          <cell r="B356" t="str">
            <v>Tubería PVC Sanitaria  Ø = 4"</v>
          </cell>
        </row>
        <row r="357">
          <cell r="B357" t="str">
            <v>Union PVC Sanitaria de  Ø = 4"</v>
          </cell>
        </row>
        <row r="358">
          <cell r="B358" t="str">
            <v>Tubería PVC Sanitaria  Ø = 6"</v>
          </cell>
        </row>
        <row r="359">
          <cell r="B359" t="str">
            <v>Union PVC Sanitaria de  Ø = 6" RALCO</v>
          </cell>
        </row>
        <row r="360">
          <cell r="B360" t="str">
            <v>Tubería PVC 200 mm</v>
          </cell>
        </row>
        <row r="361">
          <cell r="B361" t="str">
            <v>Tubo PVC Novafort  Ø = 10"</v>
          </cell>
        </row>
        <row r="362">
          <cell r="B362" t="str">
            <v>Tubo PVC Novafort  Ø = 12"</v>
          </cell>
        </row>
        <row r="363">
          <cell r="B363" t="str">
            <v>Tubo PVC Novafort  Ø = 16"</v>
          </cell>
        </row>
        <row r="364">
          <cell r="B364" t="str">
            <v>Tubo PVC Novafort  Ø = 18"</v>
          </cell>
        </row>
        <row r="365">
          <cell r="B365" t="str">
            <v>Tubo PVC Novafort  Ø = 20"</v>
          </cell>
        </row>
        <row r="366">
          <cell r="B366" t="str">
            <v>Tubo PVC Novafort  Ø = 24"</v>
          </cell>
        </row>
        <row r="367">
          <cell r="B367" t="str">
            <v>Tubo PVC Novafort  Ø = 36"</v>
          </cell>
        </row>
        <row r="368">
          <cell r="B368" t="str">
            <v>Tubo PVC Novafort  Ø = 57"</v>
          </cell>
        </row>
        <row r="369">
          <cell r="B369" t="str">
            <v>Papelera Astro Blanco</v>
          </cell>
        </row>
        <row r="370">
          <cell r="B370" t="str">
            <v>Hidrosello</v>
          </cell>
        </row>
        <row r="371">
          <cell r="B371" t="str">
            <v>Sifon sanitario 135° cxe 3 pulg.</v>
          </cell>
        </row>
        <row r="372">
          <cell r="B372" t="str">
            <v>Tubería PVC Aguas Lluvias Ø = 4"</v>
          </cell>
        </row>
        <row r="373">
          <cell r="B373" t="str">
            <v>Codo PVC-S 90 Ø = 4" C x C</v>
          </cell>
        </row>
        <row r="374">
          <cell r="B374" t="str">
            <v>Sifon en P Grival</v>
          </cell>
        </row>
        <row r="375">
          <cell r="B375" t="str">
            <v>Sanitario Acuacer Corona Blanco GyM o Similar</v>
          </cell>
        </row>
        <row r="376">
          <cell r="B376" t="str">
            <v>Cemento Blanco</v>
          </cell>
        </row>
        <row r="377">
          <cell r="B377" t="str">
            <v>Grifería Sanitaria</v>
          </cell>
        </row>
        <row r="378">
          <cell r="B378" t="str">
            <v>Manguera para Sanitario</v>
          </cell>
        </row>
        <row r="379">
          <cell r="B379" t="str">
            <v>Lavamanos Empotrar Blanco Nova Iiris 4" INC. GRIF.</v>
          </cell>
        </row>
        <row r="380">
          <cell r="B380" t="str">
            <v>Cemento Blanco Nare</v>
          </cell>
        </row>
        <row r="381">
          <cell r="B381" t="str">
            <v>Lavamanos con Pedestal y Grifería</v>
          </cell>
        </row>
        <row r="382">
          <cell r="B382" t="str">
            <v>Lavaplatos Doble en Acero Inoxidable</v>
          </cell>
        </row>
        <row r="383">
          <cell r="B383" t="str">
            <v>Incrustaciones blancas de porcelana</v>
          </cell>
        </row>
        <row r="384">
          <cell r="B384" t="str">
            <v>Ducha Sencilla</v>
          </cell>
        </row>
        <row r="385">
          <cell r="B385" t="str">
            <v>Registro de 1/2" corte</v>
          </cell>
        </row>
        <row r="386">
          <cell r="B386" t="str">
            <v>Registro de 1" corte</v>
          </cell>
        </row>
        <row r="387">
          <cell r="B387" t="str">
            <v>Tanque Plastico 1000 L. -Conico Negro</v>
          </cell>
        </row>
        <row r="388">
          <cell r="B388" t="str">
            <v>Universal PVC -1"</v>
          </cell>
        </row>
        <row r="389">
          <cell r="B389" t="str">
            <v>Registro de Bola 1"  Metalico</v>
          </cell>
        </row>
        <row r="390">
          <cell r="B390" t="str">
            <v>Codo PVC-P.90║ -1"</v>
          </cell>
        </row>
        <row r="391">
          <cell r="B391" t="str">
            <v>Tee PVC Schedule 40-1"</v>
          </cell>
        </row>
        <row r="392">
          <cell r="B392" t="str">
            <v>Cinta Teflon</v>
          </cell>
        </row>
        <row r="393">
          <cell r="B393" t="str">
            <v>Orinal Institucional con Grifería</v>
          </cell>
        </row>
        <row r="394">
          <cell r="B394" t="str">
            <v>Tanque Ajover 500 Lts</v>
          </cell>
        </row>
        <row r="395">
          <cell r="B395" t="str">
            <v xml:space="preserve">Bloque de Arcilla No.5 </v>
          </cell>
        </row>
        <row r="396">
          <cell r="B396" t="str">
            <v>Ladrillo a la vista</v>
          </cell>
        </row>
        <row r="397">
          <cell r="B397" t="str">
            <v>Alfajia en Ladrillo</v>
          </cell>
        </row>
        <row r="398">
          <cell r="B398" t="str">
            <v>Lavadero Prefabricado en Concreto</v>
          </cell>
        </row>
        <row r="399">
          <cell r="B399" t="str">
            <v>Sika 101 Mortero Gris Sika</v>
          </cell>
        </row>
        <row r="400">
          <cell r="B400" t="str">
            <v>Estuco Plastico</v>
          </cell>
        </row>
        <row r="401">
          <cell r="B401" t="str">
            <v>Pasta Acrilica para Base de Estuco</v>
          </cell>
        </row>
        <row r="402">
          <cell r="B402" t="str">
            <v>Lija 150</v>
          </cell>
        </row>
        <row r="403">
          <cell r="B403" t="str">
            <v>Griferia Lavaplatos</v>
          </cell>
        </row>
        <row r="404">
          <cell r="B404" t="str">
            <v>Ceramica</v>
          </cell>
        </row>
        <row r="405">
          <cell r="B405" t="str">
            <v>Pegacor Blanco * 10 Kg</v>
          </cell>
        </row>
        <row r="406">
          <cell r="B406" t="str">
            <v>Ceramica duropiso 33 x 33 cm</v>
          </cell>
        </row>
        <row r="407">
          <cell r="B407" t="str">
            <v xml:space="preserve">Gravilla T-1 </v>
          </cell>
        </row>
        <row r="408">
          <cell r="B408" t="str">
            <v>Porcelanato de 60 x 60 cm</v>
          </cell>
        </row>
        <row r="409">
          <cell r="B409" t="str">
            <v>Estopa Blanca</v>
          </cell>
        </row>
        <row r="410">
          <cell r="B410" t="str">
            <v>Tablon 33 x 33 cm Antideslizante - Vitrificado</v>
          </cell>
        </row>
        <row r="411">
          <cell r="B411" t="str">
            <v>Mineral Rojo</v>
          </cell>
        </row>
        <row r="412">
          <cell r="B412" t="str">
            <v>Ceramica Antideslizante 30*30 cm o superior</v>
          </cell>
        </row>
        <row r="413">
          <cell r="B413" t="str">
            <v>Guardaescoba en Tableta Vitrificada 1A</v>
          </cell>
        </row>
        <row r="414">
          <cell r="B414" t="str">
            <v>Ceramica 25x35</v>
          </cell>
        </row>
        <row r="415">
          <cell r="B415" t="str">
            <v>Sika set-L</v>
          </cell>
        </row>
        <row r="416">
          <cell r="B416" t="str">
            <v>Antisol</v>
          </cell>
        </row>
        <row r="417">
          <cell r="B417" t="str">
            <v>Barra de acero lisa Ø = 3/4"</v>
          </cell>
        </row>
        <row r="418">
          <cell r="B418" t="str">
            <v>Emulsión Asfaltica CRR-1</v>
          </cell>
        </row>
        <row r="419">
          <cell r="B419"/>
        </row>
        <row r="420">
          <cell r="B420" t="str">
            <v>Emulsión asfáltica tipo CRL-1</v>
          </cell>
        </row>
        <row r="421">
          <cell r="B421" t="str">
            <v xml:space="preserve">Mezcla densa en caliente tipo MDC-2 </v>
          </cell>
        </row>
        <row r="422">
          <cell r="B422"/>
        </row>
        <row r="423">
          <cell r="B423" t="str">
            <v>Bolsacreto</v>
          </cell>
        </row>
        <row r="424">
          <cell r="B424"/>
        </row>
        <row r="425">
          <cell r="B425" t="str">
            <v xml:space="preserve">Adoquin Colonial 10 x 20 x 8 cm </v>
          </cell>
        </row>
        <row r="426">
          <cell r="B426" t="str">
            <v xml:space="preserve">Malla L- 098 20x20x5mm </v>
          </cell>
        </row>
        <row r="427">
          <cell r="B427" t="str">
            <v>Loseta prefabricada de cemento 40x40x6cm</v>
          </cell>
        </row>
        <row r="428">
          <cell r="B428"/>
        </row>
        <row r="429">
          <cell r="B429" t="str">
            <v>Tubo de Concreto Ø = 36" F'c = 210 Kg/Cm2</v>
          </cell>
        </row>
        <row r="430">
          <cell r="B430" t="str">
            <v>Piedra Rajoneada</v>
          </cell>
        </row>
        <row r="431">
          <cell r="B431" t="str">
            <v>Gancho doble astro blanco</v>
          </cell>
        </row>
        <row r="432">
          <cell r="B432" t="str">
            <v>Jabonera lavamanos astro blanco</v>
          </cell>
        </row>
        <row r="433">
          <cell r="B433" t="str">
            <v>Alambre Galvanizado No.12</v>
          </cell>
        </row>
        <row r="434">
          <cell r="B434" t="str">
            <v>Cuarton de 2"x 4" x 3 mts</v>
          </cell>
        </row>
        <row r="435">
          <cell r="B435" t="str">
            <v>Gavión de 2x1x1 mts Cal.12</v>
          </cell>
        </row>
        <row r="436">
          <cell r="B436" t="str">
            <v>Piedra Bola</v>
          </cell>
        </row>
        <row r="437">
          <cell r="B437" t="str">
            <v>Puntilla de 2-1/2"</v>
          </cell>
        </row>
        <row r="438">
          <cell r="B438" t="str">
            <v>Tabla de 1cmsx10cmsx3mts</v>
          </cell>
        </row>
        <row r="439">
          <cell r="B439"/>
        </row>
        <row r="440">
          <cell r="B440" t="str">
            <v xml:space="preserve">Tornillo goloso de 1/2" </v>
          </cell>
        </row>
        <row r="441">
          <cell r="B441" t="str">
            <v>Puerta en Aluminio Sencilla con vidrio(marco y bisagra)</v>
          </cell>
        </row>
        <row r="442">
          <cell r="B442" t="str">
            <v>Cerradura Yale L-370</v>
          </cell>
        </row>
        <row r="443">
          <cell r="B443" t="str">
            <v>Ventana en aluminio tipo persiana</v>
          </cell>
        </row>
        <row r="444">
          <cell r="B444" t="str">
            <v>Division para  Baño en Aluminio</v>
          </cell>
        </row>
        <row r="445">
          <cell r="B445" t="str">
            <v>Puerta en  Lamina COLL ROLED CAL 20</v>
          </cell>
        </row>
        <row r="446">
          <cell r="B446" t="str">
            <v>Puerta en  Lamina COLL ROLED CAL 18</v>
          </cell>
        </row>
        <row r="447">
          <cell r="B447" t="str">
            <v>Chapa Cisa Cilindri Fijo</v>
          </cell>
        </row>
        <row r="448">
          <cell r="B448" t="str">
            <v>Disolvente</v>
          </cell>
        </row>
        <row r="449">
          <cell r="B449" t="str">
            <v>Pintura en Esmalte</v>
          </cell>
        </row>
        <row r="450">
          <cell r="B450" t="str">
            <v>Pintura en Anticorrosivo</v>
          </cell>
        </row>
        <row r="451">
          <cell r="B451" t="str">
            <v>Ventana en Lamina  ROLED CAL 18</v>
          </cell>
        </row>
        <row r="452">
          <cell r="B452" t="str">
            <v>Reja en TuboDE 3/4"</v>
          </cell>
        </row>
        <row r="453">
          <cell r="B453" t="str">
            <v>Cerradura Oficina SVHLAGE</v>
          </cell>
        </row>
        <row r="454">
          <cell r="B454" t="str">
            <v xml:space="preserve">Vidrio 4 M M. </v>
          </cell>
        </row>
        <row r="455">
          <cell r="B455" t="str">
            <v>Silicona</v>
          </cell>
        </row>
        <row r="456">
          <cell r="B456" t="str">
            <v>Ventanas Metalicas</v>
          </cell>
        </row>
        <row r="457">
          <cell r="B457" t="str">
            <v>Lamína  de Zinc Arquitectónico A=0,80 M</v>
          </cell>
        </row>
        <row r="458">
          <cell r="B458" t="str">
            <v>Teja supertrapezoidal termoacustica</v>
          </cell>
        </row>
        <row r="459">
          <cell r="B459" t="str">
            <v>Caballete Termoacustico</v>
          </cell>
        </row>
        <row r="460">
          <cell r="B460" t="str">
            <v>Amarre de Tuerca</v>
          </cell>
        </row>
        <row r="461">
          <cell r="B461" t="str">
            <v>Lamina galvanizada 4 x 8 Cal. 18</v>
          </cell>
        </row>
        <row r="462">
          <cell r="B462" t="str">
            <v>Soldadura 6013 x 1/8"</v>
          </cell>
        </row>
        <row r="463">
          <cell r="B463" t="str">
            <v>Tubo estructural de 100 x50x2.0</v>
          </cell>
        </row>
        <row r="464">
          <cell r="B464" t="str">
            <v>Varilla lisa de 12.4 mm</v>
          </cell>
        </row>
        <row r="465">
          <cell r="B465" t="str">
            <v>Platina 0.15*0.20*1/4"</v>
          </cell>
        </row>
        <row r="466">
          <cell r="B466" t="str">
            <v>Tornillo 5/8"*2" con tuerca</v>
          </cell>
        </row>
        <row r="467">
          <cell r="B467" t="str">
            <v>Anticorrosivo gris</v>
          </cell>
        </row>
        <row r="468">
          <cell r="B468" t="str">
            <v>Thiner</v>
          </cell>
        </row>
        <row r="469">
          <cell r="B469" t="str">
            <v>Lija</v>
          </cell>
        </row>
        <row r="470">
          <cell r="B470" t="str">
            <v>Pintura esmalte linea clasica</v>
          </cell>
        </row>
        <row r="471">
          <cell r="B471" t="str">
            <v>Varilla lisa de 5/8"</v>
          </cell>
        </row>
        <row r="472">
          <cell r="B472" t="str">
            <v>Platina 20x30x3/4" incluye perforaciones a platina</v>
          </cell>
        </row>
        <row r="473">
          <cell r="B473" t="str">
            <v>AnchorFix 3+ o similar</v>
          </cell>
        </row>
        <row r="474">
          <cell r="B474" t="str">
            <v>Platina 30x40x3/4" incluye perforaciones</v>
          </cell>
        </row>
        <row r="475">
          <cell r="B475" t="str">
            <v>Supercel aluminio anodizado</v>
          </cell>
        </row>
        <row r="476">
          <cell r="B476" t="str">
            <v xml:space="preserve">Cieloraraso en lamina PVC </v>
          </cell>
        </row>
        <row r="477">
          <cell r="B477" t="str">
            <v>Soldadura Electrica 6013</v>
          </cell>
        </row>
        <row r="478">
          <cell r="B478" t="str">
            <v>Tubo de 3" X 1-1/2"</v>
          </cell>
        </row>
        <row r="479">
          <cell r="B479" t="str">
            <v xml:space="preserve">Anticorrosivo </v>
          </cell>
        </row>
        <row r="480">
          <cell r="B480" t="str">
            <v>Tubo de 3" X 1-1/2"</v>
          </cell>
        </row>
        <row r="481">
          <cell r="B481" t="str">
            <v>Vidrio Color Bronce 5mm</v>
          </cell>
        </row>
        <row r="482">
          <cell r="B482" t="str">
            <v>Recebo Seleccionado</v>
          </cell>
        </row>
        <row r="483">
          <cell r="B483"/>
        </row>
        <row r="484">
          <cell r="B484" t="str">
            <v xml:space="preserve">Alambre de Cobre # 12 AWG-THW </v>
          </cell>
        </row>
        <row r="485">
          <cell r="B485" t="str">
            <v xml:space="preserve">Alambre de Cobre # 14 AWG-THW </v>
          </cell>
        </row>
        <row r="486">
          <cell r="B486" t="str">
            <v>Boquilla 1/2" + Tuerca</v>
          </cell>
        </row>
        <row r="487">
          <cell r="B487" t="str">
            <v xml:space="preserve">Caja 5800 GALV. RG 100 </v>
          </cell>
        </row>
        <row r="488">
          <cell r="B488" t="str">
            <v>Interruptor Sencillo</v>
          </cell>
        </row>
        <row r="489">
          <cell r="B489" t="str">
            <v xml:space="preserve">Tubo Conduit PVC 1/2" T.P. </v>
          </cell>
        </row>
        <row r="490">
          <cell r="B490" t="str">
            <v xml:space="preserve">Curva Conduit 1/2" </v>
          </cell>
        </row>
        <row r="491">
          <cell r="B491" t="str">
            <v>Caja de 4*2 Galvanizada - Completa</v>
          </cell>
        </row>
        <row r="492">
          <cell r="B492" t="str">
            <v>Tomacorriente Doble Ambia</v>
          </cell>
        </row>
        <row r="493">
          <cell r="B493" t="str">
            <v>Bala Lampara D-35P-2XE-27</v>
          </cell>
        </row>
        <row r="494">
          <cell r="B494" t="str">
            <v>Bombillo Fluorescente 25 W Twster Light</v>
          </cell>
        </row>
        <row r="495">
          <cell r="B495" t="str">
            <v>Vidrio Templado Serigrafiado 4 MM.</v>
          </cell>
        </row>
        <row r="496">
          <cell r="B496" t="str">
            <v>Cinta Aislante</v>
          </cell>
        </row>
        <row r="497">
          <cell r="B497" t="str">
            <v>Tablero de 6 Cicruitos con Puerta y chapa</v>
          </cell>
        </row>
        <row r="498">
          <cell r="B498" t="str">
            <v>Amarre 02 mm(8")</v>
          </cell>
        </row>
        <row r="499">
          <cell r="B499" t="str">
            <v>Tomacorriente  Tipo GCFI</v>
          </cell>
        </row>
        <row r="500">
          <cell r="B500" t="str">
            <v>Roseta de Plástico</v>
          </cell>
        </row>
        <row r="501">
          <cell r="B501" t="str">
            <v>Cable Paralelo 2x14 Negro</v>
          </cell>
        </row>
        <row r="502">
          <cell r="B502" t="str">
            <v>Toma RJ45</v>
          </cell>
        </row>
        <row r="503">
          <cell r="B503" t="str">
            <v>Cinta Aislante Super 33</v>
          </cell>
        </row>
        <row r="504">
          <cell r="B504" t="str">
            <v>Marquilla en Acrilico</v>
          </cell>
        </row>
        <row r="505">
          <cell r="B505" t="str">
            <v>Tuberia EMT 3/4" con accesorios y anclajes.</v>
          </cell>
        </row>
        <row r="507">
          <cell r="B507" t="str">
            <v>ELECTRICO</v>
          </cell>
        </row>
        <row r="508">
          <cell r="B508" t="str">
            <v>Caja galvanizada rectangular</v>
          </cell>
        </row>
        <row r="509">
          <cell r="B509" t="str">
            <v>Caja galvanizada octogonal</v>
          </cell>
        </row>
        <row r="510">
          <cell r="B510" t="str">
            <v>tablero trifasico 18c C/P</v>
          </cell>
        </row>
        <row r="511">
          <cell r="B511" t="str">
            <v>Breakers de 1x15</v>
          </cell>
        </row>
        <row r="512">
          <cell r="B512" t="str">
            <v>Panel led 12W - luminaria</v>
          </cell>
        </row>
        <row r="513">
          <cell r="B513" t="str">
            <v>Reflector led 100W - Proyector</v>
          </cell>
        </row>
        <row r="514">
          <cell r="B514" t="str">
            <v>Tablero Bifásico con Puerta de 8 Circuitos</v>
          </cell>
        </row>
        <row r="515">
          <cell r="B515" t="str">
            <v>Breaker Monopolar 1X10-30 AMP.</v>
          </cell>
        </row>
        <row r="516">
          <cell r="B516" t="str">
            <v>Breaker Bipolar 2X15-30 AMP.</v>
          </cell>
        </row>
        <row r="517">
          <cell r="B517" t="str">
            <v>Hidrosolta, Tratamiento de Suelo Artificial</v>
          </cell>
        </row>
        <row r="518">
          <cell r="B518" t="str">
            <v>Varilla Cooper Well CU-CU 5/8 Pulg * 2,44 M</v>
          </cell>
        </row>
        <row r="519">
          <cell r="B519" t="str">
            <v>Cable de Cobre Desnudo No. 4</v>
          </cell>
        </row>
        <row r="520">
          <cell r="B520" t="str">
            <v>Punto de Soldadura Caldwell 115 Gr.</v>
          </cell>
        </row>
        <row r="521">
          <cell r="B521" t="str">
            <v>Cable de Cobre # 12 AWG Luminarias</v>
          </cell>
        </row>
        <row r="522">
          <cell r="B522" t="str">
            <v>Cable de Cobre Desnudo # 12 AWG 7 Hilos</v>
          </cell>
        </row>
        <row r="523">
          <cell r="B523" t="str">
            <v>Cable # 10</v>
          </cell>
        </row>
        <row r="524">
          <cell r="B524" t="str">
            <v>Tubería Conduit PVC 3/4"</v>
          </cell>
        </row>
        <row r="525">
          <cell r="B525" t="str">
            <v>Rejilla Plastica 2"</v>
          </cell>
        </row>
        <row r="526">
          <cell r="B526" t="str">
            <v>Accesorios de 3/4"</v>
          </cell>
        </row>
        <row r="527">
          <cell r="B527" t="str">
            <v>Lavamanos de sobreponer blanco Ref: marsella Corona o de mejor calidad, con griferia tipo push ahorradora</v>
          </cell>
        </row>
        <row r="528">
          <cell r="B528" t="str">
            <v>Rejilla Plastica 4x3 PVC</v>
          </cell>
        </row>
        <row r="529">
          <cell r="B529" t="str">
            <v>Sanitario Acuacer Corona Blanco para discapacitados</v>
          </cell>
        </row>
        <row r="530">
          <cell r="B530" t="str">
            <v>Manguera para Sanitario</v>
          </cell>
        </row>
        <row r="531">
          <cell r="B531" t="str">
            <v>Tubo de acero inoxidable 1- 1/2" Inc. Instalación</v>
          </cell>
        </row>
        <row r="533">
          <cell r="B533" t="str">
            <v>Cheque de bronce de 1"</v>
          </cell>
        </row>
        <row r="534">
          <cell r="B534" t="str">
            <v>Adaptador macho de PVC 1"</v>
          </cell>
        </row>
        <row r="536">
          <cell r="B536" t="str">
            <v>Tanque plastico 5000 lts - Conico negro tapa y accesorios</v>
          </cell>
        </row>
        <row r="537">
          <cell r="B537" t="str">
            <v>Flotador Electrico</v>
          </cell>
        </row>
        <row r="538">
          <cell r="B538" t="str">
            <v>Cinta Teflon Industrial</v>
          </cell>
        </row>
        <row r="539">
          <cell r="B539" t="str">
            <v>Accesorios PVC 1 + 1/2" para tanque aéreo 5000 lts</v>
          </cell>
        </row>
        <row r="541">
          <cell r="B541" t="str">
            <v>Impermeabilizante Invercril</v>
          </cell>
        </row>
        <row r="543">
          <cell r="B543" t="str">
            <v>Pintura Koraza</v>
          </cell>
        </row>
        <row r="544">
          <cell r="B544" t="str">
            <v>Pintura Esmalte</v>
          </cell>
        </row>
        <row r="545">
          <cell r="B545" t="str">
            <v>Pintura Epóxica Poliamidas (SIKAGUAR-68 brillante) 7.3 KG.</v>
          </cell>
        </row>
        <row r="546">
          <cell r="B546" t="str">
            <v>Catalizador Wash Primer</v>
          </cell>
        </row>
        <row r="547">
          <cell r="B547" t="str">
            <v>Pintura Vinilo Exteriores</v>
          </cell>
        </row>
        <row r="548">
          <cell r="B548" t="str">
            <v>Pintura Vinilo Tipo 1</v>
          </cell>
        </row>
        <row r="550">
          <cell r="B550" t="str">
            <v>Cera Liquida para pisos</v>
          </cell>
        </row>
        <row r="553">
          <cell r="B553" t="str">
            <v>Lamina de Acero Inoxidable Cal. 20</v>
          </cell>
        </row>
        <row r="554">
          <cell r="B554" t="str">
            <v>Soldadura Inoxidable - Barra</v>
          </cell>
        </row>
        <row r="555">
          <cell r="B555" t="str">
            <v>Remache de Acero Inoxidable</v>
          </cell>
        </row>
        <row r="556">
          <cell r="B556" t="str">
            <v>Bisagra Cromada</v>
          </cell>
        </row>
        <row r="557">
          <cell r="B557" t="str">
            <v>Dobles de Lamina Cal. 20</v>
          </cell>
        </row>
        <row r="558">
          <cell r="B558" t="str">
            <v>Disco corte metal 14"</v>
          </cell>
        </row>
        <row r="559">
          <cell r="B559" t="str">
            <v>Pasador Cromado</v>
          </cell>
        </row>
        <row r="560">
          <cell r="B560" t="str">
            <v>Chazo Cromado 3/8"</v>
          </cell>
        </row>
        <row r="562">
          <cell r="B562" t="str">
            <v>Ventanas en aluminio Ref. 7-44 Serie Proyectante inc. Vidrio 6 mm y pelicula antiexplosiva</v>
          </cell>
        </row>
        <row r="563">
          <cell r="B563" t="str">
            <v>Puerta Tipo Fachada en Vidrio de 10 mm con zocalo en aluminio</v>
          </cell>
        </row>
        <row r="564">
          <cell r="B564" t="str">
            <v>Cinta de Seguridad</v>
          </cell>
        </row>
        <row r="565">
          <cell r="B565" t="str">
            <v>División de Oficina a media altura 170 cm Paneles en Aluminio y Madecor color Wengue</v>
          </cell>
        </row>
        <row r="566">
          <cell r="B566" t="str">
            <v>Ventana dos Hojas de Corredera</v>
          </cell>
        </row>
        <row r="568">
          <cell r="B568" t="str">
            <v>Formaleta madera prefabricada</v>
          </cell>
        </row>
        <row r="569">
          <cell r="B569" t="str">
            <v>Cuartones de Madera</v>
          </cell>
        </row>
        <row r="570">
          <cell r="B570" t="str">
            <v>Liston</v>
          </cell>
        </row>
        <row r="571">
          <cell r="B571" t="str">
            <v>Tablones</v>
          </cell>
        </row>
        <row r="572">
          <cell r="B572" t="str">
            <v>Formaleta Cilindro Pozo, sumidero y estructura de descarga</v>
          </cell>
        </row>
        <row r="573">
          <cell r="B573" t="str">
            <v>Tabla en Madera e = 0.02 m</v>
          </cell>
        </row>
        <row r="574">
          <cell r="B574" t="str">
            <v>Formaleta Columnas o Vigas</v>
          </cell>
        </row>
        <row r="575">
          <cell r="B575" t="str">
            <v>Formaleta Losa e= 30 - 25</v>
          </cell>
        </row>
        <row r="576">
          <cell r="B576" t="str">
            <v>Caseton en fibra y madera</v>
          </cell>
        </row>
        <row r="577">
          <cell r="B577" t="str">
            <v>Formaleta Losa e = 40 cm</v>
          </cell>
        </row>
        <row r="578">
          <cell r="B578" t="str">
            <v>Formaleta Placa Maciza</v>
          </cell>
        </row>
        <row r="579">
          <cell r="B579" t="str">
            <v>Tabla para formaleta 3*,3*,03</v>
          </cell>
        </row>
        <row r="580">
          <cell r="B580" t="str">
            <v>Formaleta 3 usos</v>
          </cell>
        </row>
        <row r="581">
          <cell r="B581" t="str">
            <v>Aceite Quemado</v>
          </cell>
        </row>
        <row r="583">
          <cell r="B583" t="str">
            <v>Aro y Tapa Alcantarilla</v>
          </cell>
        </row>
        <row r="588">
          <cell r="B588"/>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 val="items"/>
      <sheetName val="2103mar "/>
      <sheetName val="A. P. U."/>
      <sheetName val="Insumos"/>
      <sheetName val="TRAYECTO 1"/>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 Renovación"/>
      <sheetName val="FECHAS DE CORTE"/>
      <sheetName val="Informacion General"/>
      <sheetName val="UNITARIOS"/>
      <sheetName val="Análisis de precios"/>
      <sheetName val="días habiles 2015"/>
      <sheetName val="INS"/>
      <sheetName val="Ppto"/>
      <sheetName val="Plan auditoría"/>
      <sheetName val="Equipo"/>
      <sheetName val="materiales"/>
      <sheetName val="otros"/>
      <sheetName val="FIBRA ÓPTICA"/>
      <sheetName val="Personalizar"/>
      <sheetName val="INDICE"/>
      <sheetName val="DISTANCIA"/>
      <sheetName val="PERSONAL"/>
      <sheetName val="Formulas"/>
      <sheetName val="ELECTRICO"/>
      <sheetName val="Vuelta"/>
      <sheetName val="2103mar%20.xls"/>
      <sheetName val="Datos"/>
      <sheetName val="Actual Data (MAP)"/>
      <sheetName val="Actual Data (STX)"/>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row r="2">
          <cell r="A2" t="str">
            <v>INVÍAS - TERRITORIAL CORDOBA - GRUPO 3</v>
          </cell>
        </row>
      </sheetData>
      <sheetData sheetId="59"/>
      <sheetData sheetId="60"/>
      <sheetData sheetId="61"/>
      <sheetData sheetId="62">
        <row r="2">
          <cell r="A2" t="str">
            <v>INVÍAS - TERRITORIAL CORDOBA - GRUPO 3</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ow r="2">
          <cell r="A2" t="str">
            <v>INVÍAS - TERRITORIAL CORDOBA - GRUPO 3</v>
          </cell>
        </row>
      </sheetData>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row r="2">
          <cell r="A2" t="str">
            <v>INVÍAS - TERRITORIAL CORDOBA - GRUPO 3</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INVÍAS - TERRITORIAL CORDOBA - GRUPO 3</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2">
          <cell r="A2" t="str">
            <v>INVÍAS - TERRITORIAL CORDOBA - GRUPO 3</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2">
          <cell r="A2" t="str">
            <v>INVÍAS - TERRITORIAL CORDOBA - GRUPO 3</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_M_2,4"/>
      <sheetName val="F_M_1,5"/>
      <sheetName val="AIU_ALCALDIA"/>
      <sheetName val="PPTO_PMA"/>
      <sheetName val="APU_PMA"/>
      <sheetName val="INSUMOS_PMA"/>
      <sheetName val="_INT__PMA"/>
      <sheetName val="PPTO_PMT"/>
      <sheetName val="APU_PMT"/>
      <sheetName val="INSUMOS_PMT"/>
      <sheetName val="INT__PMT"/>
      <sheetName val="CUADRO_COMPARATIVO"/>
      <sheetName val="1_1_EDF_ACC_ADM_EQUIP_PLAT"/>
      <sheetName val="2_1_EDF_OFC_PAT_TALLER"/>
      <sheetName val="3_1_EDF_MANT_PAT_TALLER"/>
      <sheetName val="4_1_ÁREA_ABAST_LAV"/>
      <sheetName val="5_1_ÁREA_LIBRES"/>
      <sheetName val="6_1_COMPLENTARIOS"/>
      <sheetName val="F_M_2,41"/>
      <sheetName val="F_M_1,51"/>
      <sheetName val="AIU_ALCALDIA1"/>
      <sheetName val="PPTO_PMA1"/>
      <sheetName val="APU_PMA1"/>
      <sheetName val="INSUMOS_PMA1"/>
      <sheetName val="_INT__PMA1"/>
      <sheetName val="PPTO_PMT1"/>
      <sheetName val="APU_PMT1"/>
      <sheetName val="INSUMOS_PMT1"/>
      <sheetName val="INT__PMT1"/>
      <sheetName val="CUADRO_COMPARATIVO1"/>
      <sheetName val="1_1_EDF_ACC_ADM_EQUIP_PLAT1"/>
      <sheetName val="2_1_EDF_OFC_PAT_TALLER1"/>
      <sheetName val="3_1_EDF_MANT_PAT_TALLER1"/>
      <sheetName val="4_1_ÁREA_ABAST_LAV1"/>
      <sheetName val="5_1_ÁREA_LIBRES1"/>
      <sheetName val="6_1_COMPLENTARIOS1"/>
      <sheetName val="F_M_2,42"/>
      <sheetName val="F_M_1,52"/>
      <sheetName val="AIU_ALCALDIA2"/>
      <sheetName val="PPTO_PMA2"/>
      <sheetName val="APU_PMA2"/>
      <sheetName val="INSUMOS_PMA2"/>
      <sheetName val="_INT__PMA2"/>
      <sheetName val="PPTO_PMT2"/>
      <sheetName val="APU_PMT2"/>
      <sheetName val="INSUMOS_PMT2"/>
      <sheetName val="INT__PMT2"/>
      <sheetName val="CUADRO_COMPARATIVO2"/>
      <sheetName val="1_1_EDF_ACC_ADM_EQUIP_PLAT2"/>
      <sheetName val="2_1_EDF_OFC_PAT_TALLER2"/>
      <sheetName val="3_1_EDF_MANT_PAT_TALLER2"/>
      <sheetName val="4_1_ÁREA_ABAST_LAV2"/>
      <sheetName val="5_1_ÁREA_LIBRES2"/>
      <sheetName val="6_1_COMPLENTARIOS2"/>
      <sheetName val="F_M_2,45"/>
      <sheetName val="F_M_1,55"/>
      <sheetName val="AIU_ALCALDIA5"/>
      <sheetName val="PPTO_PMA5"/>
      <sheetName val="APU_PMA5"/>
      <sheetName val="INSUMOS_PMA5"/>
      <sheetName val="_INT__PMA5"/>
      <sheetName val="PPTO_PMT5"/>
      <sheetName val="APU_PMT5"/>
      <sheetName val="INSUMOS_PMT5"/>
      <sheetName val="INT__PMT5"/>
      <sheetName val="CUADRO_COMPARATIVO5"/>
      <sheetName val="1_1_EDF_ACC_ADM_EQUIP_PLAT5"/>
      <sheetName val="2_1_EDF_OFC_PAT_TALLER5"/>
      <sheetName val="3_1_EDF_MANT_PAT_TALLER5"/>
      <sheetName val="4_1_ÁREA_ABAST_LAV5"/>
      <sheetName val="5_1_ÁREA_LIBRES5"/>
      <sheetName val="6_1_COMPLENTARIOS5"/>
      <sheetName val="F_M_2,43"/>
      <sheetName val="F_M_1,53"/>
      <sheetName val="AIU_ALCALDIA3"/>
      <sheetName val="PPTO_PMA3"/>
      <sheetName val="APU_PMA3"/>
      <sheetName val="INSUMOS_PMA3"/>
      <sheetName val="_INT__PMA3"/>
      <sheetName val="PPTO_PMT3"/>
      <sheetName val="APU_PMT3"/>
      <sheetName val="INSUMOS_PMT3"/>
      <sheetName val="INT__PMT3"/>
      <sheetName val="CUADRO_COMPARATIVO3"/>
      <sheetName val="1_1_EDF_ACC_ADM_EQUIP_PLAT3"/>
      <sheetName val="2_1_EDF_OFC_PAT_TALLER3"/>
      <sheetName val="3_1_EDF_MANT_PAT_TALLER3"/>
      <sheetName val="4_1_ÁREA_ABAST_LAV3"/>
      <sheetName val="5_1_ÁREA_LIBRES3"/>
      <sheetName val="6_1_COMPLENTARIOS3"/>
      <sheetName val="F_M_2,44"/>
      <sheetName val="F_M_1,54"/>
      <sheetName val="AIU_ALCALDIA4"/>
      <sheetName val="PPTO_PMA4"/>
      <sheetName val="APU_PMA4"/>
      <sheetName val="INSUMOS_PMA4"/>
      <sheetName val="_INT__PMA4"/>
      <sheetName val="PPTO_PMT4"/>
      <sheetName val="APU_PMT4"/>
      <sheetName val="INSUMOS_PMT4"/>
      <sheetName val="INT__PMT4"/>
      <sheetName val="CUADRO_COMPARATIVO4"/>
      <sheetName val="1_1_EDF_ACC_ADM_EQUIP_PLAT4"/>
      <sheetName val="2_1_EDF_OFC_PAT_TALLER4"/>
      <sheetName val="3_1_EDF_MANT_PAT_TALLER4"/>
      <sheetName val="4_1_ÁREA_ABAST_LAV4"/>
      <sheetName val="5_1_ÁREA_LIBRES4"/>
      <sheetName val="6_1_COMPLENTARIOS4"/>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_de_la_via1"/>
      <sheetName val="0+900"/>
      <sheetName val="3+250"/>
      <sheetName val="3+820"/>
      <sheetName val="5+440_RÍO_SECO1"/>
      <sheetName val="8+000"/>
      <sheetName val="10+700"/>
      <sheetName val="13+030"/>
      <sheetName val="13+050"/>
      <sheetName val="13+600"/>
      <sheetName val="13+950"/>
      <sheetName val="14+400"/>
      <sheetName val="15+050"/>
      <sheetName val="17+100"/>
      <sheetName val="20+000"/>
      <sheetName val="20+600"/>
      <sheetName val="21+100_1"/>
      <sheetName val="23+100"/>
      <sheetName val="25+520"/>
      <sheetName val="28+000"/>
      <sheetName val="28+300"/>
      <sheetName val="31+250_PTE__GUADUALITO1"/>
      <sheetName val="31+580_P__GUADUAL1"/>
      <sheetName val="34+_2701"/>
      <sheetName val="36+380_1"/>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_P__GUADUAS_II1"/>
      <sheetName val="64+180_P__GUADUAS_I1"/>
      <sheetName val="64+820_P__QUEBRADA_CUNE1"/>
      <sheetName val="65+000"/>
      <sheetName val="65+300"/>
      <sheetName val="65+700"/>
      <sheetName val="65+770"/>
      <sheetName val="66+000"/>
      <sheetName val="66+370"/>
      <sheetName val="68+150"/>
      <sheetName val="66+480_PUENTE_VARIANTE_21"/>
      <sheetName val="FRESADO_68_-_1141"/>
      <sheetName val="68+370_P__FÉRREO_1"/>
      <sheetName val="68+520_P__GUANÁBANO1"/>
      <sheetName val="69+030_RÍO_VILLETA1"/>
      <sheetName val="Villeta_centro1"/>
      <sheetName val="69+450"/>
      <sheetName val="71+480"/>
      <sheetName val="72+1020_LA_MARÍA1"/>
      <sheetName val="74+100"/>
      <sheetName val="76+800"/>
      <sheetName val="77+200"/>
      <sheetName val="78+400"/>
      <sheetName val="78+450"/>
      <sheetName val="78-90"/>
      <sheetName val="78+600_EL_ZANCUDO1"/>
      <sheetName val="79+400"/>
      <sheetName val="79+500"/>
      <sheetName val="80+970"/>
      <sheetName val="81+050"/>
      <sheetName val="81+650_LA_HONDA1"/>
      <sheetName val="82+200"/>
      <sheetName val="83+230_QDA__NAUTATÁ1"/>
      <sheetName val="83+600"/>
      <sheetName val="83+700"/>
      <sheetName val="86+000"/>
      <sheetName val="86+220_PUENTE_AZUL1"/>
      <sheetName val="86+600_PUENTE_HILA1"/>
      <sheetName val="89+300-92+00"/>
      <sheetName val="90+000"/>
      <sheetName val="92+900"/>
      <sheetName val="93+150"/>
      <sheetName val="96+200"/>
      <sheetName val="97+800"/>
      <sheetName val="98+000"/>
      <sheetName val="98+800"/>
      <sheetName val="100+100"/>
      <sheetName val="100+900"/>
      <sheetName val="101+800_QDA__EL_CHUSCAL1"/>
      <sheetName val="102+740"/>
      <sheetName val="105+480"/>
      <sheetName val="108+500"/>
      <sheetName val="109+400"/>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SEÑALIZACIÓN"/>
      <sheetName val="REFERENCICACIÓN_VIAL_1"/>
      <sheetName val="HUNDIMIENTOS"/>
      <sheetName val="REMOCION_DERRUMBES1"/>
      <sheetName val="DESARENADORES_68-1141"/>
      <sheetName val="demarcacion"/>
      <sheetName val="tachas"/>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OJO¡¡¡¡¡¡¡¡¡"/>
      <sheetName val="Empradización"/>
      <sheetName val="Imprimación"/>
      <sheetName val="juntas_de_expansion1"/>
      <sheetName val="NEOPRENO"/>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CAPTAFARO"/>
      <sheetName val="SECCIÓN_FINAL1"/>
      <sheetName val="DEFENSA_METÁLICA1"/>
      <sheetName val="Postes_de_kilometraje1"/>
      <sheetName val="REMOCIÓN_DE_DERRUMBES1"/>
      <sheetName val="Mant__Postes_de_kilometraje1"/>
      <sheetName val="PU201P,1"/>
      <sheetName val="PU_201,3_1"/>
      <sheetName val="PU210,2"/>
      <sheetName val="PU211P_11"/>
      <sheetName val="PU211P,1"/>
      <sheetName val="PU211P_21"/>
      <sheetName val="201p_31"/>
      <sheetName val="201P3qc"/>
      <sheetName val="PU310"/>
      <sheetName val="PU311P,5"/>
      <sheetName val="PU_320,11"/>
      <sheetName val="PU330,1_1"/>
      <sheetName val="PU413"/>
      <sheetName val="PU450P,1"/>
      <sheetName val="PU450P,1_(tapada_huecos)1"/>
      <sheetName val="PU450P,2"/>
      <sheetName val="PU460"/>
      <sheetName val="PU460_Parcheo1"/>
      <sheetName val="PU500"/>
      <sheetName val="PU600"/>
      <sheetName val="PU600P_1_1"/>
      <sheetName val="PU600,4"/>
      <sheetName val="PU600,5"/>
      <sheetName val="PU610,1_1"/>
      <sheetName val="PU630,4_1"/>
      <sheetName val="PU630,4_acelerante1"/>
      <sheetName val="PU630,4_D1"/>
      <sheetName val="PU630,5"/>
      <sheetName val="PU630,6"/>
      <sheetName val="PU630,6_especial_por_M31"/>
      <sheetName val="PU630,6_Simple1"/>
      <sheetName val="PU630,6_especial_por_M21"/>
      <sheetName val="PU630,6_F1"/>
      <sheetName val="PU630P_7_1"/>
      <sheetName val="PU630,7_1"/>
      <sheetName val="PU630,7_Especial1"/>
      <sheetName val="PU630,11"/>
      <sheetName val="PU630P_151"/>
      <sheetName val="PU640,3"/>
      <sheetName val="PU660_21"/>
      <sheetName val="PU661"/>
      <sheetName val="670_31"/>
      <sheetName val="PU671P,1"/>
      <sheetName val="PU673_1"/>
      <sheetName val="PU681,1"/>
      <sheetName val="PU681,1_Esp__Q_Caliche1"/>
      <sheetName val="PU820,1"/>
      <sheetName val="PU830P_1_1"/>
      <sheetName val="PU1000P,2"/>
      <sheetName val="PR_11"/>
      <sheetName val="EQUIPO"/>
      <sheetName val="MATERIALES"/>
      <sheetName val="MANO_DE_OBRA1"/>
      <sheetName val="INDICE"/>
      <sheetName val="ESTADO_RED1"/>
      <sheetName val="CARRETERAS"/>
      <sheetName val="GENERALIDADES_1"/>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 de la via"/>
      <sheetName val="5+440 RÍO SECO"/>
      <sheetName val="21+100 "/>
      <sheetName val="31+250 PTE. GUADUALITO"/>
      <sheetName val="31+580 P. GUADUAL"/>
      <sheetName val="34+ 270"/>
      <sheetName val="36+380 "/>
      <sheetName val="64+110 P. GUADUAS II"/>
      <sheetName val="64+180 P. GUADUAS I"/>
      <sheetName val="64+820 P. QUEBRADA CUNE"/>
      <sheetName val="66+480 PUENTE VARIANTE 2"/>
      <sheetName val="FRESADO 68 - 114"/>
      <sheetName val="68+370 P. FÉRREO "/>
      <sheetName val="68+520 P. GUANÁBANO"/>
      <sheetName val="69+030 RÍO VILLETA"/>
      <sheetName val="Villeta centro"/>
      <sheetName val="72+1020 LA MARÍA"/>
      <sheetName val="78+600 EL ZANCUDO"/>
      <sheetName val="81+650 LA HONDA"/>
      <sheetName val="83+230 QDA. NAUTATÁ"/>
      <sheetName val="86+220 PUENTE AZUL"/>
      <sheetName val="86+600 PUENTE HILA"/>
      <sheetName val="101+800 QDA. EL CHUSCAL"/>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REFERENCICACIÓN VIAL "/>
      <sheetName val="REMOCION DERRUMBES"/>
      <sheetName val="DESARENADORES 68-114"/>
      <sheetName val="REALCE BORDILLOS 68-114"/>
      <sheetName val="PARCHEO 68-114"/>
      <sheetName val="DESTAPE ALCANTARILLAS 000-114"/>
      <sheetName val="pinmuros 68+114"/>
      <sheetName val="CUNETAS 68-114"/>
      <sheetName val="SEÑALI 68-114"/>
      <sheetName val="DEFENSAS METALICAS 68-114"/>
      <sheetName val="REFERENCICACIÓN VIAL"/>
      <sheetName val="juntas de expansion"/>
      <sheetName val="Hincado de rieles"/>
      <sheetName val="Pintura muros y cabezotes"/>
      <sheetName val="Suministro e instal rieles"/>
      <sheetName val="Drenes PVC 4 pulg"/>
      <sheetName val="SELLOS PARA JUNTAS DE PUENTES"/>
      <sheetName val="Sello de grietas de concreto"/>
      <sheetName val="Tubería PVC 4 pulg"/>
      <sheetName val="SECCIÓN FINAL"/>
      <sheetName val="DEFENSA METÁLICA"/>
      <sheetName val="Postes de kilometraje"/>
      <sheetName val="REMOCIÓN DE DERRUMBES"/>
      <sheetName val="Mant. Postes de kilometraje"/>
      <sheetName val="PU 201,3 "/>
      <sheetName val="PU211P.1"/>
      <sheetName val="PU211P.2"/>
      <sheetName val="201p.3"/>
      <sheetName val="PU 320,1"/>
      <sheetName val="PU330,1 "/>
      <sheetName val="PU450P,1 (tapada huecos)"/>
      <sheetName val="PU460 Parcheo"/>
      <sheetName val="PU600P.1 "/>
      <sheetName val="PU610,1 "/>
      <sheetName val="PU630,4 "/>
      <sheetName val="PU630,4 acelerante"/>
      <sheetName val="PU630,4 D"/>
      <sheetName val="PU630,6 especial por M3"/>
      <sheetName val="PU630,6 Simple"/>
      <sheetName val="PU630,6 especial por M2"/>
      <sheetName val="PU630,6 F"/>
      <sheetName val="PU630P.7 "/>
      <sheetName val="PU630,7 "/>
      <sheetName val="PU630,7 Especial"/>
      <sheetName val="PU630P.15"/>
      <sheetName val="PU660.2"/>
      <sheetName val="670.3"/>
      <sheetName val="PU673 "/>
      <sheetName val="PU681,1 Esp. Q Caliche"/>
      <sheetName val="PU830P.1 "/>
      <sheetName val="PR 1"/>
      <sheetName val="MANO DE OBRA"/>
      <sheetName val="ESTADO RED"/>
      <sheetName val="GENERALIDADES "/>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PR_115"/>
      <sheetName val="MANO_DE_OBRA15"/>
      <sheetName val="ESTADO_RED15"/>
      <sheetName val="GENERALIDADES_15"/>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PR_113"/>
      <sheetName val="MANO_DE_OBRA13"/>
      <sheetName val="ESTADO_RED13"/>
      <sheetName val="GENERALIDADES_13"/>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PR_111"/>
      <sheetName val="MANO_DE_OBRA11"/>
      <sheetName val="ESTADO_RED11"/>
      <sheetName val="GENERALIDADES_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PR_112"/>
      <sheetName val="MANO_DE_OBRA12"/>
      <sheetName val="ESTADO_RED12"/>
      <sheetName val="GENERALIDADES_12"/>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PR_114"/>
      <sheetName val="MANO_DE_OBRA14"/>
      <sheetName val="ESTADO_RED14"/>
      <sheetName val="GENERALIDADES_14"/>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PR_116"/>
      <sheetName val="MANO_DE_OBRA16"/>
      <sheetName val="ESTADO_RED16"/>
      <sheetName val="GENERALIDADES_16"/>
      <sheetName val="necesidades_de_la_via17"/>
      <sheetName val="5+440_RÍO_SECO17"/>
      <sheetName val="21+100_17"/>
      <sheetName val="31+250_PTE__GUADUALITO17"/>
      <sheetName val="31+580_P__GUADUAL17"/>
      <sheetName val="34+_27017"/>
      <sheetName val="36+380_17"/>
      <sheetName val="64+110_P__GUADUAS_II17"/>
      <sheetName val="64+180_P__GUADUAS_I17"/>
      <sheetName val="64+820_P__QUEBRADA_CUNE17"/>
      <sheetName val="66+480_PUENTE_VARIANTE_217"/>
      <sheetName val="FRESADO_68_-_11417"/>
      <sheetName val="68+370_P__FÉRREO_17"/>
      <sheetName val="68+520_P__GUANÁBANO17"/>
      <sheetName val="69+030_RÍO_VILLETA17"/>
      <sheetName val="Villeta_centro17"/>
      <sheetName val="72+1020_LA_MARÍA17"/>
      <sheetName val="78+600_EL_ZANCUDO17"/>
      <sheetName val="81+650_LA_HONDA17"/>
      <sheetName val="83+230_QDA__NAUTATÁ17"/>
      <sheetName val="86+220_PUENTE_AZUL17"/>
      <sheetName val="86+600_PUENTE_HILA17"/>
      <sheetName val="101+800_QDA__EL_CHUSCAL17"/>
      <sheetName val="FRESADO_68-_11417"/>
      <sheetName val="REMOCION_DERRUMBES_68_-__11417"/>
      <sheetName val="DESARENADORES_68-114_17"/>
      <sheetName val="Lineas_de_demarcacion_68-11_17"/>
      <sheetName val="REALCE_BORDILLOS_68-114_17"/>
      <sheetName val="PARCHEO_68-114_17"/>
      <sheetName val="DESTAPE_ALCANTARILLAS_000-1_17"/>
      <sheetName val="tachas_reflectivas_68-114_17"/>
      <sheetName val="pinmuros_68+114_17"/>
      <sheetName val="CUNETAS_68-114_17"/>
      <sheetName val="DEFENSAS_METALICAS_68-114_17"/>
      <sheetName val="REFERENCICACIÓN_VIAL_17"/>
      <sheetName val="REMOCION_DERRUMBES17"/>
      <sheetName val="DESARENADORES_68-11417"/>
      <sheetName val="REALCE_BORDILLOS_68-11417"/>
      <sheetName val="PARCHEO_68-11417"/>
      <sheetName val="DESTAPE_ALCANTARILLAS_000-11417"/>
      <sheetName val="pinmuros_68+11417"/>
      <sheetName val="CUNETAS_68-11417"/>
      <sheetName val="SEÑALI_68-11417"/>
      <sheetName val="DEFENSAS_METALICAS_68-11417"/>
      <sheetName val="REFERENCICACIÓN_VIAL17"/>
      <sheetName val="juntas_de_expansion17"/>
      <sheetName val="Hincado_de_rieles17"/>
      <sheetName val="Pintura_muros_y_cabezotes17"/>
      <sheetName val="Suministro_e_instal_rieles17"/>
      <sheetName val="Drenes_PVC_4_pulg17"/>
      <sheetName val="SELLOS_PARA_JUNTAS_DE_PUENTES17"/>
      <sheetName val="Sello_de_grietas_de_concreto17"/>
      <sheetName val="Tubería_PVC_4_pulg17"/>
      <sheetName val="SECCIÓN_FINAL17"/>
      <sheetName val="DEFENSA_METÁLICA17"/>
      <sheetName val="Postes_de_kilometraje17"/>
      <sheetName val="REMOCIÓN_DE_DERRUMBES17"/>
      <sheetName val="Mant__Postes_de_kilometraje17"/>
      <sheetName val="PU_201,3_17"/>
      <sheetName val="PU211P_117"/>
      <sheetName val="PU211P_217"/>
      <sheetName val="201p_317"/>
      <sheetName val="PU_320,117"/>
      <sheetName val="PU330,1_17"/>
      <sheetName val="PU450P,1_(tapada_huecos)17"/>
      <sheetName val="PU460_Parcheo17"/>
      <sheetName val="PU600P_1_17"/>
      <sheetName val="PU610,1_17"/>
      <sheetName val="PU630,4_17"/>
      <sheetName val="PU630,4_acelerante17"/>
      <sheetName val="PU630,4_D17"/>
      <sheetName val="PU630,6_especial_por_M317"/>
      <sheetName val="PU630,6_Simple17"/>
      <sheetName val="PU630,6_especial_por_M217"/>
      <sheetName val="PU630,6_F17"/>
      <sheetName val="PU630P_7_17"/>
      <sheetName val="PU630,7_17"/>
      <sheetName val="PU630,7_Especial17"/>
      <sheetName val="PU630P_1517"/>
      <sheetName val="PU660_217"/>
      <sheetName val="670_317"/>
      <sheetName val="PU673_17"/>
      <sheetName val="PU681,1_Esp__Q_Caliche17"/>
      <sheetName val="PU830P_1_17"/>
      <sheetName val="PR_117"/>
      <sheetName val="MANO_DE_OBRA17"/>
      <sheetName val="ESTADO_RED17"/>
      <sheetName val="GENERALIDADES_17"/>
      <sheetName val="necesidades_de_la_via18"/>
      <sheetName val="5+440_RÍO_SECO18"/>
      <sheetName val="21+100_18"/>
      <sheetName val="31+250_PTE__GUADUALITO18"/>
      <sheetName val="31+580_P__GUADUAL18"/>
      <sheetName val="34+_27018"/>
      <sheetName val="36+380_18"/>
      <sheetName val="64+110_P__GUADUAS_II18"/>
      <sheetName val="64+180_P__GUADUAS_I18"/>
      <sheetName val="64+820_P__QUEBRADA_CUNE18"/>
      <sheetName val="66+480_PUENTE_VARIANTE_218"/>
      <sheetName val="FRESADO_68_-_11418"/>
      <sheetName val="68+370_P__FÉRREO_18"/>
      <sheetName val="68+520_P__GUANÁBANO18"/>
      <sheetName val="69+030_RÍO_VILLETA18"/>
      <sheetName val="Villeta_centro18"/>
      <sheetName val="72+1020_LA_MARÍA18"/>
      <sheetName val="78+600_EL_ZANCUDO18"/>
      <sheetName val="81+650_LA_HONDA18"/>
      <sheetName val="83+230_QDA__NAUTATÁ18"/>
      <sheetName val="86+220_PUENTE_AZUL18"/>
      <sheetName val="86+600_PUENTE_HILA18"/>
      <sheetName val="101+800_QDA__EL_CHUSCAL18"/>
      <sheetName val="FRESADO_68-_11418"/>
      <sheetName val="REMOCION_DERRUMBES_68_-__11418"/>
      <sheetName val="DESARENADORES_68-114_18"/>
      <sheetName val="Lineas_de_demarcacion_68-11_18"/>
      <sheetName val="REALCE_BORDILLOS_68-114_18"/>
      <sheetName val="PARCHEO_68-114_18"/>
      <sheetName val="DESTAPE_ALCANTARILLAS_000-1_18"/>
      <sheetName val="tachas_reflectivas_68-114_18"/>
      <sheetName val="pinmuros_68+114_18"/>
      <sheetName val="CUNETAS_68-114_18"/>
      <sheetName val="DEFENSAS_METALICAS_68-114_18"/>
      <sheetName val="REFERENCICACIÓN_VIAL_18"/>
      <sheetName val="REMOCION_DERRUMBES18"/>
      <sheetName val="DESARENADORES_68-11418"/>
      <sheetName val="REALCE_BORDILLOS_68-11418"/>
      <sheetName val="PARCHEO_68-11418"/>
      <sheetName val="DESTAPE_ALCANTARILLAS_000-11418"/>
      <sheetName val="pinmuros_68+11418"/>
      <sheetName val="CUNETAS_68-11418"/>
      <sheetName val="SEÑALI_68-11418"/>
      <sheetName val="DEFENSAS_METALICAS_68-11418"/>
      <sheetName val="REFERENCICACIÓN_VIAL18"/>
      <sheetName val="juntas_de_expansion18"/>
      <sheetName val="Hincado_de_rieles18"/>
      <sheetName val="Pintura_muros_y_cabezotes18"/>
      <sheetName val="Suministro_e_instal_rieles18"/>
      <sheetName val="Drenes_PVC_4_pulg18"/>
      <sheetName val="SELLOS_PARA_JUNTAS_DE_PUENTES18"/>
      <sheetName val="Sello_de_grietas_de_concreto18"/>
      <sheetName val="Tubería_PVC_4_pulg18"/>
      <sheetName val="SECCIÓN_FINAL18"/>
      <sheetName val="DEFENSA_METÁLICA18"/>
      <sheetName val="Postes_de_kilometraje18"/>
      <sheetName val="REMOCIÓN_DE_DERRUMBES18"/>
      <sheetName val="Mant__Postes_de_kilometraje18"/>
      <sheetName val="PU_201,3_18"/>
      <sheetName val="PU211P_118"/>
      <sheetName val="PU211P_218"/>
      <sheetName val="201p_318"/>
      <sheetName val="PU_320,118"/>
      <sheetName val="PU330,1_18"/>
      <sheetName val="PU450P,1_(tapada_huecos)18"/>
      <sheetName val="PU460_Parcheo18"/>
      <sheetName val="PU600P_1_18"/>
      <sheetName val="PU610,1_18"/>
      <sheetName val="PU630,4_18"/>
      <sheetName val="PU630,4_acelerante18"/>
      <sheetName val="PU630,4_D18"/>
      <sheetName val="PU630,6_especial_por_M318"/>
      <sheetName val="PU630,6_Simple18"/>
      <sheetName val="PU630,6_especial_por_M218"/>
      <sheetName val="PU630,6_F18"/>
      <sheetName val="PU630P_7_18"/>
      <sheetName val="PU630,7_18"/>
      <sheetName val="PU630,7_Especial18"/>
      <sheetName val="PU630P_1518"/>
      <sheetName val="PU660_218"/>
      <sheetName val="670_318"/>
      <sheetName val="PU673_18"/>
      <sheetName val="PU681,1_Esp__Q_Caliche18"/>
      <sheetName val="PU830P_1_18"/>
      <sheetName val="PR_118"/>
      <sheetName val="MANO_DE_OBRA18"/>
      <sheetName val="ESTADO_RED18"/>
      <sheetName val="GENERALIDADES_18"/>
      <sheetName val="necesidades_de_la_via20"/>
      <sheetName val="5+440_RÍO_SECO20"/>
      <sheetName val="21+100_20"/>
      <sheetName val="31+250_PTE__GUADUALITO20"/>
      <sheetName val="31+580_P__GUADUAL20"/>
      <sheetName val="34+_27020"/>
      <sheetName val="36+380_20"/>
      <sheetName val="64+110_P__GUADUAS_II20"/>
      <sheetName val="64+180_P__GUADUAS_I20"/>
      <sheetName val="64+820_P__QUEBRADA_CUNE20"/>
      <sheetName val="66+480_PUENTE_VARIANTE_220"/>
      <sheetName val="FRESADO_68_-_11420"/>
      <sheetName val="68+370_P__FÉRREO_20"/>
      <sheetName val="68+520_P__GUANÁBANO20"/>
      <sheetName val="69+030_RÍO_VILLETA20"/>
      <sheetName val="Villeta_centro20"/>
      <sheetName val="72+1020_LA_MARÍA20"/>
      <sheetName val="78+600_EL_ZANCUDO20"/>
      <sheetName val="81+650_LA_HONDA20"/>
      <sheetName val="83+230_QDA__NAUTATÁ20"/>
      <sheetName val="86+220_PUENTE_AZUL20"/>
      <sheetName val="86+600_PUENTE_HILA20"/>
      <sheetName val="101+800_QDA__EL_CHUSCAL20"/>
      <sheetName val="FRESADO_68-_11420"/>
      <sheetName val="REMOCION_DERRUMBES_68_-__11420"/>
      <sheetName val="DESARENADORES_68-114_20"/>
      <sheetName val="Lineas_de_demarcacion_68-11_20"/>
      <sheetName val="REALCE_BORDILLOS_68-114_20"/>
      <sheetName val="PARCHEO_68-114_20"/>
      <sheetName val="DESTAPE_ALCANTARILLAS_000-1_20"/>
      <sheetName val="tachas_reflectivas_68-114_20"/>
      <sheetName val="pinmuros_68+114_20"/>
      <sheetName val="CUNETAS_68-114_20"/>
      <sheetName val="DEFENSAS_METALICAS_68-114_20"/>
      <sheetName val="REFERENCICACIÓN_VIAL_20"/>
      <sheetName val="REMOCION_DERRUMBES20"/>
      <sheetName val="DESARENADORES_68-11420"/>
      <sheetName val="REALCE_BORDILLOS_68-11420"/>
      <sheetName val="PARCHEO_68-11420"/>
      <sheetName val="DESTAPE_ALCANTARILLAS_000-11420"/>
      <sheetName val="pinmuros_68+11420"/>
      <sheetName val="CUNETAS_68-11420"/>
      <sheetName val="SEÑALI_68-11420"/>
      <sheetName val="DEFENSAS_METALICAS_68-11420"/>
      <sheetName val="REFERENCICACIÓN_VIAL20"/>
      <sheetName val="juntas_de_expansion20"/>
      <sheetName val="Hincado_de_rieles20"/>
      <sheetName val="Pintura_muros_y_cabezotes20"/>
      <sheetName val="Suministro_e_instal_rieles20"/>
      <sheetName val="Drenes_PVC_4_pulg20"/>
      <sheetName val="SELLOS_PARA_JUNTAS_DE_PUENTES20"/>
      <sheetName val="Sello_de_grietas_de_concreto20"/>
      <sheetName val="Tubería_PVC_4_pulg20"/>
      <sheetName val="SECCIÓN_FINAL20"/>
      <sheetName val="DEFENSA_METÁLICA20"/>
      <sheetName val="Postes_de_kilometraje20"/>
      <sheetName val="REMOCIÓN_DE_DERRUMBES20"/>
      <sheetName val="Mant__Postes_de_kilometraje20"/>
      <sheetName val="PU_201,3_20"/>
      <sheetName val="PU211P_120"/>
      <sheetName val="PU211P_220"/>
      <sheetName val="201p_320"/>
      <sheetName val="PU_320,120"/>
      <sheetName val="PU330,1_20"/>
      <sheetName val="PU450P,1_(tapada_huecos)20"/>
      <sheetName val="PU460_Parcheo20"/>
      <sheetName val="PU600P_1_20"/>
      <sheetName val="PU610,1_20"/>
      <sheetName val="PU630,4_20"/>
      <sheetName val="PU630,4_acelerante20"/>
      <sheetName val="PU630,4_D20"/>
      <sheetName val="PU630,6_especial_por_M320"/>
      <sheetName val="PU630,6_Simple20"/>
      <sheetName val="PU630,6_especial_por_M220"/>
      <sheetName val="PU630,6_F20"/>
      <sheetName val="PU630P_7_20"/>
      <sheetName val="PU630,7_20"/>
      <sheetName val="PU630,7_Especial20"/>
      <sheetName val="PU630P_1520"/>
      <sheetName val="PU660_220"/>
      <sheetName val="670_320"/>
      <sheetName val="PU673_20"/>
      <sheetName val="PU681,1_Esp__Q_Caliche20"/>
      <sheetName val="PU830P_1_20"/>
      <sheetName val="PR_120"/>
      <sheetName val="MANO_DE_OBRA20"/>
      <sheetName val="ESTADO_RED20"/>
      <sheetName val="GENERALIDADES_20"/>
      <sheetName val="necesidades_de_la_via19"/>
      <sheetName val="5+440_RÍO_SECO19"/>
      <sheetName val="21+100_19"/>
      <sheetName val="31+250_PTE__GUADUALITO19"/>
      <sheetName val="31+580_P__GUADUAL19"/>
      <sheetName val="34+_27019"/>
      <sheetName val="36+380_19"/>
      <sheetName val="64+110_P__GUADUAS_II19"/>
      <sheetName val="64+180_P__GUADUAS_I19"/>
      <sheetName val="64+820_P__QUEBRADA_CUNE19"/>
      <sheetName val="66+480_PUENTE_VARIANTE_219"/>
      <sheetName val="FRESADO_68_-_11419"/>
      <sheetName val="68+370_P__FÉRREO_19"/>
      <sheetName val="68+520_P__GUANÁBANO19"/>
      <sheetName val="69+030_RÍO_VILLETA19"/>
      <sheetName val="Villeta_centro19"/>
      <sheetName val="72+1020_LA_MARÍA19"/>
      <sheetName val="78+600_EL_ZANCUDO19"/>
      <sheetName val="81+650_LA_HONDA19"/>
      <sheetName val="83+230_QDA__NAUTATÁ19"/>
      <sheetName val="86+220_PUENTE_AZUL19"/>
      <sheetName val="86+600_PUENTE_HILA19"/>
      <sheetName val="101+800_QDA__EL_CHUSCAL19"/>
      <sheetName val="FRESADO_68-_11419"/>
      <sheetName val="REMOCION_DERRUMBES_68_-__11419"/>
      <sheetName val="DESARENADORES_68-114_19"/>
      <sheetName val="Lineas_de_demarcacion_68-11_19"/>
      <sheetName val="REALCE_BORDILLOS_68-114_19"/>
      <sheetName val="PARCHEO_68-114_19"/>
      <sheetName val="DESTAPE_ALCANTARILLAS_000-1_19"/>
      <sheetName val="tachas_reflectivas_68-114_19"/>
      <sheetName val="pinmuros_68+114_19"/>
      <sheetName val="CUNETAS_68-114_19"/>
      <sheetName val="DEFENSAS_METALICAS_68-114_19"/>
      <sheetName val="REFERENCICACIÓN_VIAL_19"/>
      <sheetName val="REMOCION_DERRUMBES19"/>
      <sheetName val="DESARENADORES_68-11419"/>
      <sheetName val="REALCE_BORDILLOS_68-11419"/>
      <sheetName val="PARCHEO_68-11419"/>
      <sheetName val="DESTAPE_ALCANTARILLAS_000-11419"/>
      <sheetName val="pinmuros_68+11419"/>
      <sheetName val="CUNETAS_68-11419"/>
      <sheetName val="SEÑALI_68-11419"/>
      <sheetName val="DEFENSAS_METALICAS_68-11419"/>
      <sheetName val="REFERENCICACIÓN_VIAL19"/>
      <sheetName val="juntas_de_expansion19"/>
      <sheetName val="Hincado_de_rieles19"/>
      <sheetName val="Pintura_muros_y_cabezotes19"/>
      <sheetName val="Suministro_e_instal_rieles19"/>
      <sheetName val="Drenes_PVC_4_pulg19"/>
      <sheetName val="SELLOS_PARA_JUNTAS_DE_PUENTES19"/>
      <sheetName val="Sello_de_grietas_de_concreto19"/>
      <sheetName val="Tubería_PVC_4_pulg19"/>
      <sheetName val="SECCIÓN_FINAL19"/>
      <sheetName val="DEFENSA_METÁLICA19"/>
      <sheetName val="Postes_de_kilometraje19"/>
      <sheetName val="REMOCIÓN_DE_DERRUMBES19"/>
      <sheetName val="Mant__Postes_de_kilometraje19"/>
      <sheetName val="PU_201,3_19"/>
      <sheetName val="PU211P_119"/>
      <sheetName val="PU211P_219"/>
      <sheetName val="201p_319"/>
      <sheetName val="PU_320,119"/>
      <sheetName val="PU330,1_19"/>
      <sheetName val="PU450P,1_(tapada_huecos)19"/>
      <sheetName val="PU460_Parcheo19"/>
      <sheetName val="PU600P_1_19"/>
      <sheetName val="PU610,1_19"/>
      <sheetName val="PU630,4_19"/>
      <sheetName val="PU630,4_acelerante19"/>
      <sheetName val="PU630,4_D19"/>
      <sheetName val="PU630,6_especial_por_M319"/>
      <sheetName val="PU630,6_Simple19"/>
      <sheetName val="PU630,6_especial_por_M219"/>
      <sheetName val="PU630,6_F19"/>
      <sheetName val="PU630P_7_19"/>
      <sheetName val="PU630,7_19"/>
      <sheetName val="PU630,7_Especial19"/>
      <sheetName val="PU630P_1519"/>
      <sheetName val="PU660_219"/>
      <sheetName val="670_319"/>
      <sheetName val="PU673_19"/>
      <sheetName val="PU681,1_Esp__Q_Caliche19"/>
      <sheetName val="PU830P_1_19"/>
      <sheetName val="PR_119"/>
      <sheetName val="MANO_DE_OBRA19"/>
      <sheetName val="ESTADO_RED19"/>
      <sheetName val="GENERALIDADES_19"/>
      <sheetName val="PRESUPUESTO"/>
      <sheetName val="PRECIOS"/>
      <sheetName val="ACTA DE OBRA"/>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320.1"/>
      <sheetName val="330.2"/>
      <sheetName val="700.1"/>
      <sheetName val="Itemes Renovación"/>
      <sheetName val="CONT_ADI"/>
      <sheetName val="OCTUBRE"/>
      <sheetName val="BASE"/>
    </sheetNames>
    <sheetDataSet>
      <sheetData sheetId="0">
        <row r="4">
          <cell r="C4">
            <v>200.1</v>
          </cell>
        </row>
      </sheetData>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sheetData sheetId="204" refreshError="1"/>
      <sheetData sheetId="205"/>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TIPACOQUE1"/>
      <sheetName val="Presupuesto_PASO_ELEVADO1"/>
      <sheetName val="Lista_Base1"/>
      <sheetName val="Niples"/>
      <sheetName val="Ins_MO"/>
      <sheetName val="Ins_Mat"/>
      <sheetName val="Ins_TR"/>
      <sheetName val="Ins_EH"/>
      <sheetName val="Print"/>
      <sheetName val="3_1_13A1"/>
      <sheetName val="2_1_171"/>
      <sheetName val="3_3_11"/>
      <sheetName val="1_1_861"/>
      <sheetName val="1_2_41"/>
      <sheetName val="2_1_211"/>
      <sheetName val="2_1_11"/>
      <sheetName val="2_7_41"/>
      <sheetName val="1_2_251"/>
      <sheetName val="2_5_441"/>
      <sheetName val="2_5_44A1"/>
      <sheetName val="6_4_2_1961"/>
      <sheetName val="6_4_2_196A1"/>
      <sheetName val="2_5_61"/>
      <sheetName val="2_5_6A1"/>
      <sheetName val="6_4_2_1971"/>
      <sheetName val="6_4_2_197A1"/>
      <sheetName val="6_4_2_1981"/>
      <sheetName val="6_4_2_198A1"/>
      <sheetName val="2_6_451"/>
      <sheetName val="2_6_461"/>
      <sheetName val="2_6_471"/>
      <sheetName val="2_6_481"/>
      <sheetName val="3_17_10A1"/>
      <sheetName val="3_17_10B1"/>
      <sheetName val="3_17_31"/>
      <sheetName val="6_4_2_1991"/>
      <sheetName val="2_7_11"/>
      <sheetName val="2_6_111"/>
      <sheetName val="PASO_ELEVADO1"/>
      <sheetName val="1_1_71"/>
      <sheetName val="3_11_21"/>
      <sheetName val="3_5_11"/>
      <sheetName val="1_2_101"/>
      <sheetName val="3_3_13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SISTEMA_RAMMING1"/>
      <sheetName val="6_4_2_2211"/>
      <sheetName val="3_3_41"/>
      <sheetName val="COSTOS_AMBIENTALES1"/>
      <sheetName val="6_4_2_3061"/>
      <sheetName val="1_1_621"/>
      <sheetName val="6_4_2_3071"/>
      <sheetName val="6_4_2_3081"/>
      <sheetName val="6_4_2_3091"/>
      <sheetName val="6_4_2_3101"/>
      <sheetName val="6_4_2_3111"/>
      <sheetName val="Presupuesto_TIPACOQUE"/>
      <sheetName val="Presupuesto_PASO_ELEVADO"/>
      <sheetName val="Lista_Base"/>
      <sheetName val="3_1_13A"/>
      <sheetName val="2_1_17"/>
      <sheetName val="3_3_1"/>
      <sheetName val="1_1_86"/>
      <sheetName val="1_2_4"/>
      <sheetName val="2_1_21"/>
      <sheetName val="2_1_1"/>
      <sheetName val="2_7_4"/>
      <sheetName val="1_2_25"/>
      <sheetName val="2_5_44"/>
      <sheetName val="2_5_44A"/>
      <sheetName val="6_4_2_196"/>
      <sheetName val="6_4_2_196A"/>
      <sheetName val="2_5_6"/>
      <sheetName val="2_5_6A"/>
      <sheetName val="6_4_2_197"/>
      <sheetName val="6_4_2_197A"/>
      <sheetName val="6_4_2_198"/>
      <sheetName val="6_4_2_198A"/>
      <sheetName val="2_6_45"/>
      <sheetName val="2_6_46"/>
      <sheetName val="2_6_47"/>
      <sheetName val="2_6_48"/>
      <sheetName val="3_17_10A"/>
      <sheetName val="3_17_10B"/>
      <sheetName val="3_17_3"/>
      <sheetName val="6_4_2_199"/>
      <sheetName val="2_7_1"/>
      <sheetName val="2_6_11"/>
      <sheetName val="PASO_ELEVADO"/>
      <sheetName val="1_1_7"/>
      <sheetName val="3_11_2"/>
      <sheetName val="3_5_1"/>
      <sheetName val="1_2_10"/>
      <sheetName val="3_3_13"/>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SISTEMA_RAMMING"/>
      <sheetName val="6_4_2_221"/>
      <sheetName val="3_3_4"/>
      <sheetName val="COSTOS_AMBIENTALES"/>
      <sheetName val="6_4_2_306"/>
      <sheetName val="1_1_62"/>
      <sheetName val="6_4_2_307"/>
      <sheetName val="6_4_2_308"/>
      <sheetName val="6_4_2_309"/>
      <sheetName val="6_4_2_310"/>
      <sheetName val="6_4_2_311"/>
      <sheetName val="Presupuesto_TIPACOQUE2"/>
      <sheetName val="Presupuesto_PASO_ELEVADO2"/>
      <sheetName val="Lista_Base2"/>
      <sheetName val="3_1_13A2"/>
      <sheetName val="2_1_172"/>
      <sheetName val="3_3_12"/>
      <sheetName val="1_1_862"/>
      <sheetName val="1_2_42"/>
      <sheetName val="2_1_212"/>
      <sheetName val="2_1_12"/>
      <sheetName val="2_7_42"/>
      <sheetName val="1_2_252"/>
      <sheetName val="2_5_442"/>
      <sheetName val="2_5_44A2"/>
      <sheetName val="6_4_2_1962"/>
      <sheetName val="6_4_2_196A2"/>
      <sheetName val="2_5_62"/>
      <sheetName val="2_5_6A2"/>
      <sheetName val="6_4_2_1972"/>
      <sheetName val="6_4_2_197A2"/>
      <sheetName val="6_4_2_1982"/>
      <sheetName val="6_4_2_198A2"/>
      <sheetName val="2_6_452"/>
      <sheetName val="2_6_462"/>
      <sheetName val="2_6_472"/>
      <sheetName val="2_6_482"/>
      <sheetName val="3_17_10A2"/>
      <sheetName val="3_17_10B2"/>
      <sheetName val="3_17_32"/>
      <sheetName val="6_4_2_1992"/>
      <sheetName val="2_7_12"/>
      <sheetName val="2_6_112"/>
      <sheetName val="PASO_ELEVADO2"/>
      <sheetName val="1_1_72"/>
      <sheetName val="3_11_22"/>
      <sheetName val="3_5_12"/>
      <sheetName val="1_2_102"/>
      <sheetName val="3_3_132"/>
      <sheetName val="6_4_2_2062"/>
      <sheetName val="6_4_2_2072"/>
      <sheetName val="6_4_2_2082"/>
      <sheetName val="6_4_2_2092"/>
      <sheetName val="6_4_2_2102"/>
      <sheetName val="6_4_2_2112"/>
      <sheetName val="6_4_2_2122"/>
      <sheetName val="6_4_2_2132"/>
      <sheetName val="6_4_2_2142"/>
      <sheetName val="6_4_2_2152"/>
      <sheetName val="6_4_2_2162"/>
      <sheetName val="6_4_2_2172"/>
      <sheetName val="6_4_2_2182"/>
      <sheetName val="6_4_2_2192"/>
      <sheetName val="6_4_2_2202"/>
      <sheetName val="SISTEMA_RAMMING2"/>
      <sheetName val="6_4_2_2212"/>
      <sheetName val="3_3_42"/>
      <sheetName val="COSTOS_AMBIENTALES2"/>
      <sheetName val="6_4_2_3062"/>
      <sheetName val="1_1_622"/>
      <sheetName val="6_4_2_3072"/>
      <sheetName val="6_4_2_3082"/>
      <sheetName val="6_4_2_3092"/>
      <sheetName val="6_4_2_3102"/>
      <sheetName val="6_4_2_3112"/>
      <sheetName val="Presupuesto_TIPACOQUE3"/>
      <sheetName val="Presupuesto_PASO_ELEVADO3"/>
      <sheetName val="Lista_Base3"/>
      <sheetName val="3_1_13A3"/>
      <sheetName val="2_1_173"/>
      <sheetName val="3_3_14"/>
      <sheetName val="1_1_863"/>
      <sheetName val="1_2_43"/>
      <sheetName val="2_1_213"/>
      <sheetName val="2_1_13"/>
      <sheetName val="2_7_43"/>
      <sheetName val="1_2_253"/>
      <sheetName val="2_5_443"/>
      <sheetName val="2_5_44A3"/>
      <sheetName val="6_4_2_1963"/>
      <sheetName val="6_4_2_196A3"/>
      <sheetName val="2_5_63"/>
      <sheetName val="2_5_6A3"/>
      <sheetName val="6_4_2_1973"/>
      <sheetName val="6_4_2_197A3"/>
      <sheetName val="6_4_2_1983"/>
      <sheetName val="6_4_2_198A3"/>
      <sheetName val="2_6_453"/>
      <sheetName val="2_6_463"/>
      <sheetName val="2_6_473"/>
      <sheetName val="2_6_483"/>
      <sheetName val="3_17_10A3"/>
      <sheetName val="3_17_10B3"/>
      <sheetName val="3_17_33"/>
      <sheetName val="6_4_2_1993"/>
      <sheetName val="2_7_13"/>
      <sheetName val="2_6_113"/>
      <sheetName val="PASO_ELEVADO3"/>
      <sheetName val="1_1_73"/>
      <sheetName val="3_11_23"/>
      <sheetName val="3_5_13"/>
      <sheetName val="1_2_103"/>
      <sheetName val="3_3_133"/>
      <sheetName val="6_4_2_2063"/>
      <sheetName val="6_4_2_2073"/>
      <sheetName val="6_4_2_2083"/>
      <sheetName val="6_4_2_2093"/>
      <sheetName val="6_4_2_2103"/>
      <sheetName val="6_4_2_2113"/>
      <sheetName val="6_4_2_2123"/>
      <sheetName val="6_4_2_2133"/>
      <sheetName val="6_4_2_2143"/>
      <sheetName val="6_4_2_2153"/>
      <sheetName val="6_4_2_2163"/>
      <sheetName val="6_4_2_2173"/>
      <sheetName val="6_4_2_2183"/>
      <sheetName val="6_4_2_2193"/>
      <sheetName val="6_4_2_2203"/>
      <sheetName val="SISTEMA_RAMMING3"/>
      <sheetName val="6_4_2_2213"/>
      <sheetName val="3_3_43"/>
      <sheetName val="COSTOS_AMBIENTALES3"/>
      <sheetName val="6_4_2_3063"/>
      <sheetName val="1_1_623"/>
      <sheetName val="6_4_2_3073"/>
      <sheetName val="6_4_2_3083"/>
      <sheetName val="6_4_2_3093"/>
      <sheetName val="6_4_2_3103"/>
      <sheetName val="6_4_2_3113"/>
      <sheetName val="Presupuesto_TIPACOQUE4"/>
      <sheetName val="Presupuesto_PASO_ELEVADO4"/>
      <sheetName val="Lista_Base4"/>
      <sheetName val="3_1_13A4"/>
      <sheetName val="2_1_174"/>
      <sheetName val="3_3_15"/>
      <sheetName val="1_1_864"/>
      <sheetName val="1_2_44"/>
      <sheetName val="2_1_214"/>
      <sheetName val="2_1_14"/>
      <sheetName val="2_7_44"/>
      <sheetName val="1_2_254"/>
      <sheetName val="2_5_444"/>
      <sheetName val="2_5_44A4"/>
      <sheetName val="6_4_2_1964"/>
      <sheetName val="6_4_2_196A4"/>
      <sheetName val="2_5_64"/>
      <sheetName val="2_5_6A4"/>
      <sheetName val="6_4_2_1974"/>
      <sheetName val="6_4_2_197A4"/>
      <sheetName val="6_4_2_1984"/>
      <sheetName val="6_4_2_198A4"/>
      <sheetName val="2_6_454"/>
      <sheetName val="2_6_464"/>
      <sheetName val="2_6_474"/>
      <sheetName val="2_6_484"/>
      <sheetName val="3_17_10A4"/>
      <sheetName val="3_17_10B4"/>
      <sheetName val="3_17_34"/>
      <sheetName val="6_4_2_1994"/>
      <sheetName val="2_7_14"/>
      <sheetName val="2_6_114"/>
      <sheetName val="PASO_ELEVADO4"/>
      <sheetName val="1_1_74"/>
      <sheetName val="3_11_24"/>
      <sheetName val="3_5_14"/>
      <sheetName val="1_2_104"/>
      <sheetName val="3_3_134"/>
      <sheetName val="6_4_2_2064"/>
      <sheetName val="6_4_2_2074"/>
      <sheetName val="6_4_2_2084"/>
      <sheetName val="6_4_2_2094"/>
      <sheetName val="6_4_2_2104"/>
      <sheetName val="6_4_2_2114"/>
      <sheetName val="6_4_2_2124"/>
      <sheetName val="6_4_2_2134"/>
      <sheetName val="6_4_2_2144"/>
      <sheetName val="6_4_2_2154"/>
      <sheetName val="6_4_2_2164"/>
      <sheetName val="6_4_2_2174"/>
      <sheetName val="6_4_2_2184"/>
      <sheetName val="6_4_2_2194"/>
      <sheetName val="6_4_2_2204"/>
      <sheetName val="SISTEMA_RAMMING4"/>
      <sheetName val="6_4_2_2214"/>
      <sheetName val="3_3_44"/>
      <sheetName val="COSTOS_AMBIENTALES4"/>
      <sheetName val="6_4_2_3064"/>
      <sheetName val="1_1_624"/>
      <sheetName val="6_4_2_3074"/>
      <sheetName val="6_4_2_3084"/>
      <sheetName val="6_4_2_3094"/>
      <sheetName val="6_4_2_3104"/>
      <sheetName val="6_4_2_3114"/>
      <sheetName val="Presupuesto_TIPACOQUE5"/>
      <sheetName val="Presupuesto_PASO_ELEVADO5"/>
      <sheetName val="Lista_Base5"/>
      <sheetName val="3_1_13A5"/>
      <sheetName val="2_1_175"/>
      <sheetName val="3_3_16"/>
      <sheetName val="1_1_865"/>
      <sheetName val="1_2_45"/>
      <sheetName val="2_1_215"/>
      <sheetName val="2_1_15"/>
      <sheetName val="2_7_45"/>
      <sheetName val="1_2_255"/>
      <sheetName val="2_5_445"/>
      <sheetName val="2_5_44A5"/>
      <sheetName val="6_4_2_1965"/>
      <sheetName val="6_4_2_196A5"/>
      <sheetName val="2_5_65"/>
      <sheetName val="2_5_6A5"/>
      <sheetName val="6_4_2_1975"/>
      <sheetName val="6_4_2_197A5"/>
      <sheetName val="6_4_2_1985"/>
      <sheetName val="6_4_2_198A5"/>
      <sheetName val="2_6_455"/>
      <sheetName val="2_6_465"/>
      <sheetName val="2_6_475"/>
      <sheetName val="2_6_485"/>
      <sheetName val="3_17_10A5"/>
      <sheetName val="3_17_10B5"/>
      <sheetName val="3_17_35"/>
      <sheetName val="6_4_2_1995"/>
      <sheetName val="2_7_15"/>
      <sheetName val="2_6_115"/>
      <sheetName val="PASO_ELEVADO5"/>
      <sheetName val="1_1_75"/>
      <sheetName val="3_11_25"/>
      <sheetName val="3_5_15"/>
      <sheetName val="1_2_105"/>
      <sheetName val="3_3_135"/>
      <sheetName val="6_4_2_2065"/>
      <sheetName val="6_4_2_2075"/>
      <sheetName val="6_4_2_2085"/>
      <sheetName val="6_4_2_2095"/>
      <sheetName val="6_4_2_2105"/>
      <sheetName val="6_4_2_2115"/>
      <sheetName val="6_4_2_2125"/>
      <sheetName val="6_4_2_2135"/>
      <sheetName val="6_4_2_2145"/>
      <sheetName val="6_4_2_2155"/>
      <sheetName val="6_4_2_2165"/>
      <sheetName val="6_4_2_2175"/>
      <sheetName val="6_4_2_2185"/>
      <sheetName val="6_4_2_2195"/>
      <sheetName val="6_4_2_2205"/>
      <sheetName val="SISTEMA_RAMMING5"/>
      <sheetName val="6_4_2_2215"/>
      <sheetName val="3_3_45"/>
      <sheetName val="COSTOS_AMBIENTALES5"/>
      <sheetName val="6_4_2_3065"/>
      <sheetName val="1_1_625"/>
      <sheetName val="6_4_2_3075"/>
      <sheetName val="6_4_2_3085"/>
      <sheetName val="6_4_2_3095"/>
      <sheetName val="6_4_2_3105"/>
      <sheetName val="6_4_2_3115"/>
      <sheetName val="Presupuesto_TIPACOQUE9"/>
      <sheetName val="Presupuesto_PASO_ELEVADO9"/>
      <sheetName val="Lista_Base9"/>
      <sheetName val="3_1_13A9"/>
      <sheetName val="2_1_179"/>
      <sheetName val="3_3_110"/>
      <sheetName val="1_1_869"/>
      <sheetName val="1_2_49"/>
      <sheetName val="2_1_219"/>
      <sheetName val="2_1_110"/>
      <sheetName val="2_7_49"/>
      <sheetName val="1_2_259"/>
      <sheetName val="2_5_449"/>
      <sheetName val="2_5_44A9"/>
      <sheetName val="6_4_2_1969"/>
      <sheetName val="6_4_2_196A9"/>
      <sheetName val="2_5_69"/>
      <sheetName val="2_5_6A9"/>
      <sheetName val="6_4_2_1979"/>
      <sheetName val="6_4_2_197A9"/>
      <sheetName val="6_4_2_1989"/>
      <sheetName val="6_4_2_198A9"/>
      <sheetName val="2_6_459"/>
      <sheetName val="2_6_469"/>
      <sheetName val="2_6_479"/>
      <sheetName val="2_6_489"/>
      <sheetName val="3_17_10A9"/>
      <sheetName val="3_17_10B9"/>
      <sheetName val="3_17_39"/>
      <sheetName val="6_4_2_1999"/>
      <sheetName val="2_7_19"/>
      <sheetName val="2_6_119"/>
      <sheetName val="PASO_ELEVADO9"/>
      <sheetName val="1_1_79"/>
      <sheetName val="3_11_29"/>
      <sheetName val="3_5_19"/>
      <sheetName val="1_2_109"/>
      <sheetName val="3_3_139"/>
      <sheetName val="6_4_2_2069"/>
      <sheetName val="6_4_2_2079"/>
      <sheetName val="6_4_2_2089"/>
      <sheetName val="6_4_2_2099"/>
      <sheetName val="6_4_2_2109"/>
      <sheetName val="6_4_2_2119"/>
      <sheetName val="6_4_2_2129"/>
      <sheetName val="6_4_2_2139"/>
      <sheetName val="6_4_2_2149"/>
      <sheetName val="6_4_2_2159"/>
      <sheetName val="6_4_2_2169"/>
      <sheetName val="6_4_2_2179"/>
      <sheetName val="6_4_2_2189"/>
      <sheetName val="6_4_2_2199"/>
      <sheetName val="6_4_2_2209"/>
      <sheetName val="SISTEMA_RAMMING9"/>
      <sheetName val="6_4_2_2219"/>
      <sheetName val="3_3_49"/>
      <sheetName val="COSTOS_AMBIENTALES9"/>
      <sheetName val="6_4_2_3069"/>
      <sheetName val="1_1_629"/>
      <sheetName val="6_4_2_3079"/>
      <sheetName val="6_4_2_3089"/>
      <sheetName val="6_4_2_3099"/>
      <sheetName val="6_4_2_3109"/>
      <sheetName val="6_4_2_3119"/>
      <sheetName val="Presupuesto_TIPACOQUE8"/>
      <sheetName val="Presupuesto_PASO_ELEVADO8"/>
      <sheetName val="Lista_Base8"/>
      <sheetName val="3_1_13A8"/>
      <sheetName val="2_1_178"/>
      <sheetName val="3_3_19"/>
      <sheetName val="1_1_868"/>
      <sheetName val="1_2_48"/>
      <sheetName val="2_1_218"/>
      <sheetName val="2_1_19"/>
      <sheetName val="2_7_48"/>
      <sheetName val="1_2_258"/>
      <sheetName val="2_5_448"/>
      <sheetName val="2_5_44A8"/>
      <sheetName val="6_4_2_1968"/>
      <sheetName val="6_4_2_196A8"/>
      <sheetName val="2_5_68"/>
      <sheetName val="2_5_6A8"/>
      <sheetName val="6_4_2_1978"/>
      <sheetName val="6_4_2_197A8"/>
      <sheetName val="6_4_2_1988"/>
      <sheetName val="6_4_2_198A8"/>
      <sheetName val="2_6_458"/>
      <sheetName val="2_6_468"/>
      <sheetName val="2_6_478"/>
      <sheetName val="2_6_488"/>
      <sheetName val="3_17_10A8"/>
      <sheetName val="3_17_10B8"/>
      <sheetName val="3_17_38"/>
      <sheetName val="6_4_2_1998"/>
      <sheetName val="2_7_18"/>
      <sheetName val="2_6_118"/>
      <sheetName val="PASO_ELEVADO8"/>
      <sheetName val="1_1_78"/>
      <sheetName val="3_11_28"/>
      <sheetName val="3_5_18"/>
      <sheetName val="1_2_108"/>
      <sheetName val="3_3_138"/>
      <sheetName val="6_4_2_2068"/>
      <sheetName val="6_4_2_2078"/>
      <sheetName val="6_4_2_2088"/>
      <sheetName val="6_4_2_2098"/>
      <sheetName val="6_4_2_2108"/>
      <sheetName val="6_4_2_2118"/>
      <sheetName val="6_4_2_2128"/>
      <sheetName val="6_4_2_2138"/>
      <sheetName val="6_4_2_2148"/>
      <sheetName val="6_4_2_2158"/>
      <sheetName val="6_4_2_2168"/>
      <sheetName val="6_4_2_2178"/>
      <sheetName val="6_4_2_2188"/>
      <sheetName val="6_4_2_2198"/>
      <sheetName val="6_4_2_2208"/>
      <sheetName val="SISTEMA_RAMMING8"/>
      <sheetName val="6_4_2_2218"/>
      <sheetName val="3_3_48"/>
      <sheetName val="COSTOS_AMBIENTALES8"/>
      <sheetName val="6_4_2_3068"/>
      <sheetName val="1_1_628"/>
      <sheetName val="6_4_2_3078"/>
      <sheetName val="6_4_2_3088"/>
      <sheetName val="6_4_2_3098"/>
      <sheetName val="6_4_2_3108"/>
      <sheetName val="6_4_2_3118"/>
      <sheetName val="Presupuesto_TIPACOQUE6"/>
      <sheetName val="Presupuesto_PASO_ELEVADO6"/>
      <sheetName val="Lista_Base6"/>
      <sheetName val="3_1_13A6"/>
      <sheetName val="2_1_176"/>
      <sheetName val="3_3_17"/>
      <sheetName val="1_1_866"/>
      <sheetName val="1_2_46"/>
      <sheetName val="2_1_216"/>
      <sheetName val="2_1_16"/>
      <sheetName val="2_7_46"/>
      <sheetName val="1_2_256"/>
      <sheetName val="2_5_446"/>
      <sheetName val="2_5_44A6"/>
      <sheetName val="6_4_2_1966"/>
      <sheetName val="6_4_2_196A6"/>
      <sheetName val="2_5_66"/>
      <sheetName val="2_5_6A6"/>
      <sheetName val="6_4_2_1976"/>
      <sheetName val="6_4_2_197A6"/>
      <sheetName val="6_4_2_1986"/>
      <sheetName val="6_4_2_198A6"/>
      <sheetName val="2_6_456"/>
      <sheetName val="2_6_466"/>
      <sheetName val="2_6_476"/>
      <sheetName val="2_6_486"/>
      <sheetName val="3_17_10A6"/>
      <sheetName val="3_17_10B6"/>
      <sheetName val="3_17_36"/>
      <sheetName val="6_4_2_1996"/>
      <sheetName val="2_7_16"/>
      <sheetName val="2_6_116"/>
      <sheetName val="PASO_ELEVADO6"/>
      <sheetName val="1_1_76"/>
      <sheetName val="3_11_26"/>
      <sheetName val="3_5_16"/>
      <sheetName val="1_2_106"/>
      <sheetName val="3_3_136"/>
      <sheetName val="6_4_2_2066"/>
      <sheetName val="6_4_2_2076"/>
      <sheetName val="6_4_2_2086"/>
      <sheetName val="6_4_2_2096"/>
      <sheetName val="6_4_2_2106"/>
      <sheetName val="6_4_2_2116"/>
      <sheetName val="6_4_2_2126"/>
      <sheetName val="6_4_2_2136"/>
      <sheetName val="6_4_2_2146"/>
      <sheetName val="6_4_2_2156"/>
      <sheetName val="6_4_2_2166"/>
      <sheetName val="6_4_2_2176"/>
      <sheetName val="6_4_2_2186"/>
      <sheetName val="6_4_2_2196"/>
      <sheetName val="6_4_2_2206"/>
      <sheetName val="SISTEMA_RAMMING6"/>
      <sheetName val="6_4_2_2216"/>
      <sheetName val="3_3_46"/>
      <sheetName val="COSTOS_AMBIENTALES6"/>
      <sheetName val="6_4_2_3066"/>
      <sheetName val="1_1_626"/>
      <sheetName val="6_4_2_3076"/>
      <sheetName val="6_4_2_3086"/>
      <sheetName val="6_4_2_3096"/>
      <sheetName val="6_4_2_3106"/>
      <sheetName val="6_4_2_3116"/>
      <sheetName val="Presupuesto_TIPACOQUE7"/>
      <sheetName val="Presupuesto_PASO_ELEVADO7"/>
      <sheetName val="Lista_Base7"/>
      <sheetName val="3_1_13A7"/>
      <sheetName val="2_1_177"/>
      <sheetName val="3_3_18"/>
      <sheetName val="1_1_867"/>
      <sheetName val="1_2_47"/>
      <sheetName val="2_1_217"/>
      <sheetName val="2_1_18"/>
      <sheetName val="2_7_47"/>
      <sheetName val="1_2_257"/>
      <sheetName val="2_5_447"/>
      <sheetName val="2_5_44A7"/>
      <sheetName val="6_4_2_1967"/>
      <sheetName val="6_4_2_196A7"/>
      <sheetName val="2_5_67"/>
      <sheetName val="2_5_6A7"/>
      <sheetName val="6_4_2_1977"/>
      <sheetName val="6_4_2_197A7"/>
      <sheetName val="6_4_2_1987"/>
      <sheetName val="6_4_2_198A7"/>
      <sheetName val="2_6_457"/>
      <sheetName val="2_6_467"/>
      <sheetName val="2_6_477"/>
      <sheetName val="2_6_487"/>
      <sheetName val="3_17_10A7"/>
      <sheetName val="3_17_10B7"/>
      <sheetName val="3_17_37"/>
      <sheetName val="6_4_2_1997"/>
      <sheetName val="2_7_17"/>
      <sheetName val="2_6_117"/>
      <sheetName val="PASO_ELEVADO7"/>
      <sheetName val="1_1_77"/>
      <sheetName val="3_11_27"/>
      <sheetName val="3_5_17"/>
      <sheetName val="1_2_107"/>
      <sheetName val="3_3_137"/>
      <sheetName val="6_4_2_2067"/>
      <sheetName val="6_4_2_2077"/>
      <sheetName val="6_4_2_2087"/>
      <sheetName val="6_4_2_2097"/>
      <sheetName val="6_4_2_2107"/>
      <sheetName val="6_4_2_2117"/>
      <sheetName val="6_4_2_2127"/>
      <sheetName val="6_4_2_2137"/>
      <sheetName val="6_4_2_2147"/>
      <sheetName val="6_4_2_2157"/>
      <sheetName val="6_4_2_2167"/>
      <sheetName val="6_4_2_2177"/>
      <sheetName val="6_4_2_2187"/>
      <sheetName val="6_4_2_2197"/>
      <sheetName val="6_4_2_2207"/>
      <sheetName val="SISTEMA_RAMMING7"/>
      <sheetName val="6_4_2_2217"/>
      <sheetName val="3_3_47"/>
      <sheetName val="COSTOS_AMBIENTALES7"/>
      <sheetName val="6_4_2_3067"/>
      <sheetName val="1_1_627"/>
      <sheetName val="6_4_2_3077"/>
      <sheetName val="6_4_2_3087"/>
      <sheetName val="6_4_2_3097"/>
      <sheetName val="6_4_2_3107"/>
      <sheetName val="6_4_2_3117"/>
      <sheetName val="Presupuesto TIPACOQUE"/>
      <sheetName val="Presupuesto PASO ELEVADO"/>
      <sheetName val="Lista Base"/>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Presupuesto_TIPACOQUE10"/>
      <sheetName val="Presupuesto_PASO_ELEVADO10"/>
      <sheetName val="Lista_Base10"/>
      <sheetName val="3_1_13A10"/>
      <sheetName val="2_1_1710"/>
      <sheetName val="3_3_111"/>
      <sheetName val="1_1_8610"/>
      <sheetName val="1_2_410"/>
      <sheetName val="2_1_2110"/>
      <sheetName val="2_1_111"/>
      <sheetName val="2_7_410"/>
      <sheetName val="1_2_2510"/>
      <sheetName val="2_5_4410"/>
      <sheetName val="2_5_44A10"/>
      <sheetName val="6_4_2_19610"/>
      <sheetName val="6_4_2_196A10"/>
      <sheetName val="2_5_610"/>
      <sheetName val="2_5_6A10"/>
      <sheetName val="6_4_2_19710"/>
      <sheetName val="6_4_2_197A10"/>
      <sheetName val="6_4_2_19810"/>
      <sheetName val="6_4_2_198A10"/>
      <sheetName val="2_6_4510"/>
      <sheetName val="2_6_4610"/>
      <sheetName val="2_6_4710"/>
      <sheetName val="2_6_4810"/>
      <sheetName val="3_17_10A10"/>
      <sheetName val="3_17_10B10"/>
      <sheetName val="3_17_310"/>
      <sheetName val="6_4_2_19910"/>
      <sheetName val="2_7_110"/>
      <sheetName val="2_6_1110"/>
      <sheetName val="PASO_ELEVADO10"/>
      <sheetName val="1_1_710"/>
      <sheetName val="3_11_210"/>
      <sheetName val="3_5_110"/>
      <sheetName val="1_2_1010"/>
      <sheetName val="3_3_1310"/>
      <sheetName val="6_4_2_20610"/>
      <sheetName val="6_4_2_20710"/>
      <sheetName val="6_4_2_20810"/>
      <sheetName val="6_4_2_20910"/>
      <sheetName val="6_4_2_21010"/>
      <sheetName val="6_4_2_21110"/>
      <sheetName val="6_4_2_21210"/>
      <sheetName val="6_4_2_21310"/>
      <sheetName val="6_4_2_21410"/>
      <sheetName val="6_4_2_21510"/>
      <sheetName val="6_4_2_21610"/>
      <sheetName val="6_4_2_21710"/>
      <sheetName val="6_4_2_21810"/>
      <sheetName val="6_4_2_21910"/>
      <sheetName val="6_4_2_22010"/>
      <sheetName val="SISTEMA_RAMMING10"/>
      <sheetName val="6_4_2_22110"/>
      <sheetName val="3_3_410"/>
      <sheetName val="COSTOS_AMBIENTALES10"/>
      <sheetName val="6_4_2_30610"/>
      <sheetName val="1_1_6210"/>
      <sheetName val="6_4_2_30710"/>
      <sheetName val="6_4_2_30810"/>
      <sheetName val="6_4_2_30910"/>
      <sheetName val="6_4_2_31010"/>
      <sheetName val="6_4_2_31110"/>
      <sheetName val="items"/>
    </sheetNames>
    <sheetDataSet>
      <sheetData sheetId="0"/>
      <sheetData sheetId="1"/>
      <sheetData sheetId="2">
        <row r="4">
          <cell r="A4" t="str">
            <v>1.1.7</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4">
          <cell r="A4" t="str">
            <v>1.1.7</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4">
          <cell r="A4" t="str">
            <v>1.1.7</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4">
          <cell r="A4" t="str">
            <v>1.1.7</v>
          </cell>
        </row>
      </sheetData>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ow r="4">
          <cell r="A4" t="str">
            <v>1.1.7</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ow r="4">
          <cell r="A4" t="str">
            <v>1.1.7</v>
          </cell>
        </row>
      </sheetData>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ow r="4">
          <cell r="A4" t="str">
            <v>1.1.7</v>
          </cell>
        </row>
      </sheetData>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4">
          <cell r="A4" t="str">
            <v>1.1.7</v>
          </cell>
        </row>
      </sheetData>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ow r="4">
          <cell r="A4" t="str">
            <v>1.1.7</v>
          </cell>
        </row>
      </sheetData>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MARCO EN DOCLE ANGULO 1 1/4" x 3/16". PARA SOPORTE BAFLE EN  PRFV, L= 4,6 m. según diseño.</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PLACAS EN FIBROCEMENTO H= 0,05 M, ANCHO=0,10 M, L= 1,2 M SOPORTADAS POR DOS SECCIONES DE ANGULO DE 2 1/2" X 3/16". L= 1,1 M, ANCLADAS CON PERNOS EXPANSIVOS A LOS MUROS Y LAS PLACAS.</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SUMINISTRO E INSTALACIÓN DE TUBERÍA DE ACERO 16”*3/8 , QUE SERVIRÁ COMO CAMISA PARA INSTALACIÓN TUBERÍA DE 12" EN PVC.</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row r="4">
          <cell r="A4" t="str">
            <v>1.1.7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Lista_Base"/>
      <sheetName val="1_1_1"/>
      <sheetName val="1_1_2"/>
      <sheetName val="1_1_7"/>
      <sheetName val="1_1_8"/>
      <sheetName val="1_1_9"/>
      <sheetName val="1_1_11"/>
      <sheetName val="1_1_12"/>
      <sheetName val="1_1_12A"/>
      <sheetName val="1_1_13"/>
      <sheetName val="1_1_14"/>
      <sheetName val="1_1_15"/>
      <sheetName val="1_1_16"/>
      <sheetName val="1_1_17"/>
      <sheetName val="1_1_18"/>
      <sheetName val="1_1_24"/>
      <sheetName val="1_1_25"/>
      <sheetName val="1_1_26"/>
      <sheetName val="1_1_27"/>
      <sheetName val="1_1_28"/>
      <sheetName val="1_1_29"/>
      <sheetName val="1_1_32"/>
      <sheetName val="1_1_33"/>
      <sheetName val="1_1_35"/>
      <sheetName val="1_1_36"/>
      <sheetName val="1_1_37"/>
      <sheetName val="1_1_40"/>
      <sheetName val="1_1_41"/>
      <sheetName val="1_1_42"/>
      <sheetName val="1_1_43"/>
      <sheetName val="1_1_44"/>
      <sheetName val="1_1_45"/>
      <sheetName val="1_1_46"/>
      <sheetName val="1_1_47"/>
      <sheetName val="1_1_48"/>
      <sheetName val="1_1_49"/>
      <sheetName val="1_1_50"/>
      <sheetName val="1_1_51"/>
      <sheetName val="1_1_52"/>
      <sheetName val="1_1_53"/>
      <sheetName val="1_1_54"/>
      <sheetName val="1_1_55"/>
      <sheetName val="1_1_58"/>
      <sheetName val="1_1_59"/>
      <sheetName val="1_1_60"/>
      <sheetName val="1_1_61"/>
      <sheetName val="1_1_62"/>
      <sheetName val="1_1_63"/>
      <sheetName val="1_1_64"/>
      <sheetName val="1_1_65"/>
      <sheetName val="1_1_66"/>
      <sheetName val="1_1_70"/>
      <sheetName val="1_1_71"/>
      <sheetName val="1_1_74"/>
      <sheetName val="1_1_75"/>
      <sheetName val="1_1_76"/>
      <sheetName val="1_1_78"/>
      <sheetName val="1_1_79"/>
      <sheetName val="1_1_80"/>
      <sheetName val="1_1_81"/>
      <sheetName val="1_1_82"/>
      <sheetName val="1_1_83"/>
      <sheetName val="1_1_83A"/>
      <sheetName val="1_1_84"/>
      <sheetName val="1_1_85"/>
      <sheetName val="1_1_86"/>
      <sheetName val="1_2_1"/>
      <sheetName val="1_2_2"/>
      <sheetName val="1_2_3"/>
      <sheetName val="1_2_4"/>
      <sheetName val="1_2_5"/>
      <sheetName val="1_2_6"/>
      <sheetName val="1_2_7"/>
      <sheetName val="1_2_8"/>
      <sheetName val="1_2_9"/>
      <sheetName val="1_2_10"/>
      <sheetName val="1_2_11"/>
      <sheetName val="1_2_12"/>
      <sheetName val="1_2_13"/>
      <sheetName val="1_2_14"/>
      <sheetName val="1_2_15"/>
      <sheetName val="1_2_16"/>
      <sheetName val="1_2_17"/>
      <sheetName val="1_2_18"/>
      <sheetName val="1_2_19"/>
      <sheetName val="1_2_20"/>
      <sheetName val="1_2_21"/>
      <sheetName val="1_2_22"/>
      <sheetName val="1_2_23"/>
      <sheetName val="1_2_24"/>
      <sheetName val="1_2_25"/>
      <sheetName val="1_2_26"/>
      <sheetName val="1_2_27"/>
      <sheetName val="1_2_28"/>
      <sheetName val="1_2_29"/>
      <sheetName val="1_2_30"/>
      <sheetName val="1_2_31"/>
      <sheetName val="1_2_32"/>
      <sheetName val="1_2_33"/>
      <sheetName val="1_2_34"/>
      <sheetName val="1_2_35"/>
      <sheetName val="1_2_36"/>
      <sheetName val="1_2_37"/>
      <sheetName val="1_2_38"/>
      <sheetName val="1_2_39"/>
      <sheetName val="1_2_40"/>
      <sheetName val="1_2_41"/>
      <sheetName val="1_2_42"/>
      <sheetName val="1_2_43"/>
      <sheetName val="1_2_44"/>
      <sheetName val="1_2_45"/>
      <sheetName val="1_2_46"/>
      <sheetName val="1_2_47"/>
      <sheetName val="1_2_48"/>
      <sheetName val="1_2_49"/>
      <sheetName val="1_2_50"/>
      <sheetName val="1_2_51"/>
      <sheetName val="1_2_52"/>
      <sheetName val="1_2_53"/>
      <sheetName val="1_2_54"/>
      <sheetName val="1_2_55"/>
      <sheetName val="1_2_56"/>
      <sheetName val="1_2_57"/>
      <sheetName val="1_2_58"/>
      <sheetName val="1_2_59"/>
      <sheetName val="1_3_1"/>
      <sheetName val="1_3_2"/>
      <sheetName val="1_3_3"/>
      <sheetName val="1_3_4"/>
      <sheetName val="1_3_5"/>
      <sheetName val="1_3_6"/>
      <sheetName val="1_3_7"/>
      <sheetName val="1_3_8"/>
      <sheetName val="1_3_9"/>
      <sheetName val="1_3_10"/>
      <sheetName val="1_3_11"/>
      <sheetName val="1_3_12"/>
      <sheetName val="1_3_13"/>
      <sheetName val="1_3_14"/>
      <sheetName val="1_3_15"/>
      <sheetName val="1_3_16"/>
      <sheetName val="1_3_17"/>
      <sheetName val="1_3_18"/>
      <sheetName val="1_3_19"/>
      <sheetName val="1_3_20"/>
      <sheetName val="1_3_21"/>
      <sheetName val="1_3_22"/>
      <sheetName val="1_3_23"/>
      <sheetName val="1_3_24"/>
      <sheetName val="1_3_25"/>
      <sheetName val="1_4_4"/>
      <sheetName val="1_4_5"/>
      <sheetName val="1_4_6"/>
      <sheetName val="1_4_7"/>
      <sheetName val="1_4_8"/>
      <sheetName val="1_4_9"/>
      <sheetName val="1_4_10"/>
      <sheetName val="1_4_11"/>
      <sheetName val="1_4_12"/>
      <sheetName val="1_4_13"/>
      <sheetName val="1_4_14"/>
      <sheetName val="1_4_15"/>
      <sheetName val="1_4_16"/>
      <sheetName val="1_4_17"/>
      <sheetName val="1_4_18"/>
      <sheetName val="1_4_19"/>
      <sheetName val="1_4_20"/>
      <sheetName val="1_4_21"/>
      <sheetName val="1_4_22"/>
      <sheetName val="1_4_23"/>
      <sheetName val="1_4_24"/>
      <sheetName val="1_4_25"/>
      <sheetName val="1_4_26"/>
      <sheetName val="1_4_27"/>
      <sheetName val="1_4_28"/>
      <sheetName val="1_4_29"/>
      <sheetName val="1_4_30"/>
      <sheetName val="1_4_31"/>
      <sheetName val="1_4_32"/>
      <sheetName val="1_4_33"/>
      <sheetName val="1_4_34"/>
      <sheetName val="1_4_35"/>
      <sheetName val="1_4_36"/>
      <sheetName val="1_4_37"/>
      <sheetName val="1_4_38"/>
      <sheetName val="1_4_39"/>
      <sheetName val="1_5_1"/>
      <sheetName val="1_5_2"/>
      <sheetName val="1_5_3"/>
      <sheetName val="1_5_4"/>
      <sheetName val="1_5_5"/>
      <sheetName val="1_5_6"/>
      <sheetName val="1_5_7"/>
      <sheetName val="1_5_8"/>
      <sheetName val="1_5_9"/>
      <sheetName val="1_5_10"/>
      <sheetName val="1_5_11"/>
      <sheetName val="1_5_12"/>
      <sheetName val="1_5_13"/>
      <sheetName val="1_5_14"/>
      <sheetName val="1_5_15"/>
      <sheetName val="1_5_16"/>
      <sheetName val="1_5_17"/>
      <sheetName val="1_5_18"/>
      <sheetName val="1_6_1"/>
      <sheetName val="1_6_2"/>
      <sheetName val="1_6_3"/>
      <sheetName val="1_6_4"/>
      <sheetName val="1_6_5"/>
      <sheetName val="1_6_6"/>
      <sheetName val="1_6_7"/>
      <sheetName val="1_6_8"/>
      <sheetName val="1_6_9"/>
      <sheetName val="1_6_10"/>
      <sheetName val="1_6_11"/>
      <sheetName val="1_6_12"/>
      <sheetName val="1_6_13"/>
      <sheetName val="1_6_14"/>
      <sheetName val="1_6_15"/>
      <sheetName val="1_6_16"/>
      <sheetName val="1_6_17"/>
      <sheetName val="1_6_18"/>
      <sheetName val="1_6_19"/>
      <sheetName val="1_6_20"/>
      <sheetName val="1_6_21"/>
      <sheetName val="1_6_22"/>
      <sheetName val="1_6_23"/>
      <sheetName val="1_6_24"/>
      <sheetName val="1_6_25"/>
      <sheetName val="1_6_28"/>
      <sheetName val="1_6_29"/>
      <sheetName val="1_6_30"/>
      <sheetName val="1_6_31"/>
      <sheetName val="1_6_32"/>
      <sheetName val="1_6_33"/>
      <sheetName val="1_6_34"/>
      <sheetName val="1_6_35"/>
      <sheetName val="1_6_36"/>
      <sheetName val="1_6_37"/>
      <sheetName val="1_6_38"/>
      <sheetName val="1_6_39"/>
      <sheetName val="1_6_40"/>
      <sheetName val="1_6_41"/>
      <sheetName val="1_6_42"/>
      <sheetName val="1_9_1"/>
      <sheetName val="1_9_2"/>
      <sheetName val="1_9_3"/>
      <sheetName val="1_9_4"/>
      <sheetName val="1_9_5"/>
      <sheetName val="1_9_6"/>
      <sheetName val="1_9_7"/>
      <sheetName val="1_9_8"/>
      <sheetName val="1_9_9"/>
      <sheetName val="1_9_10"/>
      <sheetName val="1_9_11"/>
      <sheetName val="1_9_12"/>
      <sheetName val="1_9_13"/>
      <sheetName val="1_9_14"/>
      <sheetName val="1_9_15"/>
      <sheetName val="1_9_16"/>
      <sheetName val="1_9_17"/>
      <sheetName val="1_9_18"/>
      <sheetName val="1_9_19"/>
      <sheetName val="1_9_20"/>
      <sheetName val="1_9_21"/>
      <sheetName val="1_9_22"/>
      <sheetName val="1_9_23"/>
      <sheetName val="1_10_1"/>
      <sheetName val="1_10_2"/>
      <sheetName val="1_10_3"/>
      <sheetName val="1_10_4"/>
      <sheetName val="1_10_5"/>
      <sheetName val="1_10_6"/>
      <sheetName val="1_10_7"/>
      <sheetName val="1_10_8"/>
      <sheetName val="1_10_9"/>
      <sheetName val="1_10_10"/>
      <sheetName val="1_10_11"/>
      <sheetName val="1_10_14"/>
      <sheetName val="1_10_15"/>
      <sheetName val="1_10_16"/>
      <sheetName val="1_10_17"/>
      <sheetName val="1_10_18"/>
      <sheetName val="1_10_19"/>
      <sheetName val="1_10_20"/>
      <sheetName val="1_10_21"/>
      <sheetName val="1_10_22"/>
      <sheetName val="1_11_1"/>
      <sheetName val="1_11_2"/>
      <sheetName val="1_11_3"/>
      <sheetName val="1_11_4"/>
      <sheetName val="1_11_5"/>
      <sheetName val="1_11_6"/>
      <sheetName val="1_11_7"/>
      <sheetName val="1_11_8"/>
      <sheetName val="1_11_9"/>
      <sheetName val="1_11_10"/>
      <sheetName val="1_11_11"/>
      <sheetName val="1_11_12"/>
      <sheetName val="1_11_13"/>
      <sheetName val="1_11_14"/>
      <sheetName val="1_11_15"/>
      <sheetName val="1_11_16"/>
      <sheetName val="1_11_17"/>
      <sheetName val="1_11_18"/>
      <sheetName val="1_11_19"/>
      <sheetName val="1_11_20"/>
      <sheetName val="1_11_21"/>
      <sheetName val="1_11_22"/>
      <sheetName val="1_11_23"/>
      <sheetName val="1_11_24"/>
      <sheetName val="1_11_25"/>
      <sheetName val="1_11_26"/>
      <sheetName val="1_11_27"/>
      <sheetName val="1_11_28"/>
      <sheetName val="1_11_29"/>
      <sheetName val="1_11_30"/>
      <sheetName val="1_11_31"/>
      <sheetName val="1_11_32"/>
      <sheetName val="1_11_33"/>
      <sheetName val="1_11_34"/>
      <sheetName val="1_11_35"/>
      <sheetName val="1_11_36"/>
      <sheetName val="1_11_37"/>
      <sheetName val="1_11_38"/>
      <sheetName val="1_11_39"/>
      <sheetName val="1_11_40"/>
      <sheetName val="1_11_41"/>
      <sheetName val="1_11_42"/>
      <sheetName val="1_11_43"/>
      <sheetName val="1_11_44"/>
      <sheetName val="1_11_45"/>
      <sheetName val="1_12_CUBIERTAS"/>
      <sheetName val="1_12_1"/>
      <sheetName val="1_12_2"/>
      <sheetName val="1_12_3"/>
      <sheetName val="1_12_4"/>
      <sheetName val="1_12_5"/>
      <sheetName val="1_12_6"/>
      <sheetName val="1_12_7"/>
      <sheetName val="1_12_8"/>
      <sheetName val="1_12_9"/>
      <sheetName val="1_12_10"/>
      <sheetName val="1_12_11"/>
      <sheetName val="1_12_12"/>
      <sheetName val="1_12_13"/>
      <sheetName val="1_12_14"/>
      <sheetName val="1_12_15"/>
      <sheetName val="1_12_16"/>
      <sheetName val="1_12_17"/>
      <sheetName val="1_12_18"/>
      <sheetName val="1_12_19"/>
      <sheetName val="1_12_20"/>
      <sheetName val="1_12_21"/>
      <sheetName val="1_12_22"/>
      <sheetName val="1_12_23"/>
      <sheetName val="1_12_24"/>
      <sheetName val="1_12_25"/>
      <sheetName val="1_12_26"/>
      <sheetName val="1_12_27"/>
      <sheetName val="1_12_28"/>
      <sheetName val="1_12_29"/>
      <sheetName val="1_12_30"/>
      <sheetName val="1_12_31"/>
      <sheetName val="1_12_32"/>
      <sheetName val="1_12_33"/>
      <sheetName val="1_12_34"/>
      <sheetName val="1_12_35"/>
      <sheetName val="1_12_36"/>
      <sheetName val="1_12_37"/>
      <sheetName val="1_12_38"/>
      <sheetName val="1_12_39"/>
      <sheetName val="1_12_40"/>
      <sheetName val="1_12_41"/>
      <sheetName val="1_12_42"/>
      <sheetName val="1_12_43"/>
      <sheetName val="1_12_44"/>
      <sheetName val="1_12_45"/>
      <sheetName val="1_12_46"/>
      <sheetName val="1_12_47"/>
      <sheetName val="1_12_48"/>
      <sheetName val="1_12_49"/>
      <sheetName val="1_12_50"/>
      <sheetName val="1_12_51"/>
      <sheetName val="1_12_52"/>
      <sheetName val="1_12_53"/>
      <sheetName val="1_12_58"/>
      <sheetName val="1_15_CARPINTERIA_METALICA"/>
      <sheetName val="1_15_1"/>
      <sheetName val="1_15_2"/>
      <sheetName val="1_15_3"/>
      <sheetName val="1_15_4"/>
      <sheetName val="1_15_5"/>
      <sheetName val="1_15_6"/>
      <sheetName val="1_15_7"/>
      <sheetName val="1_15_8"/>
      <sheetName val="1_15_9"/>
      <sheetName val="1_15_10"/>
      <sheetName val="1_15_11"/>
      <sheetName val="1_15_12"/>
      <sheetName val="1_15_13"/>
      <sheetName val="1_15_14"/>
      <sheetName val="1_15_15"/>
      <sheetName val="1_15_16"/>
      <sheetName val="1_16_APARATOS_SANITARIOS"/>
      <sheetName val="1_16_1"/>
      <sheetName val="1_16_2"/>
      <sheetName val="1_16_3"/>
      <sheetName val="1_16_4"/>
      <sheetName val="1_16_5"/>
      <sheetName val="1_16_6"/>
      <sheetName val="1_16_7"/>
      <sheetName val="1_16_8"/>
      <sheetName val="1_16_9"/>
      <sheetName val="1_16_10"/>
      <sheetName val="1_16_11"/>
      <sheetName val="1_16_12"/>
      <sheetName val="1_16_13"/>
      <sheetName val="1_16_14"/>
      <sheetName val="1_16_15"/>
      <sheetName val="1_16_16"/>
      <sheetName val="1_17_VIDRIOS_Y_CERRADURAS"/>
      <sheetName val="1_17_1"/>
      <sheetName val="1_17_2"/>
      <sheetName val="1_17_3"/>
      <sheetName val="1_17_4"/>
      <sheetName val="1_17_5"/>
      <sheetName val="1_17_6"/>
      <sheetName val="1_18_OBRAS_EXTERIORES"/>
      <sheetName val="1_18_1"/>
      <sheetName val="1_18_2"/>
      <sheetName val="1_18_3"/>
      <sheetName val="1_18_4"/>
      <sheetName val="1_18_5"/>
      <sheetName val="1_18_6"/>
      <sheetName val="1_18_7"/>
      <sheetName val="1_18_8"/>
      <sheetName val="1_18_9"/>
      <sheetName val="1_18_10"/>
      <sheetName val="1_20_OTROS"/>
      <sheetName val="1_20_1"/>
      <sheetName val="1_20_2"/>
      <sheetName val="1_20_3"/>
      <sheetName val="1_20_4"/>
      <sheetName val="1_20_5"/>
      <sheetName val="1_20_6"/>
      <sheetName val="1_20_7"/>
      <sheetName val="1_20_8"/>
      <sheetName val="1_20_9"/>
      <sheetName val="1_20_10"/>
      <sheetName val="1_20_11"/>
      <sheetName val="2_1_TUBERIA_PVC_-_ACUEDUCTO"/>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1_27"/>
      <sheetName val="2_1_28"/>
      <sheetName val="2_1_29"/>
      <sheetName val="2_1_29A_"/>
      <sheetName val="2_1_29B"/>
      <sheetName val="2_1_30"/>
      <sheetName val="2_1_31"/>
      <sheetName val="2_1_32"/>
      <sheetName val="2_1_33"/>
      <sheetName val="2_1_33A"/>
      <sheetName val="2_1_33B"/>
      <sheetName val="2_1_34"/>
      <sheetName val="2_1_35"/>
      <sheetName val="2_1_36"/>
      <sheetName val="2_1_37"/>
      <sheetName val="2_1_38"/>
      <sheetName val="2_1_38A"/>
      <sheetName val="2_1_38B"/>
      <sheetName val="2_1_39"/>
      <sheetName val="2_1_40"/>
      <sheetName val="2_1_41"/>
      <sheetName val="2_1_42"/>
      <sheetName val="2_1_43"/>
      <sheetName val="2_1_44"/>
      <sheetName val="2_1_45"/>
      <sheetName val="2_1_46"/>
      <sheetName val="2_1_47"/>
      <sheetName val="2_1_48"/>
      <sheetName val="2_1_49"/>
      <sheetName val="2_1_50"/>
      <sheetName val="2_1_51"/>
      <sheetName val="2_1_52"/>
      <sheetName val="2_2_TUBERIA_POLIETILENO_PE_100_"/>
      <sheetName val="2_2_1"/>
      <sheetName val="2_2_2"/>
      <sheetName val="2_2_3"/>
      <sheetName val="2_2_4"/>
      <sheetName val="2_2_5"/>
      <sheetName val="2_2_6"/>
      <sheetName val="2_2_7"/>
      <sheetName val="2_2_8"/>
      <sheetName val="2_2_9"/>
      <sheetName val="2_2_10"/>
      <sheetName val="2_3_TUBERIA_HG_-_ACUEDUCTO"/>
      <sheetName val="2_3_1"/>
      <sheetName val="2_3_2"/>
      <sheetName val="2_3_3"/>
      <sheetName val="2_3_4"/>
      <sheetName val="2_3_5"/>
      <sheetName val="2_3_6"/>
      <sheetName val="2_4_ACCESORIOS_DE_ACUEDUCTOS"/>
      <sheetName val="2_4_1"/>
      <sheetName val="2_4_2"/>
      <sheetName val="2_4_3"/>
      <sheetName val="2_4_4"/>
      <sheetName val="2_4_5"/>
      <sheetName val="2_4_6"/>
      <sheetName val="2_4_7"/>
      <sheetName val="2_4_8"/>
      <sheetName val="2_4_9"/>
      <sheetName val="2_4_10"/>
      <sheetName val="2_4_11"/>
      <sheetName val="2_4_12"/>
      <sheetName val="2_4_13"/>
      <sheetName val="2_4_16"/>
      <sheetName val="2_4_17"/>
      <sheetName val="2_4_18"/>
      <sheetName val="2_4_19"/>
      <sheetName val="2_4_20"/>
      <sheetName val="2_4_21"/>
      <sheetName val="2_4_22"/>
      <sheetName val="2_4_23"/>
      <sheetName val="2_4_24"/>
      <sheetName val="2_4_25"/>
      <sheetName val="2_4_26"/>
      <sheetName val="2_4_27"/>
      <sheetName val="2_4_28"/>
      <sheetName val="2_4_29"/>
      <sheetName val="2_4_30"/>
      <sheetName val="2_4_31"/>
      <sheetName val="2_4_32"/>
      <sheetName val="2_4_33"/>
      <sheetName val="2_4_34"/>
      <sheetName val="2_4_35"/>
      <sheetName val="2_4_36"/>
      <sheetName val="2_4_37"/>
      <sheetName val="2_4_38"/>
      <sheetName val="2_4_39"/>
      <sheetName val="2_4_40"/>
      <sheetName val="2_4_41"/>
      <sheetName val="2_4_42"/>
      <sheetName val="2_4_43"/>
      <sheetName val="2_4_44"/>
      <sheetName val="2_4_45"/>
      <sheetName val="2_4_46"/>
      <sheetName val="2_4_47"/>
      <sheetName val="2_4_48"/>
      <sheetName val="2_4_49"/>
      <sheetName val="2_4_50"/>
      <sheetName val="2_4_51"/>
      <sheetName val="2_4_52"/>
      <sheetName val="2_4_53"/>
      <sheetName val="2_4_54"/>
      <sheetName val="2_4_55"/>
      <sheetName val="2_4_56"/>
      <sheetName val="2_4_57"/>
      <sheetName val="2_4_58"/>
      <sheetName val="2_4_59"/>
      <sheetName val="2_4_60"/>
      <sheetName val="2_4_61"/>
      <sheetName val="2_4_62"/>
      <sheetName val="2_4_63"/>
      <sheetName val="2_4_64"/>
      <sheetName val="2_4_65"/>
      <sheetName val="2_4_66"/>
      <sheetName val="2_4_67"/>
      <sheetName val="2_4_68"/>
      <sheetName val="2_4_69"/>
      <sheetName val="2_4_70"/>
      <sheetName val="2_4_71"/>
      <sheetName val="2_4_72"/>
      <sheetName val="2_4_73"/>
      <sheetName val="2_4_74"/>
      <sheetName val="2_4_75"/>
      <sheetName val="2_4_76"/>
      <sheetName val="2_4_77"/>
      <sheetName val="2_4_78"/>
      <sheetName val="2_4_79"/>
      <sheetName val="2_4_80"/>
      <sheetName val="2_4_81"/>
      <sheetName val="2_4_82"/>
      <sheetName val="2_4_83"/>
      <sheetName val="2_4_84"/>
      <sheetName val="2_4_85"/>
      <sheetName val="2_4_86"/>
      <sheetName val="2_4_87"/>
      <sheetName val="2_4_88"/>
      <sheetName val="2_4_89"/>
      <sheetName val="2_4_90"/>
      <sheetName val="2_4_91"/>
      <sheetName val="2_4_92"/>
      <sheetName val="2_4_93"/>
      <sheetName val="2_4_94"/>
      <sheetName val="2_4_95"/>
      <sheetName val="2_4_96"/>
      <sheetName val="2_4_97"/>
      <sheetName val="2_4_98"/>
      <sheetName val="2_4_99"/>
      <sheetName val="2_4_100"/>
      <sheetName val="2_4_118"/>
      <sheetName val="2_4_119"/>
      <sheetName val="2_2_49"/>
      <sheetName val="2_4_120"/>
      <sheetName val="2_4_121"/>
      <sheetName val="2_4_122"/>
      <sheetName val="2_4_123"/>
      <sheetName val="2_4_124"/>
      <sheetName val="2_4_125"/>
      <sheetName val="2_4_126"/>
      <sheetName val="2_4_127"/>
      <sheetName val="2_4_128"/>
      <sheetName val="2_4_129"/>
      <sheetName val="2_4_130"/>
      <sheetName val="2_4_131"/>
      <sheetName val="2_4_132"/>
      <sheetName val="2_4_133"/>
      <sheetName val="2_4_134"/>
      <sheetName val="2_4_135"/>
      <sheetName val="2_4_136"/>
      <sheetName val="2_4_137"/>
      <sheetName val="2_4_138"/>
      <sheetName val="2_4_139"/>
      <sheetName val="2_4_140"/>
      <sheetName val="2_4_141"/>
      <sheetName val="2_4_142"/>
      <sheetName val="2_4_143"/>
      <sheetName val="2_4_144"/>
      <sheetName val="2_4_145"/>
      <sheetName val="2_4_146"/>
      <sheetName val="2_4_147"/>
      <sheetName val="2_4_148"/>
      <sheetName val="2_4_149"/>
      <sheetName val="2_4_150"/>
      <sheetName val="2_4_151"/>
      <sheetName val="2_4_152"/>
      <sheetName val="2_4_153"/>
      <sheetName val="2_4_154"/>
      <sheetName val="2_4_155"/>
      <sheetName val="2_4_156"/>
      <sheetName val="2_4_157"/>
      <sheetName val="2_4_158"/>
      <sheetName val="2_4_159"/>
      <sheetName val="2_4_160"/>
      <sheetName val="2_4_161"/>
      <sheetName val="2_4_162"/>
      <sheetName val="2_4_163"/>
      <sheetName val="2_4_164"/>
      <sheetName val="2_4_165"/>
      <sheetName val="2_4_166"/>
      <sheetName val="2_4_167"/>
      <sheetName val="2_4_168"/>
      <sheetName val="2_4_169"/>
      <sheetName val="2_4_169A"/>
      <sheetName val="2_4_170"/>
      <sheetName val="2_4_171"/>
      <sheetName val="2_4_172"/>
      <sheetName val="2_4_172A"/>
      <sheetName val="2_4_173"/>
      <sheetName val="2_4_174"/>
      <sheetName val="2_4_175"/>
      <sheetName val="2_4_177"/>
      <sheetName val="2_4_178"/>
      <sheetName val="2_4_181"/>
      <sheetName val="2_4_182"/>
      <sheetName val="2_4_183"/>
      <sheetName val="2_4_184"/>
      <sheetName val="2_4_185"/>
      <sheetName val="2_4_186"/>
      <sheetName val="2_4_187"/>
      <sheetName val="2_4_188"/>
      <sheetName val="2_4_176"/>
      <sheetName val="2_4_179"/>
      <sheetName val="2_4_180"/>
      <sheetName val="2_4_189"/>
      <sheetName val="2_4_190"/>
      <sheetName val="2_4_191"/>
      <sheetName val="2_4_192"/>
      <sheetName val="2_4_193"/>
      <sheetName val="2_4_194"/>
      <sheetName val="2_4_195"/>
      <sheetName val="2_4_196"/>
      <sheetName val="2_4_197"/>
      <sheetName val="2_4_198"/>
      <sheetName val="2_4_199"/>
      <sheetName val="2_4_200"/>
      <sheetName val="2_4_201"/>
      <sheetName val="2_4_202"/>
      <sheetName val="2_4_203"/>
      <sheetName val="2_4_204"/>
      <sheetName val="2_4_205"/>
      <sheetName val="2_4_206"/>
      <sheetName val="2_4_207"/>
      <sheetName val="2_4_208"/>
      <sheetName val="2_4_209"/>
      <sheetName val="2_4_210"/>
      <sheetName val="2_4_211"/>
      <sheetName val="2_4_212"/>
      <sheetName val="2_4_213"/>
      <sheetName val="2_4_214"/>
      <sheetName val="2_4_215"/>
      <sheetName val="2_4_216"/>
      <sheetName val="2_4_217"/>
      <sheetName val="2_4_218"/>
      <sheetName val="2_4_219"/>
      <sheetName val="2_4_220"/>
      <sheetName val="2_4_221"/>
      <sheetName val="2_4_222"/>
      <sheetName val="2_4_223"/>
      <sheetName val="2_4_224"/>
      <sheetName val="2_4_225"/>
      <sheetName val="2_4_226"/>
      <sheetName val="2_4_227"/>
      <sheetName val="2_4_228"/>
      <sheetName val="2_4_229"/>
      <sheetName val="2_4_230"/>
      <sheetName val="2_4_231"/>
      <sheetName val="2_4_232"/>
      <sheetName val="2_4_233"/>
      <sheetName val="2_4_234"/>
      <sheetName val="2_4_235"/>
      <sheetName val="2_4_236"/>
      <sheetName val="2_4_237"/>
      <sheetName val="2_4_238"/>
      <sheetName val="2_4_239"/>
      <sheetName val="2_4_240"/>
      <sheetName val="2_4_241"/>
      <sheetName val="2_4_242"/>
      <sheetName val="2_4_243"/>
      <sheetName val="2_4_244"/>
      <sheetName val="2_4_245"/>
      <sheetName val="2_4_246"/>
      <sheetName val="2_4_247"/>
      <sheetName val="2_4_248"/>
      <sheetName val="2_4_249"/>
      <sheetName val="2_4_250"/>
      <sheetName val="2_4_251"/>
      <sheetName val="2_4_252"/>
      <sheetName val="2_4_253"/>
      <sheetName val="2_4_254"/>
      <sheetName val="2_4_255"/>
      <sheetName val="2_4_256"/>
      <sheetName val="2_4_257"/>
      <sheetName val="2_4_258"/>
      <sheetName val="2_4_258A"/>
      <sheetName val="2_4_259"/>
      <sheetName val="2_4_260"/>
      <sheetName val="2_4_261"/>
      <sheetName val="2_4_262"/>
      <sheetName val="2_5_1"/>
      <sheetName val="2_5_2"/>
      <sheetName val="2_5_3"/>
      <sheetName val="2_5_4"/>
      <sheetName val="2_5_5"/>
      <sheetName val="2_5_6"/>
      <sheetName val="2_5_7"/>
      <sheetName val="2_5_8"/>
      <sheetName val="2_5_9"/>
      <sheetName val="2_5_10"/>
      <sheetName val="2_5_11"/>
      <sheetName val="2_5_12"/>
      <sheetName val="2_5_13"/>
      <sheetName val="2_5_14"/>
      <sheetName val="2_5_15"/>
      <sheetName val="2_5_16"/>
      <sheetName val="2_5_17"/>
      <sheetName val="2_5_18"/>
      <sheetName val="2_5_19"/>
      <sheetName val="2_5_20"/>
      <sheetName val="2_5_21"/>
      <sheetName val="2_5_22"/>
      <sheetName val="2_5_23"/>
      <sheetName val="2_5_24"/>
      <sheetName val="2_5_25"/>
      <sheetName val="2_5_26"/>
      <sheetName val="2_5_27"/>
      <sheetName val="2_5_28"/>
      <sheetName val="2_5_29"/>
      <sheetName val="2_5_30"/>
      <sheetName val="2_5_31"/>
      <sheetName val="2_5_32"/>
      <sheetName val="2_5_33"/>
      <sheetName val="2_5_34"/>
      <sheetName val="2_5_35"/>
      <sheetName val="2_5_36"/>
      <sheetName val="2_5_37"/>
      <sheetName val="2_5_38"/>
      <sheetName val="2_5_39"/>
      <sheetName val="2_5_40"/>
      <sheetName val="2_5_41"/>
      <sheetName val="2_5_42"/>
      <sheetName val="2_5_43"/>
      <sheetName val="2_5_44"/>
      <sheetName val="2_5_45"/>
      <sheetName val="2_5_46"/>
      <sheetName val="2_5_47"/>
      <sheetName val="2_5_48"/>
      <sheetName val="2_6_1"/>
      <sheetName val="2_6_2"/>
      <sheetName val="2_6_3"/>
      <sheetName val="2_6_4"/>
      <sheetName val="2_6_5"/>
      <sheetName val="2_6_6"/>
      <sheetName val="2_6_7"/>
      <sheetName val="2_6_8"/>
      <sheetName val="2_6_9"/>
      <sheetName val="2_6_10"/>
      <sheetName val="2_6_11"/>
      <sheetName val="2_6_12"/>
      <sheetName val="2_6_13"/>
      <sheetName val="2_6_14"/>
      <sheetName val="2_6_15"/>
      <sheetName val="2_6_16"/>
      <sheetName val="2_6_17"/>
      <sheetName val="2_6_18"/>
      <sheetName val="2_6_19"/>
      <sheetName val="2_6_20"/>
      <sheetName val="2_6_21"/>
      <sheetName val="2_6_22"/>
      <sheetName val="2_6_23"/>
      <sheetName val="2_6_24"/>
      <sheetName val="2_6_25"/>
      <sheetName val="2_6_26"/>
      <sheetName val="2_6_27"/>
      <sheetName val="2_6_28"/>
      <sheetName val="2_6_29"/>
      <sheetName val="2_6_30"/>
      <sheetName val="2_6_31"/>
      <sheetName val="2_6_32"/>
      <sheetName val="2_6_33"/>
      <sheetName val="2_6_34"/>
      <sheetName val="2_6_35"/>
      <sheetName val="2_6_36"/>
      <sheetName val="2_6_37"/>
      <sheetName val="2_6_38"/>
      <sheetName val="2_6_39"/>
      <sheetName val="2_6_40"/>
      <sheetName val="2_6_41"/>
      <sheetName val="2_6_42"/>
      <sheetName val="2_6_43"/>
      <sheetName val="2_6_44"/>
      <sheetName val="2_6_45"/>
      <sheetName val="2_6_46"/>
      <sheetName val="2_6_47"/>
      <sheetName val="2_6_48"/>
      <sheetName val="2_6_49"/>
      <sheetName val="2_6_50"/>
      <sheetName val="2_6_51"/>
      <sheetName val="2_6_52"/>
      <sheetName val="2_6_53"/>
      <sheetName val="2_6_54"/>
      <sheetName val="2_7_1"/>
      <sheetName val="2_7_2"/>
      <sheetName val="2_7_3"/>
      <sheetName val="2_7_4"/>
      <sheetName val="2_7_5"/>
      <sheetName val="2_7_6"/>
      <sheetName val="2_7_7"/>
      <sheetName val="2_7_8"/>
      <sheetName val="2_7_9"/>
      <sheetName val="2_7_10"/>
      <sheetName val="2_7_11"/>
      <sheetName val="2_8_1"/>
      <sheetName val="2_8_2"/>
      <sheetName val="2_8_3"/>
      <sheetName val="2_9_1"/>
      <sheetName val="2_9_2"/>
      <sheetName val="2_9_3"/>
      <sheetName val="2_10_1"/>
      <sheetName val="2_10_2"/>
      <sheetName val="2_10_3"/>
      <sheetName val="2_10_4"/>
      <sheetName val="2_11_1"/>
      <sheetName val="2_11_2"/>
      <sheetName val="2_11_3"/>
      <sheetName val="2_11_4"/>
      <sheetName val="2_12_1"/>
      <sheetName val="3_1_8"/>
      <sheetName val="3_1_13"/>
      <sheetName val="3_3_1"/>
      <sheetName val="3_3_7"/>
      <sheetName val="3_3_25"/>
      <sheetName val="3_15_43"/>
      <sheetName val="6_3_2"/>
      <sheetName val="6_2_1"/>
      <sheetName val="6_4_2_2"/>
      <sheetName val="6_4_2_3"/>
      <sheetName val="6_4_2_4"/>
      <sheetName val="6_4_2_5"/>
      <sheetName val="6_4_2_6"/>
      <sheetName val="6_4_2_7"/>
      <sheetName val="6_4_2_8"/>
      <sheetName val="6_4_2_9"/>
      <sheetName val="6_4_2_10"/>
      <sheetName val="6_4_2_11"/>
      <sheetName val="6_4_2_12"/>
      <sheetName val="6_4_2_13"/>
      <sheetName val="6_4_2_14"/>
      <sheetName val="6_4_2_15"/>
      <sheetName val="6_4_2_15A"/>
      <sheetName val="6_4_2_16"/>
      <sheetName val="6_4_2_17"/>
      <sheetName val="6_4_2_18"/>
      <sheetName val="6_4_2_19"/>
      <sheetName val="6_4_2_20"/>
      <sheetName val="6_4_2_21"/>
      <sheetName val="6_4_2_22"/>
      <sheetName val="6_4_2_23"/>
      <sheetName val="6_4_2_24"/>
      <sheetName val="6_4_2_25"/>
      <sheetName val="6_4_2_26"/>
      <sheetName val="6_4_2_28"/>
      <sheetName val="6_4_2_29"/>
      <sheetName val="6_4_2_30"/>
      <sheetName val="6_4_2_31"/>
      <sheetName val="6_4_2_32"/>
      <sheetName val="6_4_2_33"/>
      <sheetName val="6_4_2_34"/>
      <sheetName val="6_4_2_35"/>
      <sheetName val="6_4_2_36"/>
      <sheetName val="6_4_2_37"/>
      <sheetName val="6_4_2_38"/>
      <sheetName val="6_4_2_39"/>
      <sheetName val="6_4_2_39A"/>
      <sheetName val="6_4_2_40"/>
      <sheetName val="6_4_2_41"/>
      <sheetName val="6_4_2_43"/>
      <sheetName val="6_4_2_43A"/>
      <sheetName val="6_4_2_44"/>
      <sheetName val="6_4_2_45"/>
      <sheetName val="6_4_2_46"/>
      <sheetName val="3_3_17"/>
      <sheetName val="3_3_18"/>
      <sheetName val="6_4_2_52"/>
      <sheetName val="6_4_2_53"/>
      <sheetName val="6_4_2_54"/>
      <sheetName val="6_4_2_55"/>
      <sheetName val="6_4_2_56"/>
      <sheetName val="6_4_2_57"/>
      <sheetName val="6_4_2_58"/>
      <sheetName val="6_4_2_59"/>
      <sheetName val="6_4_2_60"/>
      <sheetName val="6_4_2_61"/>
      <sheetName val="6_4_2_62"/>
      <sheetName val="6_4_2_63"/>
      <sheetName val="6_4_2_64"/>
      <sheetName val="6_4_2_65"/>
      <sheetName val="6_4_2_66"/>
      <sheetName val="6_4_2_67"/>
      <sheetName val="6_4_2_69"/>
      <sheetName val="6_4_2_70"/>
      <sheetName val="6_4_2_71"/>
      <sheetName val="6_4_2_72"/>
      <sheetName val="6_4_2_73"/>
      <sheetName val="6_4_2_74"/>
      <sheetName val="6_4_2_75"/>
      <sheetName val="6_4_2_76"/>
      <sheetName val="1_7_46"/>
      <sheetName val="6_4_2_78"/>
      <sheetName val="2_1_32A"/>
      <sheetName val="2_1_32B"/>
      <sheetName val="2_1_28A"/>
      <sheetName val="6_4_2_79"/>
      <sheetName val="6_4_2_80"/>
      <sheetName val="6_4_2_81"/>
      <sheetName val="3_3_13"/>
      <sheetName val="6_4_2_82"/>
      <sheetName val="6_4_2_83"/>
      <sheetName val="6_4_2_84"/>
      <sheetName val="6_4_2_85"/>
      <sheetName val="6_4_2_86"/>
      <sheetName val="6_4_2_87"/>
      <sheetName val="6_4_2_88"/>
      <sheetName val="6_4_2_89"/>
      <sheetName val="3_3_5"/>
      <sheetName val="6_4_2_90"/>
      <sheetName val="6_4_2_91"/>
      <sheetName val="6_4_2_92"/>
      <sheetName val="6_4_2_93"/>
      <sheetName val="6_4_2_94"/>
      <sheetName val="3_3_3"/>
      <sheetName val="6_4_2_95"/>
      <sheetName val="6_4_2_95A"/>
      <sheetName val="6_4_2_96"/>
      <sheetName val="3_1_1"/>
      <sheetName val="6_4_2_97"/>
      <sheetName val="6_4_2_98"/>
      <sheetName val="6_4_2_99"/>
      <sheetName val="6_4_2_100"/>
      <sheetName val="2_4_14"/>
      <sheetName val="6_4_2_101"/>
      <sheetName val="3_5_2"/>
      <sheetName val="6_4_2_102"/>
      <sheetName val="6_4_2_105"/>
      <sheetName val="6_4_2_106"/>
      <sheetName val="3_9_21"/>
      <sheetName val="6_4_2_108"/>
      <sheetName val="3_15_42"/>
      <sheetName val="3_3_26"/>
      <sheetName val="3_15_87"/>
      <sheetName val="3_3_2"/>
      <sheetName val="1_12_54"/>
      <sheetName val="6_4_2_114"/>
      <sheetName val="6_4_2_115"/>
      <sheetName val="6_4_2_116"/>
      <sheetName val="6_4_2_117"/>
      <sheetName val="6_4_2_118"/>
      <sheetName val="6_4_2_119"/>
      <sheetName val="6_4_2_120"/>
      <sheetName val="6_4_2_121"/>
      <sheetName val="6_4_2_122"/>
      <sheetName val="6_4_2_123"/>
      <sheetName val="6_4_2_124"/>
      <sheetName val="6_4_2_125"/>
      <sheetName val="6_4_2_126"/>
      <sheetName val="6_4_2_127"/>
      <sheetName val="6_4_2_128"/>
      <sheetName val="6_4_2_129"/>
      <sheetName val="6_4_2_130"/>
      <sheetName val="6_4_2_131"/>
      <sheetName val="6_4_2_132"/>
      <sheetName val="6_4_2_133"/>
      <sheetName val="6_4_2_134"/>
      <sheetName val="6_4_2_135"/>
      <sheetName val="6_4_2_136"/>
      <sheetName val="6_4_2_137"/>
      <sheetName val="6_4_2_138"/>
      <sheetName val="6_4_2_139"/>
      <sheetName val="6_4_2_140"/>
      <sheetName val="6_4_2_141"/>
      <sheetName val="6_4_2_142"/>
      <sheetName val="6_4_2_143"/>
      <sheetName val="6_4_2_144"/>
      <sheetName val="6_4_2_145"/>
      <sheetName val="6_4_2_146"/>
      <sheetName val="6_4_2_147"/>
      <sheetName val="6_4_2_148"/>
      <sheetName val="6_4_2_149"/>
      <sheetName val="6_4_2_150"/>
      <sheetName val="6_4_2_151"/>
      <sheetName val="3_15_15A"/>
      <sheetName val="6_2_4"/>
      <sheetName val="6_2_2"/>
      <sheetName val="13_1_1"/>
      <sheetName val="6_4_2_152"/>
      <sheetName val="6_4_2_153"/>
      <sheetName val="6_4_2_154"/>
      <sheetName val="6_4_2_155"/>
      <sheetName val="6_4_2_156"/>
      <sheetName val="6_4_2_157"/>
      <sheetName val="6_4_2_158"/>
      <sheetName val="6_4_2_159"/>
      <sheetName val="6_4_2_160"/>
      <sheetName val="6_4_2_161"/>
      <sheetName val="6_4_2_162"/>
      <sheetName val="6_4_2_163"/>
      <sheetName val="6_4_2_164"/>
      <sheetName val="6_4_2_165"/>
      <sheetName val="6_4_2_166"/>
      <sheetName val="6_4_2_167"/>
      <sheetName val="6_4_2_168"/>
      <sheetName val="6_4_2_169"/>
      <sheetName val="6_4_2_170"/>
      <sheetName val="6_4_2_171"/>
      <sheetName val="6_4_2_172"/>
      <sheetName val="6_4_2_173"/>
      <sheetName val="6_4_2_174"/>
      <sheetName val="6_4_2_175"/>
      <sheetName val="6_4_2_176"/>
      <sheetName val="6_4_2_177"/>
      <sheetName val="6_4_2_178"/>
      <sheetName val="6_4_2_179"/>
      <sheetName val="6_4_2_180"/>
      <sheetName val="6_4_2_181"/>
      <sheetName val="6_4_2_182"/>
      <sheetName val="6_4_2_183"/>
      <sheetName val="6_4_2_184"/>
      <sheetName val="6_4_2_185"/>
      <sheetName val="6_4_2_186"/>
      <sheetName val="6_4_2_187"/>
      <sheetName val="6_4_2_188"/>
      <sheetName val="6_4_2_189"/>
      <sheetName val="6_4_2_190"/>
      <sheetName val="6_4_2_191"/>
      <sheetName val="6_4_2_192"/>
      <sheetName val="6_4_2_193"/>
      <sheetName val="6_4_2_194"/>
      <sheetName val="6_4_2_195"/>
      <sheetName val="6_4_2_196"/>
      <sheetName val="6_4_2_197"/>
      <sheetName val="6_4_2_198"/>
      <sheetName val="6_4_2_199"/>
      <sheetName val="6_4_2_200"/>
      <sheetName val="6_4_2_201"/>
      <sheetName val="6_4_2_202"/>
      <sheetName val="6_4_2_203"/>
      <sheetName val="6_4_2_204"/>
      <sheetName val="6_4_2_205"/>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6_4_2_221"/>
      <sheetName val="3_17_3"/>
      <sheetName val="3_17_10A"/>
      <sheetName val="3_17_10B"/>
      <sheetName val="3_11_2"/>
      <sheetName val="3_5_1"/>
      <sheetName val="3_3_4"/>
      <sheetName val="Lista_Base1"/>
      <sheetName val="1_1_19"/>
      <sheetName val="1_1_21"/>
      <sheetName val="1_1_72"/>
      <sheetName val="1_1_87"/>
      <sheetName val="1_1_91"/>
      <sheetName val="1_1_111"/>
      <sheetName val="1_1_121"/>
      <sheetName val="1_1_12A1"/>
      <sheetName val="1_1_131"/>
      <sheetName val="1_1_141"/>
      <sheetName val="1_1_151"/>
      <sheetName val="1_1_161"/>
      <sheetName val="1_1_171"/>
      <sheetName val="1_1_181"/>
      <sheetName val="1_1_241"/>
      <sheetName val="1_1_251"/>
      <sheetName val="1_1_261"/>
      <sheetName val="1_1_271"/>
      <sheetName val="1_1_281"/>
      <sheetName val="1_1_291"/>
      <sheetName val="1_1_321"/>
      <sheetName val="1_1_331"/>
      <sheetName val="1_1_351"/>
      <sheetName val="1_1_361"/>
      <sheetName val="1_1_371"/>
      <sheetName val="1_1_401"/>
      <sheetName val="1_1_411"/>
      <sheetName val="1_1_421"/>
      <sheetName val="1_1_431"/>
      <sheetName val="1_1_441"/>
      <sheetName val="1_1_451"/>
      <sheetName val="1_1_461"/>
      <sheetName val="1_1_471"/>
      <sheetName val="1_1_481"/>
      <sheetName val="1_1_491"/>
      <sheetName val="1_1_501"/>
      <sheetName val="1_1_511"/>
      <sheetName val="1_1_521"/>
      <sheetName val="1_1_531"/>
      <sheetName val="1_1_541"/>
      <sheetName val="1_1_551"/>
      <sheetName val="1_1_581"/>
      <sheetName val="1_1_591"/>
      <sheetName val="1_1_601"/>
      <sheetName val="1_1_611"/>
      <sheetName val="1_1_621"/>
      <sheetName val="1_1_631"/>
      <sheetName val="1_1_641"/>
      <sheetName val="1_1_651"/>
      <sheetName val="1_1_661"/>
      <sheetName val="1_1_701"/>
      <sheetName val="1_1_711"/>
      <sheetName val="1_1_741"/>
      <sheetName val="1_1_751"/>
      <sheetName val="1_1_761"/>
      <sheetName val="1_1_781"/>
      <sheetName val="1_1_791"/>
      <sheetName val="1_1_801"/>
      <sheetName val="1_1_811"/>
      <sheetName val="1_1_821"/>
      <sheetName val="1_1_831"/>
      <sheetName val="1_1_83A1"/>
      <sheetName val="1_1_841"/>
      <sheetName val="1_1_851"/>
      <sheetName val="1_1_861"/>
      <sheetName val="1_2_110"/>
      <sheetName val="1_2_210"/>
      <sheetName val="1_2_310"/>
      <sheetName val="1_2_410"/>
      <sheetName val="1_2_510"/>
      <sheetName val="1_2_61"/>
      <sheetName val="1_2_71"/>
      <sheetName val="1_2_81"/>
      <sheetName val="1_2_91"/>
      <sheetName val="1_2_101"/>
      <sheetName val="1_2_111"/>
      <sheetName val="1_2_121"/>
      <sheetName val="1_2_131"/>
      <sheetName val="1_2_141"/>
      <sheetName val="1_2_151"/>
      <sheetName val="1_2_161"/>
      <sheetName val="1_2_171"/>
      <sheetName val="1_2_181"/>
      <sheetName val="1_2_191"/>
      <sheetName val="1_2_201"/>
      <sheetName val="1_2_211"/>
      <sheetName val="1_2_221"/>
      <sheetName val="1_2_231"/>
      <sheetName val="1_2_241"/>
      <sheetName val="1_2_251"/>
      <sheetName val="1_2_261"/>
      <sheetName val="1_2_271"/>
      <sheetName val="1_2_281"/>
      <sheetName val="1_2_291"/>
      <sheetName val="1_2_301"/>
      <sheetName val="1_2_311"/>
      <sheetName val="1_2_321"/>
      <sheetName val="1_2_331"/>
      <sheetName val="1_2_341"/>
      <sheetName val="1_2_351"/>
      <sheetName val="1_2_361"/>
      <sheetName val="1_2_371"/>
      <sheetName val="1_2_381"/>
      <sheetName val="1_2_391"/>
      <sheetName val="1_2_401"/>
      <sheetName val="1_2_411"/>
      <sheetName val="1_2_421"/>
      <sheetName val="1_2_431"/>
      <sheetName val="1_2_441"/>
      <sheetName val="1_2_451"/>
      <sheetName val="1_2_461"/>
      <sheetName val="1_2_471"/>
      <sheetName val="1_2_481"/>
      <sheetName val="1_2_491"/>
      <sheetName val="1_2_501"/>
      <sheetName val="1_2_511"/>
      <sheetName val="1_2_521"/>
      <sheetName val="1_2_531"/>
      <sheetName val="1_2_541"/>
      <sheetName val="1_2_551"/>
      <sheetName val="1_2_561"/>
      <sheetName val="1_2_571"/>
      <sheetName val="1_2_581"/>
      <sheetName val="1_2_591"/>
      <sheetName val="1_3_110"/>
      <sheetName val="1_3_26"/>
      <sheetName val="1_3_31"/>
      <sheetName val="1_3_41"/>
      <sheetName val="1_3_51"/>
      <sheetName val="1_3_61"/>
      <sheetName val="1_3_71"/>
      <sheetName val="1_3_81"/>
      <sheetName val="1_3_91"/>
      <sheetName val="1_3_101"/>
      <sheetName val="1_3_111"/>
      <sheetName val="1_3_121"/>
      <sheetName val="1_3_131"/>
      <sheetName val="1_3_141"/>
      <sheetName val="1_3_151"/>
      <sheetName val="1_3_161"/>
      <sheetName val="1_3_171"/>
      <sheetName val="1_3_181"/>
      <sheetName val="1_3_191"/>
      <sheetName val="1_3_201"/>
      <sheetName val="1_3_211"/>
      <sheetName val="1_3_221"/>
      <sheetName val="1_3_231"/>
      <sheetName val="1_3_241"/>
      <sheetName val="1_3_251"/>
      <sheetName val="1_4_41"/>
      <sheetName val="1_4_51"/>
      <sheetName val="1_4_61"/>
      <sheetName val="1_4_71"/>
      <sheetName val="1_4_81"/>
      <sheetName val="1_4_91"/>
      <sheetName val="1_4_101"/>
      <sheetName val="1_4_111"/>
      <sheetName val="1_4_121"/>
      <sheetName val="1_4_131"/>
      <sheetName val="1_4_141"/>
      <sheetName val="1_4_151"/>
      <sheetName val="1_4_161"/>
      <sheetName val="1_4_171"/>
      <sheetName val="1_4_181"/>
      <sheetName val="1_4_191"/>
      <sheetName val="1_4_201"/>
      <sheetName val="1_4_211"/>
      <sheetName val="1_4_221"/>
      <sheetName val="1_4_231"/>
      <sheetName val="1_4_241"/>
      <sheetName val="1_4_251"/>
      <sheetName val="1_4_261"/>
      <sheetName val="1_4_271"/>
      <sheetName val="1_4_281"/>
      <sheetName val="1_4_291"/>
      <sheetName val="1_4_301"/>
      <sheetName val="1_4_311"/>
      <sheetName val="1_4_321"/>
      <sheetName val="1_4_331"/>
      <sheetName val="1_4_341"/>
      <sheetName val="1_4_351"/>
      <sheetName val="1_4_361"/>
      <sheetName val="1_4_371"/>
      <sheetName val="1_4_381"/>
      <sheetName val="1_4_391"/>
      <sheetName val="1_5_19"/>
      <sheetName val="1_5_21"/>
      <sheetName val="1_5_31"/>
      <sheetName val="1_5_41"/>
      <sheetName val="1_5_51"/>
      <sheetName val="1_5_61"/>
      <sheetName val="1_5_71"/>
      <sheetName val="1_5_81"/>
      <sheetName val="1_5_91"/>
      <sheetName val="1_5_101"/>
      <sheetName val="1_5_111"/>
      <sheetName val="1_5_121"/>
      <sheetName val="1_5_131"/>
      <sheetName val="1_5_141"/>
      <sheetName val="1_5_151"/>
      <sheetName val="1_5_161"/>
      <sheetName val="1_5_171"/>
      <sheetName val="1_5_181"/>
      <sheetName val="1_6_110"/>
      <sheetName val="1_6_26"/>
      <sheetName val="1_6_310"/>
      <sheetName val="1_6_43"/>
      <sheetName val="1_6_51"/>
      <sheetName val="1_6_61"/>
      <sheetName val="1_6_71"/>
      <sheetName val="1_6_81"/>
      <sheetName val="1_6_91"/>
      <sheetName val="1_6_101"/>
      <sheetName val="1_6_111"/>
      <sheetName val="1_6_121"/>
      <sheetName val="1_6_131"/>
      <sheetName val="1_6_141"/>
      <sheetName val="1_6_151"/>
      <sheetName val="1_6_161"/>
      <sheetName val="1_6_171"/>
      <sheetName val="1_6_181"/>
      <sheetName val="1_6_191"/>
      <sheetName val="1_6_201"/>
      <sheetName val="1_6_211"/>
      <sheetName val="1_6_221"/>
      <sheetName val="1_6_231"/>
      <sheetName val="1_6_241"/>
      <sheetName val="1_6_251"/>
      <sheetName val="1_6_281"/>
      <sheetName val="1_6_291"/>
      <sheetName val="1_6_301"/>
      <sheetName val="1_6_311"/>
      <sheetName val="1_6_321"/>
      <sheetName val="1_6_331"/>
      <sheetName val="1_6_341"/>
      <sheetName val="1_6_351"/>
      <sheetName val="1_6_361"/>
      <sheetName val="1_6_371"/>
      <sheetName val="1_6_381"/>
      <sheetName val="1_6_391"/>
      <sheetName val="1_6_401"/>
      <sheetName val="1_6_411"/>
      <sheetName val="1_6_421"/>
      <sheetName val="1_9_110"/>
      <sheetName val="1_9_24"/>
      <sheetName val="1_9_31"/>
      <sheetName val="1_9_41"/>
      <sheetName val="1_9_51"/>
      <sheetName val="1_9_61"/>
      <sheetName val="1_9_71"/>
      <sheetName val="1_9_81"/>
      <sheetName val="1_9_91"/>
      <sheetName val="1_9_101"/>
      <sheetName val="1_9_111"/>
      <sheetName val="1_9_121"/>
      <sheetName val="1_9_131"/>
      <sheetName val="1_9_141"/>
      <sheetName val="1_9_151"/>
      <sheetName val="1_9_161"/>
      <sheetName val="1_9_171"/>
      <sheetName val="1_9_181"/>
      <sheetName val="1_9_191"/>
      <sheetName val="1_9_201"/>
      <sheetName val="1_9_211"/>
      <sheetName val="1_9_221"/>
      <sheetName val="1_9_231"/>
      <sheetName val="1_10_12"/>
      <sheetName val="1_10_23"/>
      <sheetName val="1_10_31"/>
      <sheetName val="1_10_41"/>
      <sheetName val="1_10_51"/>
      <sheetName val="1_10_61"/>
      <sheetName val="1_10_71"/>
      <sheetName val="1_10_81"/>
      <sheetName val="1_10_91"/>
      <sheetName val="1_10_101"/>
      <sheetName val="1_10_111"/>
      <sheetName val="1_10_141"/>
      <sheetName val="1_10_151"/>
      <sheetName val="1_10_161"/>
      <sheetName val="1_10_171"/>
      <sheetName val="1_10_181"/>
      <sheetName val="1_10_191"/>
      <sheetName val="1_10_201"/>
      <sheetName val="1_10_211"/>
      <sheetName val="1_10_221"/>
      <sheetName val="1_11_110"/>
      <sheetName val="1_11_210"/>
      <sheetName val="1_11_310"/>
      <sheetName val="1_11_46"/>
      <sheetName val="1_11_51"/>
      <sheetName val="1_11_61"/>
      <sheetName val="1_11_71"/>
      <sheetName val="1_11_81"/>
      <sheetName val="1_11_91"/>
      <sheetName val="1_11_101"/>
      <sheetName val="1_11_111"/>
      <sheetName val="1_11_121"/>
      <sheetName val="1_11_131"/>
      <sheetName val="1_11_141"/>
      <sheetName val="1_11_151"/>
      <sheetName val="1_11_161"/>
      <sheetName val="1_11_171"/>
      <sheetName val="1_11_181"/>
      <sheetName val="1_11_191"/>
      <sheetName val="1_11_201"/>
      <sheetName val="1_11_211"/>
      <sheetName val="1_11_221"/>
      <sheetName val="1_11_231"/>
      <sheetName val="1_11_241"/>
      <sheetName val="1_11_251"/>
      <sheetName val="1_11_261"/>
      <sheetName val="1_11_271"/>
      <sheetName val="1_11_281"/>
      <sheetName val="1_11_291"/>
      <sheetName val="1_11_301"/>
      <sheetName val="1_11_311"/>
      <sheetName val="1_11_321"/>
      <sheetName val="1_11_331"/>
      <sheetName val="1_11_341"/>
      <sheetName val="1_11_351"/>
      <sheetName val="1_11_361"/>
      <sheetName val="1_11_371"/>
      <sheetName val="1_11_381"/>
      <sheetName val="1_11_391"/>
      <sheetName val="1_11_401"/>
      <sheetName val="1_11_411"/>
      <sheetName val="1_11_421"/>
      <sheetName val="1_11_431"/>
      <sheetName val="1_11_441"/>
      <sheetName val="1_11_451"/>
      <sheetName val="1_12_CUBIERTAS1"/>
      <sheetName val="1_12_110"/>
      <sheetName val="1_12_210"/>
      <sheetName val="1_12_310"/>
      <sheetName val="1_12_410"/>
      <sheetName val="1_12_55"/>
      <sheetName val="1_12_61"/>
      <sheetName val="1_12_71"/>
      <sheetName val="1_12_81"/>
      <sheetName val="1_12_91"/>
      <sheetName val="1_12_101"/>
      <sheetName val="1_12_111"/>
      <sheetName val="1_12_121"/>
      <sheetName val="1_12_131"/>
      <sheetName val="1_12_141"/>
      <sheetName val="1_12_151"/>
      <sheetName val="1_12_161"/>
      <sheetName val="1_12_171"/>
      <sheetName val="1_12_181"/>
      <sheetName val="1_12_191"/>
      <sheetName val="1_12_201"/>
      <sheetName val="1_12_211"/>
      <sheetName val="1_12_221"/>
      <sheetName val="1_12_231"/>
      <sheetName val="1_12_241"/>
      <sheetName val="1_12_251"/>
      <sheetName val="1_12_261"/>
      <sheetName val="1_12_271"/>
      <sheetName val="1_12_281"/>
      <sheetName val="1_12_291"/>
      <sheetName val="1_12_301"/>
      <sheetName val="1_12_311"/>
      <sheetName val="1_12_321"/>
      <sheetName val="1_12_331"/>
      <sheetName val="1_12_341"/>
      <sheetName val="1_12_351"/>
      <sheetName val="1_12_361"/>
      <sheetName val="1_12_371"/>
      <sheetName val="1_12_381"/>
      <sheetName val="1_12_391"/>
      <sheetName val="1_12_401"/>
      <sheetName val="1_12_411"/>
      <sheetName val="1_12_421"/>
      <sheetName val="1_12_431"/>
      <sheetName val="1_12_441"/>
      <sheetName val="1_12_451"/>
      <sheetName val="1_12_461"/>
      <sheetName val="1_12_471"/>
      <sheetName val="1_12_481"/>
      <sheetName val="1_12_491"/>
      <sheetName val="1_12_501"/>
      <sheetName val="1_12_511"/>
      <sheetName val="1_12_521"/>
      <sheetName val="1_12_531"/>
      <sheetName val="1_12_581"/>
      <sheetName val="1_15_CARPINTERIA_METALICA1"/>
      <sheetName val="1_15_17"/>
      <sheetName val="1_15_21"/>
      <sheetName val="1_15_31"/>
      <sheetName val="1_15_41"/>
      <sheetName val="1_15_51"/>
      <sheetName val="1_15_61"/>
      <sheetName val="1_15_71"/>
      <sheetName val="1_15_81"/>
      <sheetName val="1_15_91"/>
      <sheetName val="1_15_101"/>
      <sheetName val="1_15_111"/>
      <sheetName val="1_15_121"/>
      <sheetName val="1_15_131"/>
      <sheetName val="1_15_141"/>
      <sheetName val="1_15_151"/>
      <sheetName val="1_15_161"/>
      <sheetName val="1_16_APARATOS_SANITARIOS1"/>
      <sheetName val="1_16_17"/>
      <sheetName val="1_16_21"/>
      <sheetName val="1_16_31"/>
      <sheetName val="1_16_41"/>
      <sheetName val="1_16_51"/>
      <sheetName val="1_16_61"/>
      <sheetName val="1_16_71"/>
      <sheetName val="1_16_81"/>
      <sheetName val="1_16_91"/>
      <sheetName val="1_16_101"/>
      <sheetName val="1_16_111"/>
      <sheetName val="1_16_121"/>
      <sheetName val="1_16_131"/>
      <sheetName val="1_16_141"/>
      <sheetName val="1_16_151"/>
      <sheetName val="1_16_161"/>
      <sheetName val="1_17_VIDRIOS_Y_CERRADURAS1"/>
      <sheetName val="1_17_11"/>
      <sheetName val="1_17_21"/>
      <sheetName val="1_17_31"/>
      <sheetName val="1_17_41"/>
      <sheetName val="1_17_51"/>
      <sheetName val="1_17_61"/>
      <sheetName val="1_18_OBRAS_EXTERIORES1"/>
      <sheetName val="1_18_11"/>
      <sheetName val="1_18_21"/>
      <sheetName val="1_18_31"/>
      <sheetName val="1_18_41"/>
      <sheetName val="1_18_51"/>
      <sheetName val="1_18_61"/>
      <sheetName val="1_18_71"/>
      <sheetName val="1_18_81"/>
      <sheetName val="1_18_91"/>
      <sheetName val="1_18_101"/>
      <sheetName val="1_20_OTROS1"/>
      <sheetName val="1_20_12"/>
      <sheetName val="1_20_21"/>
      <sheetName val="1_20_31"/>
      <sheetName val="1_20_41"/>
      <sheetName val="1_20_51"/>
      <sheetName val="1_20_61"/>
      <sheetName val="1_20_71"/>
      <sheetName val="1_20_81"/>
      <sheetName val="1_20_91"/>
      <sheetName val="1_20_101"/>
      <sheetName val="1_20_111"/>
      <sheetName val="2_1_TUBERIA_PVC_-_ACUEDUCTO1"/>
      <sheetName val="2_1_110"/>
      <sheetName val="2_1_210"/>
      <sheetName val="2_1_310"/>
      <sheetName val="2_1_410"/>
      <sheetName val="2_1_53"/>
      <sheetName val="2_1_61"/>
      <sheetName val="2_1_71"/>
      <sheetName val="2_1_81"/>
      <sheetName val="2_1_91"/>
      <sheetName val="2_1_101"/>
      <sheetName val="2_1_111"/>
      <sheetName val="2_1_121"/>
      <sheetName val="2_1_131"/>
      <sheetName val="2_1_141"/>
      <sheetName val="2_1_151"/>
      <sheetName val="2_1_161"/>
      <sheetName val="2_1_171"/>
      <sheetName val="2_1_181"/>
      <sheetName val="2_1_191"/>
      <sheetName val="2_1_201"/>
      <sheetName val="2_1_211"/>
      <sheetName val="2_1_221"/>
      <sheetName val="2_1_231"/>
      <sheetName val="2_1_241"/>
      <sheetName val="2_1_251"/>
      <sheetName val="2_1_261"/>
      <sheetName val="2_1_271"/>
      <sheetName val="2_1_281"/>
      <sheetName val="2_1_291"/>
      <sheetName val="2_1_29A_1"/>
      <sheetName val="2_1_29B1"/>
      <sheetName val="2_1_301"/>
      <sheetName val="2_1_311"/>
      <sheetName val="2_1_321"/>
      <sheetName val="2_1_331"/>
      <sheetName val="2_1_33A1"/>
      <sheetName val="2_1_33B1"/>
      <sheetName val="2_1_341"/>
      <sheetName val="2_1_351"/>
      <sheetName val="2_1_361"/>
      <sheetName val="2_1_371"/>
      <sheetName val="2_1_381"/>
      <sheetName val="2_1_38A1"/>
      <sheetName val="2_1_38B1"/>
      <sheetName val="2_1_391"/>
      <sheetName val="2_1_401"/>
      <sheetName val="2_1_411"/>
      <sheetName val="2_1_421"/>
      <sheetName val="2_1_431"/>
      <sheetName val="2_1_441"/>
      <sheetName val="2_1_451"/>
      <sheetName val="2_1_461"/>
      <sheetName val="2_1_471"/>
      <sheetName val="2_1_481"/>
      <sheetName val="2_1_491"/>
      <sheetName val="2_1_501"/>
      <sheetName val="2_1_511"/>
      <sheetName val="2_1_521"/>
      <sheetName val="2_2_TUBERIA_POLIETILENO_PE_1001"/>
      <sheetName val="2_2_11"/>
      <sheetName val="2_2_21"/>
      <sheetName val="2_2_31"/>
      <sheetName val="2_2_41"/>
      <sheetName val="2_2_51"/>
      <sheetName val="2_2_61"/>
      <sheetName val="2_2_71"/>
      <sheetName val="2_2_81"/>
      <sheetName val="2_2_91"/>
      <sheetName val="2_2_101"/>
      <sheetName val="2_3_TUBERIA_HG_-_ACUEDUCTO1"/>
      <sheetName val="2_3_11"/>
      <sheetName val="2_3_21"/>
      <sheetName val="2_3_31"/>
      <sheetName val="2_3_41"/>
      <sheetName val="2_3_51"/>
      <sheetName val="2_3_61"/>
      <sheetName val="2_4_ACCESORIOS_DE_ACUEDUCTOS1"/>
      <sheetName val="2_4_15"/>
      <sheetName val="2_4_263"/>
      <sheetName val="2_4_310"/>
      <sheetName val="2_4_410"/>
      <sheetName val="2_4_510"/>
      <sheetName val="2_4_610"/>
      <sheetName val="2_4_710"/>
      <sheetName val="2_4_810"/>
      <sheetName val="2_4_910"/>
      <sheetName val="2_4_101"/>
      <sheetName val="2_4_111"/>
      <sheetName val="2_4_1210"/>
      <sheetName val="2_4_1310"/>
      <sheetName val="2_4_1610"/>
      <sheetName val="2_4_1710"/>
      <sheetName val="2_4_1810"/>
      <sheetName val="2_4_1910"/>
      <sheetName val="2_4_2010"/>
      <sheetName val="2_4_2110"/>
      <sheetName val="2_4_2210"/>
      <sheetName val="2_4_2310"/>
      <sheetName val="2_4_2410"/>
      <sheetName val="2_4_2510"/>
      <sheetName val="2_4_264"/>
      <sheetName val="2_4_271"/>
      <sheetName val="2_4_281"/>
      <sheetName val="2_4_291"/>
      <sheetName val="2_4_301"/>
      <sheetName val="2_4_311"/>
      <sheetName val="2_4_321"/>
      <sheetName val="2_4_331"/>
      <sheetName val="2_4_341"/>
      <sheetName val="2_4_351"/>
      <sheetName val="2_4_361"/>
      <sheetName val="2_4_371"/>
      <sheetName val="2_4_381"/>
      <sheetName val="2_4_391"/>
      <sheetName val="2_4_401"/>
      <sheetName val="2_4_411"/>
      <sheetName val="2_4_421"/>
      <sheetName val="2_4_431"/>
      <sheetName val="2_4_441"/>
      <sheetName val="2_4_451"/>
      <sheetName val="2_4_461"/>
      <sheetName val="2_4_471"/>
      <sheetName val="2_4_481"/>
      <sheetName val="2_4_491"/>
      <sheetName val="2_4_501"/>
      <sheetName val="2_4_511"/>
      <sheetName val="2_4_521"/>
      <sheetName val="2_4_531"/>
      <sheetName val="2_4_541"/>
      <sheetName val="2_4_551"/>
      <sheetName val="2_4_561"/>
      <sheetName val="2_4_571"/>
      <sheetName val="2_4_581"/>
      <sheetName val="2_4_591"/>
      <sheetName val="2_4_601"/>
      <sheetName val="2_4_611"/>
      <sheetName val="2_4_621"/>
      <sheetName val="2_4_631"/>
      <sheetName val="2_4_641"/>
      <sheetName val="2_4_651"/>
      <sheetName val="2_4_661"/>
      <sheetName val="2_4_671"/>
      <sheetName val="2_4_681"/>
      <sheetName val="2_4_691"/>
      <sheetName val="2_4_701"/>
      <sheetName val="2_4_711"/>
      <sheetName val="2_4_721"/>
      <sheetName val="2_4_731"/>
      <sheetName val="2_4_741"/>
      <sheetName val="2_4_751"/>
      <sheetName val="2_4_761"/>
      <sheetName val="2_4_771"/>
      <sheetName val="2_4_781"/>
      <sheetName val="2_4_791"/>
      <sheetName val="2_4_801"/>
      <sheetName val="2_4_811"/>
      <sheetName val="2_4_821"/>
      <sheetName val="2_4_831"/>
      <sheetName val="2_4_841"/>
      <sheetName val="2_4_851"/>
      <sheetName val="2_4_861"/>
      <sheetName val="2_4_871"/>
      <sheetName val="2_4_881"/>
      <sheetName val="2_4_891"/>
      <sheetName val="2_4_901"/>
      <sheetName val="2_4_911"/>
      <sheetName val="2_4_921"/>
      <sheetName val="2_4_931"/>
      <sheetName val="2_4_941"/>
      <sheetName val="2_4_951"/>
      <sheetName val="2_4_961"/>
      <sheetName val="2_4_971"/>
      <sheetName val="2_4_981"/>
      <sheetName val="2_4_991"/>
      <sheetName val="2_4_1001"/>
      <sheetName val="2_4_1181"/>
      <sheetName val="2_4_1191"/>
      <sheetName val="2_2_491"/>
      <sheetName val="2_4_1201"/>
      <sheetName val="2_4_1211"/>
      <sheetName val="2_4_1221"/>
      <sheetName val="2_4_1231"/>
      <sheetName val="2_4_1241"/>
      <sheetName val="2_4_1251"/>
      <sheetName val="2_4_1261"/>
      <sheetName val="2_4_1271"/>
      <sheetName val="2_4_1281"/>
      <sheetName val="2_4_1291"/>
      <sheetName val="2_4_1301"/>
      <sheetName val="2_4_1311"/>
      <sheetName val="2_4_1321"/>
      <sheetName val="2_4_1331"/>
      <sheetName val="2_4_1341"/>
      <sheetName val="2_4_1351"/>
      <sheetName val="2_4_1361"/>
      <sheetName val="2_4_1371"/>
      <sheetName val="2_4_1381"/>
      <sheetName val="2_4_1391"/>
      <sheetName val="2_4_1401"/>
      <sheetName val="2_4_1411"/>
      <sheetName val="2_4_1421"/>
      <sheetName val="2_4_1431"/>
      <sheetName val="2_4_1441"/>
      <sheetName val="2_4_1451"/>
      <sheetName val="2_4_1461"/>
      <sheetName val="2_4_1471"/>
      <sheetName val="2_4_1481"/>
      <sheetName val="2_4_1491"/>
      <sheetName val="2_4_1501"/>
      <sheetName val="2_4_1511"/>
      <sheetName val="2_4_1521"/>
      <sheetName val="2_4_1531"/>
      <sheetName val="2_4_1541"/>
      <sheetName val="2_4_1551"/>
      <sheetName val="2_4_1561"/>
      <sheetName val="2_4_1571"/>
      <sheetName val="2_4_1581"/>
      <sheetName val="2_4_1591"/>
      <sheetName val="2_4_1601"/>
      <sheetName val="2_4_1611"/>
      <sheetName val="2_4_1621"/>
      <sheetName val="2_4_1631"/>
      <sheetName val="2_4_1641"/>
      <sheetName val="2_4_1651"/>
      <sheetName val="2_4_1661"/>
      <sheetName val="2_4_1671"/>
      <sheetName val="2_4_1681"/>
      <sheetName val="2_4_1691"/>
      <sheetName val="2_4_169A1"/>
      <sheetName val="2_4_1701"/>
      <sheetName val="2_4_1711"/>
      <sheetName val="2_4_1721"/>
      <sheetName val="2_4_172A1"/>
      <sheetName val="2_4_1731"/>
      <sheetName val="2_4_1741"/>
      <sheetName val="2_4_1751"/>
      <sheetName val="2_4_1771"/>
      <sheetName val="2_4_1781"/>
      <sheetName val="2_4_1811"/>
      <sheetName val="2_4_1821"/>
      <sheetName val="2_4_1831"/>
      <sheetName val="2_4_1841"/>
      <sheetName val="2_4_1851"/>
      <sheetName val="2_4_1861"/>
      <sheetName val="2_4_1871"/>
      <sheetName val="2_4_1881"/>
      <sheetName val="2_4_1761"/>
      <sheetName val="2_4_1791"/>
      <sheetName val="2_4_1801"/>
      <sheetName val="2_4_1891"/>
      <sheetName val="2_4_1901"/>
      <sheetName val="2_4_1911"/>
      <sheetName val="2_4_1921"/>
      <sheetName val="2_4_1931"/>
      <sheetName val="2_4_1941"/>
      <sheetName val="2_4_1951"/>
      <sheetName val="2_4_1961"/>
      <sheetName val="2_4_1971"/>
      <sheetName val="2_4_1981"/>
      <sheetName val="2_4_1991"/>
      <sheetName val="2_4_2001"/>
      <sheetName val="2_4_2011"/>
      <sheetName val="2_4_2021"/>
      <sheetName val="2_4_2031"/>
      <sheetName val="2_4_2041"/>
      <sheetName val="2_4_2051"/>
      <sheetName val="2_4_2061"/>
      <sheetName val="2_4_2071"/>
      <sheetName val="2_4_2081"/>
      <sheetName val="2_4_2091"/>
      <sheetName val="2_4_2101"/>
      <sheetName val="2_4_2111"/>
      <sheetName val="2_4_2121"/>
      <sheetName val="2_4_2131"/>
      <sheetName val="2_4_2141"/>
      <sheetName val="2_4_2151"/>
      <sheetName val="2_4_2161"/>
      <sheetName val="2_4_2171"/>
      <sheetName val="2_4_2181"/>
      <sheetName val="2_4_2191"/>
      <sheetName val="2_4_2201"/>
      <sheetName val="2_4_2211"/>
      <sheetName val="2_4_2221"/>
      <sheetName val="2_4_2231"/>
      <sheetName val="2_4_2241"/>
      <sheetName val="2_4_2251"/>
      <sheetName val="2_4_2261"/>
      <sheetName val="2_4_2271"/>
      <sheetName val="2_4_2281"/>
      <sheetName val="2_4_2291"/>
      <sheetName val="2_4_2301"/>
      <sheetName val="2_4_2311"/>
      <sheetName val="2_4_2321"/>
      <sheetName val="2_4_2331"/>
      <sheetName val="2_4_2341"/>
      <sheetName val="2_4_2351"/>
      <sheetName val="2_4_2361"/>
      <sheetName val="2_4_2371"/>
      <sheetName val="2_4_2381"/>
      <sheetName val="2_4_2391"/>
      <sheetName val="2_4_2401"/>
      <sheetName val="2_4_2411"/>
      <sheetName val="2_4_2421"/>
      <sheetName val="2_4_2431"/>
      <sheetName val="2_4_2441"/>
      <sheetName val="2_4_2451"/>
      <sheetName val="2_4_2461"/>
      <sheetName val="2_4_2471"/>
      <sheetName val="2_4_2481"/>
      <sheetName val="2_4_2491"/>
      <sheetName val="2_4_2501"/>
      <sheetName val="2_4_2511"/>
      <sheetName val="2_4_2521"/>
      <sheetName val="2_4_2531"/>
      <sheetName val="2_4_2541"/>
      <sheetName val="2_4_2551"/>
      <sheetName val="2_4_2561"/>
      <sheetName val="2_4_2571"/>
      <sheetName val="2_4_2581"/>
      <sheetName val="2_4_258A1"/>
      <sheetName val="2_4_2591"/>
      <sheetName val="2_4_2601"/>
      <sheetName val="2_4_2611"/>
      <sheetName val="2_4_2621"/>
      <sheetName val="2_5_110"/>
      <sheetName val="2_5_210"/>
      <sheetName val="2_5_310"/>
      <sheetName val="2_5_49"/>
      <sheetName val="2_5_51"/>
      <sheetName val="2_5_61"/>
      <sheetName val="2_5_71"/>
      <sheetName val="2_5_81"/>
      <sheetName val="2_5_91"/>
      <sheetName val="2_5_101"/>
      <sheetName val="2_5_111"/>
      <sheetName val="2_5_121"/>
      <sheetName val="2_5_131"/>
      <sheetName val="2_5_141"/>
      <sheetName val="2_5_151"/>
      <sheetName val="2_5_161"/>
      <sheetName val="2_5_171"/>
      <sheetName val="2_5_181"/>
      <sheetName val="2_5_191"/>
      <sheetName val="2_5_201"/>
      <sheetName val="2_5_211"/>
      <sheetName val="2_5_221"/>
      <sheetName val="2_5_231"/>
      <sheetName val="2_5_241"/>
      <sheetName val="2_5_251"/>
      <sheetName val="2_5_261"/>
      <sheetName val="2_5_271"/>
      <sheetName val="2_5_281"/>
      <sheetName val="2_5_291"/>
      <sheetName val="2_5_301"/>
      <sheetName val="2_5_311"/>
      <sheetName val="2_5_321"/>
      <sheetName val="2_5_331"/>
      <sheetName val="2_5_341"/>
      <sheetName val="2_5_351"/>
      <sheetName val="2_5_361"/>
      <sheetName val="2_5_371"/>
      <sheetName val="2_5_381"/>
      <sheetName val="2_5_391"/>
      <sheetName val="2_5_401"/>
      <sheetName val="2_5_411"/>
      <sheetName val="2_5_421"/>
      <sheetName val="2_5_431"/>
      <sheetName val="2_5_441"/>
      <sheetName val="2_5_451"/>
      <sheetName val="2_5_461"/>
      <sheetName val="2_5_471"/>
      <sheetName val="2_5_481"/>
      <sheetName val="2_6_110"/>
      <sheetName val="2_6_210"/>
      <sheetName val="2_6_310"/>
      <sheetName val="2_6_410"/>
      <sheetName val="2_6_55"/>
      <sheetName val="2_6_61"/>
      <sheetName val="2_6_71"/>
      <sheetName val="2_6_81"/>
      <sheetName val="2_6_91"/>
      <sheetName val="2_6_101"/>
      <sheetName val="2_6_111"/>
      <sheetName val="2_6_121"/>
      <sheetName val="2_6_131"/>
      <sheetName val="2_6_141"/>
      <sheetName val="2_6_151"/>
      <sheetName val="2_6_161"/>
      <sheetName val="2_6_171"/>
      <sheetName val="2_6_181"/>
      <sheetName val="2_6_191"/>
      <sheetName val="2_6_201"/>
      <sheetName val="2_6_211"/>
      <sheetName val="2_6_221"/>
      <sheetName val="2_6_231"/>
      <sheetName val="2_6_241"/>
      <sheetName val="2_6_251"/>
      <sheetName val="2_6_261"/>
      <sheetName val="2_6_271"/>
      <sheetName val="2_6_281"/>
      <sheetName val="2_6_291"/>
      <sheetName val="2_6_301"/>
      <sheetName val="2_6_311"/>
      <sheetName val="2_6_321"/>
      <sheetName val="2_6_331"/>
      <sheetName val="2_6_341"/>
      <sheetName val="2_6_351"/>
      <sheetName val="2_6_361"/>
      <sheetName val="2_6_371"/>
      <sheetName val="2_6_381"/>
      <sheetName val="2_6_391"/>
      <sheetName val="2_6_401"/>
      <sheetName val="2_6_411"/>
      <sheetName val="2_6_421"/>
      <sheetName val="2_6_431"/>
      <sheetName val="2_6_441"/>
      <sheetName val="2_6_451"/>
      <sheetName val="2_6_461"/>
      <sheetName val="2_6_471"/>
      <sheetName val="2_6_481"/>
      <sheetName val="2_6_491"/>
      <sheetName val="2_6_501"/>
      <sheetName val="2_6_511"/>
      <sheetName val="2_6_521"/>
      <sheetName val="2_6_531"/>
      <sheetName val="2_6_541"/>
      <sheetName val="2_7_12"/>
      <sheetName val="2_7_21"/>
      <sheetName val="2_7_31"/>
      <sheetName val="2_7_41"/>
      <sheetName val="2_7_51"/>
      <sheetName val="2_7_61"/>
      <sheetName val="2_7_71"/>
      <sheetName val="2_7_81"/>
      <sheetName val="2_7_91"/>
      <sheetName val="2_7_101"/>
      <sheetName val="2_7_111"/>
      <sheetName val="2_8_11"/>
      <sheetName val="2_8_21"/>
      <sheetName val="2_8_31"/>
      <sheetName val="2_9_11"/>
      <sheetName val="2_9_21"/>
      <sheetName val="2_9_31"/>
      <sheetName val="2_10_11"/>
      <sheetName val="2_10_21"/>
      <sheetName val="2_10_31"/>
      <sheetName val="2_10_41"/>
      <sheetName val="2_11_11"/>
      <sheetName val="2_11_21"/>
      <sheetName val="2_11_31"/>
      <sheetName val="2_11_41"/>
      <sheetName val="2_12_11"/>
      <sheetName val="3_1_81"/>
      <sheetName val="3_1_131"/>
      <sheetName val="3_3_11"/>
      <sheetName val="3_3_71"/>
      <sheetName val="3_3_251"/>
      <sheetName val="3_15_431"/>
      <sheetName val="6_3_21"/>
      <sheetName val="6_2_11"/>
      <sheetName val="6_4_2_27"/>
      <sheetName val="6_4_2_310"/>
      <sheetName val="6_4_2_42"/>
      <sheetName val="6_4_2_51"/>
      <sheetName val="6_4_2_68"/>
      <sheetName val="6_4_2_77"/>
      <sheetName val="6_4_2_810"/>
      <sheetName val="6_4_2_910"/>
      <sheetName val="6_4_2_103"/>
      <sheetName val="6_4_2_111"/>
      <sheetName val="6_4_2_1210"/>
      <sheetName val="6_4_2_1310"/>
      <sheetName val="6_4_2_1410"/>
      <sheetName val="6_4_2_1510"/>
      <sheetName val="6_4_2_15A1"/>
      <sheetName val="6_4_2_1610"/>
      <sheetName val="6_4_2_1710"/>
      <sheetName val="6_4_2_1810"/>
      <sheetName val="6_4_2_1910"/>
      <sheetName val="6_4_2_2010"/>
      <sheetName val="6_4_2_2110"/>
      <sheetName val="6_4_2_222"/>
      <sheetName val="6_4_2_231"/>
      <sheetName val="6_4_2_241"/>
      <sheetName val="6_4_2_251"/>
      <sheetName val="6_4_2_261"/>
      <sheetName val="6_4_2_281"/>
      <sheetName val="6_4_2_291"/>
      <sheetName val="6_4_2_301"/>
      <sheetName val="6_4_2_311"/>
      <sheetName val="6_4_2_321"/>
      <sheetName val="6_4_2_331"/>
      <sheetName val="6_4_2_341"/>
      <sheetName val="6_4_2_351"/>
      <sheetName val="6_4_2_361"/>
      <sheetName val="6_4_2_371"/>
      <sheetName val="6_4_2_381"/>
      <sheetName val="6_4_2_391"/>
      <sheetName val="6_4_2_39A1"/>
      <sheetName val="6_4_2_401"/>
      <sheetName val="6_4_2_411"/>
      <sheetName val="6_4_2_431"/>
      <sheetName val="6_4_2_43A1"/>
      <sheetName val="6_4_2_441"/>
      <sheetName val="6_4_2_451"/>
      <sheetName val="6_4_2_461"/>
      <sheetName val="3_3_171"/>
      <sheetName val="3_3_181"/>
      <sheetName val="6_4_2_521"/>
      <sheetName val="6_4_2_531"/>
      <sheetName val="6_4_2_541"/>
      <sheetName val="6_4_2_551"/>
      <sheetName val="6_4_2_561"/>
      <sheetName val="6_4_2_571"/>
      <sheetName val="6_4_2_581"/>
      <sheetName val="6_4_2_591"/>
      <sheetName val="6_4_2_601"/>
      <sheetName val="6_4_2_611"/>
      <sheetName val="6_4_2_621"/>
      <sheetName val="6_4_2_631"/>
      <sheetName val="6_4_2_641"/>
      <sheetName val="6_4_2_651"/>
      <sheetName val="6_4_2_661"/>
      <sheetName val="6_4_2_671"/>
      <sheetName val="6_4_2_691"/>
      <sheetName val="6_4_2_701"/>
      <sheetName val="6_4_2_711"/>
      <sheetName val="6_4_2_721"/>
      <sheetName val="6_4_2_731"/>
      <sheetName val="6_4_2_741"/>
      <sheetName val="6_4_2_751"/>
      <sheetName val="6_4_2_761"/>
      <sheetName val="1_7_461"/>
      <sheetName val="6_4_2_781"/>
      <sheetName val="2_1_32A1"/>
      <sheetName val="2_1_32B1"/>
      <sheetName val="2_1_28A1"/>
      <sheetName val="6_4_2_791"/>
      <sheetName val="6_4_2_801"/>
      <sheetName val="6_4_2_811"/>
      <sheetName val="3_3_131"/>
      <sheetName val="6_4_2_821"/>
      <sheetName val="6_4_2_831"/>
      <sheetName val="6_4_2_841"/>
      <sheetName val="6_4_2_851"/>
      <sheetName val="6_4_2_861"/>
      <sheetName val="6_4_2_871"/>
      <sheetName val="6_4_2_881"/>
      <sheetName val="6_4_2_891"/>
      <sheetName val="3_3_51"/>
      <sheetName val="6_4_2_901"/>
      <sheetName val="6_4_2_911"/>
      <sheetName val="6_4_2_921"/>
      <sheetName val="6_4_2_931"/>
      <sheetName val="6_4_2_941"/>
      <sheetName val="3_3_31"/>
      <sheetName val="6_4_2_951"/>
      <sheetName val="6_4_2_95A1"/>
      <sheetName val="6_4_2_961"/>
      <sheetName val="3_1_11"/>
      <sheetName val="6_4_2_971"/>
      <sheetName val="6_4_2_981"/>
      <sheetName val="6_4_2_991"/>
      <sheetName val="6_4_2_1001"/>
      <sheetName val="2_4_1410"/>
      <sheetName val="6_4_2_1011"/>
      <sheetName val="3_5_21"/>
      <sheetName val="6_4_2_1021"/>
      <sheetName val="6_4_2_1051"/>
      <sheetName val="6_4_2_1061"/>
      <sheetName val="3_9_211"/>
      <sheetName val="6_4_2_1081"/>
      <sheetName val="3_15_421"/>
      <sheetName val="3_3_261"/>
      <sheetName val="3_15_871"/>
      <sheetName val="3_3_21"/>
      <sheetName val="1_12_541"/>
      <sheetName val="6_4_2_1141"/>
      <sheetName val="6_4_2_1151"/>
      <sheetName val="6_4_2_1161"/>
      <sheetName val="6_4_2_1171"/>
      <sheetName val="6_4_2_1181"/>
      <sheetName val="6_4_2_1191"/>
      <sheetName val="6_4_2_1201"/>
      <sheetName val="6_4_2_1211"/>
      <sheetName val="6_4_2_1221"/>
      <sheetName val="6_4_2_1231"/>
      <sheetName val="6_4_2_1241"/>
      <sheetName val="6_4_2_1251"/>
      <sheetName val="6_4_2_1261"/>
      <sheetName val="6_4_2_1271"/>
      <sheetName val="6_4_2_1281"/>
      <sheetName val="6_4_2_1291"/>
      <sheetName val="6_4_2_1301"/>
      <sheetName val="6_4_2_1311"/>
      <sheetName val="6_4_2_1321"/>
      <sheetName val="6_4_2_1331"/>
      <sheetName val="6_4_2_1341"/>
      <sheetName val="6_4_2_1351"/>
      <sheetName val="6_4_2_1361"/>
      <sheetName val="6_4_2_1371"/>
      <sheetName val="6_4_2_1381"/>
      <sheetName val="6_4_2_1391"/>
      <sheetName val="6_4_2_1401"/>
      <sheetName val="6_4_2_1411"/>
      <sheetName val="6_4_2_1421"/>
      <sheetName val="6_4_2_1431"/>
      <sheetName val="6_4_2_1441"/>
      <sheetName val="6_4_2_1451"/>
      <sheetName val="6_4_2_1461"/>
      <sheetName val="6_4_2_1471"/>
      <sheetName val="6_4_2_1481"/>
      <sheetName val="6_4_2_1491"/>
      <sheetName val="6_4_2_1501"/>
      <sheetName val="6_4_2_1511"/>
      <sheetName val="3_15_15A1"/>
      <sheetName val="6_2_41"/>
      <sheetName val="6_2_21"/>
      <sheetName val="13_1_11"/>
      <sheetName val="6_4_2_1521"/>
      <sheetName val="6_4_2_1531"/>
      <sheetName val="6_4_2_1541"/>
      <sheetName val="6_4_2_1551"/>
      <sheetName val="6_4_2_1561"/>
      <sheetName val="6_4_2_1571"/>
      <sheetName val="6_4_2_1581"/>
      <sheetName val="6_4_2_1591"/>
      <sheetName val="6_4_2_1601"/>
      <sheetName val="6_4_2_1611"/>
      <sheetName val="6_4_2_1621"/>
      <sheetName val="6_4_2_1631"/>
      <sheetName val="6_4_2_1641"/>
      <sheetName val="6_4_2_1651"/>
      <sheetName val="6_4_2_1661"/>
      <sheetName val="6_4_2_1671"/>
      <sheetName val="6_4_2_1681"/>
      <sheetName val="6_4_2_1691"/>
      <sheetName val="6_4_2_1701"/>
      <sheetName val="6_4_2_1711"/>
      <sheetName val="6_4_2_1721"/>
      <sheetName val="6_4_2_1731"/>
      <sheetName val="6_4_2_1741"/>
      <sheetName val="6_4_2_1751"/>
      <sheetName val="6_4_2_1761"/>
      <sheetName val="6_4_2_1771"/>
      <sheetName val="6_4_2_1781"/>
      <sheetName val="6_4_2_1791"/>
      <sheetName val="6_4_2_1801"/>
      <sheetName val="6_4_2_1811"/>
      <sheetName val="6_4_2_1821"/>
      <sheetName val="6_4_2_1831"/>
      <sheetName val="6_4_2_1841"/>
      <sheetName val="6_4_2_1851"/>
      <sheetName val="6_4_2_1861"/>
      <sheetName val="6_4_2_1871"/>
      <sheetName val="6_4_2_1881"/>
      <sheetName val="6_4_2_1891"/>
      <sheetName val="6_4_2_1901"/>
      <sheetName val="6_4_2_1911"/>
      <sheetName val="6_4_2_1921"/>
      <sheetName val="6_4_2_1931"/>
      <sheetName val="6_4_2_1941"/>
      <sheetName val="6_4_2_1951"/>
      <sheetName val="6_4_2_1961"/>
      <sheetName val="6_4_2_1971"/>
      <sheetName val="6_4_2_1981"/>
      <sheetName val="6_4_2_1991"/>
      <sheetName val="6_4_2_2001"/>
      <sheetName val="6_4_2_2011"/>
      <sheetName val="6_4_2_2021"/>
      <sheetName val="6_4_2_2031"/>
      <sheetName val="6_4_2_2041"/>
      <sheetName val="6_4_2_205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6_4_2_2211"/>
      <sheetName val="3_17_31"/>
      <sheetName val="3_17_10A1"/>
      <sheetName val="3_17_10B1"/>
      <sheetName val="3_11_21"/>
      <sheetName val="3_5_11"/>
      <sheetName val="3_3_41"/>
      <sheetName val="Lista_Base2"/>
      <sheetName val="1_1_110"/>
      <sheetName val="1_1_22"/>
      <sheetName val="1_1_73"/>
      <sheetName val="1_1_88"/>
      <sheetName val="1_1_92"/>
      <sheetName val="1_1_112"/>
      <sheetName val="1_1_122"/>
      <sheetName val="1_1_12A2"/>
      <sheetName val="1_1_132"/>
      <sheetName val="1_1_142"/>
      <sheetName val="1_1_152"/>
      <sheetName val="1_1_162"/>
      <sheetName val="1_1_172"/>
      <sheetName val="1_1_182"/>
      <sheetName val="1_1_242"/>
      <sheetName val="1_1_252"/>
      <sheetName val="1_1_262"/>
      <sheetName val="1_1_272"/>
      <sheetName val="1_1_282"/>
      <sheetName val="1_1_292"/>
      <sheetName val="1_1_322"/>
      <sheetName val="1_1_332"/>
      <sheetName val="1_1_352"/>
      <sheetName val="1_1_362"/>
      <sheetName val="1_1_372"/>
      <sheetName val="1_1_402"/>
      <sheetName val="1_1_412"/>
      <sheetName val="1_1_422"/>
      <sheetName val="1_1_432"/>
      <sheetName val="1_1_442"/>
      <sheetName val="1_1_452"/>
      <sheetName val="1_1_462"/>
      <sheetName val="1_1_472"/>
      <sheetName val="1_1_482"/>
      <sheetName val="1_1_492"/>
      <sheetName val="1_1_502"/>
      <sheetName val="1_1_512"/>
      <sheetName val="1_1_522"/>
      <sheetName val="1_1_532"/>
      <sheetName val="1_1_542"/>
      <sheetName val="1_1_552"/>
      <sheetName val="1_1_582"/>
      <sheetName val="1_1_592"/>
      <sheetName val="1_1_602"/>
      <sheetName val="1_1_612"/>
      <sheetName val="1_1_622"/>
      <sheetName val="1_1_632"/>
      <sheetName val="1_1_642"/>
      <sheetName val="1_1_652"/>
      <sheetName val="1_1_662"/>
      <sheetName val="1_1_702"/>
      <sheetName val="1_1_712"/>
      <sheetName val="1_1_742"/>
      <sheetName val="1_1_752"/>
      <sheetName val="1_1_762"/>
      <sheetName val="1_1_782"/>
      <sheetName val="1_1_792"/>
      <sheetName val="1_1_802"/>
      <sheetName val="1_1_812"/>
      <sheetName val="1_1_822"/>
      <sheetName val="1_1_832"/>
      <sheetName val="1_1_83A2"/>
      <sheetName val="1_1_842"/>
      <sheetName val="1_1_852"/>
      <sheetName val="1_1_862"/>
      <sheetName val="1_2_112"/>
      <sheetName val="1_2_212"/>
      <sheetName val="1_2_312"/>
      <sheetName val="1_2_412"/>
      <sheetName val="1_2_512"/>
      <sheetName val="1_2_62"/>
      <sheetName val="1_2_72"/>
      <sheetName val="1_2_82"/>
      <sheetName val="1_2_92"/>
      <sheetName val="1_2_102"/>
      <sheetName val="1_2_113"/>
      <sheetName val="1_2_122"/>
      <sheetName val="1_2_132"/>
      <sheetName val="1_2_142"/>
      <sheetName val="1_2_152"/>
      <sheetName val="1_2_162"/>
      <sheetName val="1_2_172"/>
      <sheetName val="1_2_182"/>
      <sheetName val="1_2_192"/>
      <sheetName val="1_2_202"/>
      <sheetName val="1_2_213"/>
      <sheetName val="1_2_222"/>
      <sheetName val="1_2_232"/>
      <sheetName val="1_2_242"/>
      <sheetName val="1_2_252"/>
      <sheetName val="1_2_262"/>
      <sheetName val="1_2_272"/>
      <sheetName val="1_2_282"/>
      <sheetName val="1_2_292"/>
      <sheetName val="1_2_302"/>
      <sheetName val="1_2_313"/>
      <sheetName val="1_2_322"/>
      <sheetName val="1_2_332"/>
      <sheetName val="1_2_342"/>
      <sheetName val="1_2_352"/>
      <sheetName val="1_2_362"/>
      <sheetName val="1_2_372"/>
      <sheetName val="1_2_382"/>
      <sheetName val="1_2_392"/>
      <sheetName val="1_2_402"/>
      <sheetName val="1_2_413"/>
      <sheetName val="1_2_422"/>
      <sheetName val="1_2_432"/>
      <sheetName val="1_2_442"/>
      <sheetName val="1_2_452"/>
      <sheetName val="1_2_462"/>
      <sheetName val="1_2_472"/>
      <sheetName val="1_2_482"/>
      <sheetName val="1_2_492"/>
      <sheetName val="1_2_502"/>
      <sheetName val="1_2_513"/>
      <sheetName val="1_2_522"/>
      <sheetName val="1_2_532"/>
      <sheetName val="1_2_542"/>
      <sheetName val="1_2_552"/>
      <sheetName val="1_2_562"/>
      <sheetName val="1_2_572"/>
      <sheetName val="1_2_582"/>
      <sheetName val="1_2_592"/>
      <sheetName val="1_3_112"/>
      <sheetName val="1_3_27"/>
      <sheetName val="1_3_32"/>
      <sheetName val="1_3_42"/>
      <sheetName val="1_3_52"/>
      <sheetName val="1_3_62"/>
      <sheetName val="1_3_72"/>
      <sheetName val="1_3_82"/>
      <sheetName val="1_3_92"/>
      <sheetName val="1_3_102"/>
      <sheetName val="1_3_113"/>
      <sheetName val="1_3_122"/>
      <sheetName val="1_3_132"/>
      <sheetName val="1_3_142"/>
      <sheetName val="1_3_152"/>
      <sheetName val="1_3_162"/>
      <sheetName val="1_3_172"/>
      <sheetName val="1_3_182"/>
      <sheetName val="1_3_192"/>
      <sheetName val="1_3_202"/>
      <sheetName val="1_3_212"/>
      <sheetName val="1_3_222"/>
      <sheetName val="1_3_232"/>
      <sheetName val="1_3_242"/>
      <sheetName val="1_3_252"/>
      <sheetName val="1_4_42"/>
      <sheetName val="1_4_52"/>
      <sheetName val="1_4_62"/>
      <sheetName val="1_4_72"/>
      <sheetName val="1_4_82"/>
      <sheetName val="1_4_92"/>
      <sheetName val="1_4_102"/>
      <sheetName val="1_4_112"/>
      <sheetName val="1_4_122"/>
      <sheetName val="1_4_132"/>
      <sheetName val="1_4_142"/>
      <sheetName val="1_4_152"/>
      <sheetName val="1_4_162"/>
      <sheetName val="1_4_172"/>
      <sheetName val="1_4_182"/>
      <sheetName val="1_4_192"/>
      <sheetName val="1_4_202"/>
      <sheetName val="1_4_212"/>
      <sheetName val="1_4_222"/>
      <sheetName val="1_4_232"/>
      <sheetName val="1_4_242"/>
      <sheetName val="1_4_252"/>
      <sheetName val="1_4_262"/>
      <sheetName val="1_4_272"/>
      <sheetName val="1_4_282"/>
      <sheetName val="1_4_292"/>
      <sheetName val="1_4_302"/>
      <sheetName val="1_4_312"/>
      <sheetName val="1_4_322"/>
      <sheetName val="1_4_332"/>
      <sheetName val="1_4_342"/>
      <sheetName val="1_4_352"/>
      <sheetName val="1_4_362"/>
      <sheetName val="1_4_372"/>
      <sheetName val="1_4_382"/>
      <sheetName val="1_4_392"/>
      <sheetName val="1_5_110"/>
      <sheetName val="1_5_22"/>
      <sheetName val="1_5_32"/>
      <sheetName val="1_5_42"/>
      <sheetName val="1_5_52"/>
      <sheetName val="1_5_62"/>
      <sheetName val="1_5_72"/>
      <sheetName val="1_5_82"/>
      <sheetName val="1_5_92"/>
      <sheetName val="1_5_102"/>
      <sheetName val="1_5_112"/>
      <sheetName val="1_5_122"/>
      <sheetName val="1_5_132"/>
      <sheetName val="1_5_142"/>
      <sheetName val="1_5_152"/>
      <sheetName val="1_5_162"/>
      <sheetName val="1_5_172"/>
      <sheetName val="1_5_182"/>
      <sheetName val="1_6_112"/>
      <sheetName val="1_6_27"/>
      <sheetName val="1_6_312"/>
      <sheetName val="1_6_44"/>
      <sheetName val="1_6_52"/>
      <sheetName val="1_6_62"/>
      <sheetName val="1_6_72"/>
      <sheetName val="1_6_82"/>
      <sheetName val="1_6_92"/>
      <sheetName val="1_6_102"/>
      <sheetName val="1_6_113"/>
      <sheetName val="1_6_122"/>
      <sheetName val="1_6_132"/>
      <sheetName val="1_6_142"/>
      <sheetName val="1_6_152"/>
      <sheetName val="1_6_162"/>
      <sheetName val="1_6_172"/>
      <sheetName val="1_6_182"/>
      <sheetName val="1_6_192"/>
      <sheetName val="1_6_202"/>
      <sheetName val="1_6_212"/>
      <sheetName val="1_6_222"/>
      <sheetName val="1_6_232"/>
      <sheetName val="1_6_242"/>
      <sheetName val="1_6_252"/>
      <sheetName val="1_6_282"/>
      <sheetName val="1_6_292"/>
      <sheetName val="1_6_302"/>
      <sheetName val="1_6_313"/>
      <sheetName val="1_6_322"/>
      <sheetName val="1_6_332"/>
      <sheetName val="1_6_342"/>
      <sheetName val="1_6_352"/>
      <sheetName val="1_6_362"/>
      <sheetName val="1_6_372"/>
      <sheetName val="1_6_382"/>
      <sheetName val="1_6_392"/>
      <sheetName val="1_6_402"/>
      <sheetName val="1_6_412"/>
      <sheetName val="1_6_422"/>
      <sheetName val="1_9_112"/>
      <sheetName val="1_9_25"/>
      <sheetName val="1_9_32"/>
      <sheetName val="1_9_42"/>
      <sheetName val="1_9_52"/>
      <sheetName val="1_9_62"/>
      <sheetName val="1_9_72"/>
      <sheetName val="1_9_82"/>
      <sheetName val="1_9_92"/>
      <sheetName val="1_9_102"/>
      <sheetName val="1_9_113"/>
      <sheetName val="1_9_122"/>
      <sheetName val="1_9_132"/>
      <sheetName val="1_9_142"/>
      <sheetName val="1_9_152"/>
      <sheetName val="1_9_162"/>
      <sheetName val="1_9_172"/>
      <sheetName val="1_9_182"/>
      <sheetName val="1_9_192"/>
      <sheetName val="1_9_202"/>
      <sheetName val="1_9_212"/>
      <sheetName val="1_9_222"/>
      <sheetName val="1_9_232"/>
      <sheetName val="1_10_13"/>
      <sheetName val="1_10_24"/>
      <sheetName val="1_10_32"/>
      <sheetName val="1_10_42"/>
      <sheetName val="1_10_52"/>
      <sheetName val="1_10_62"/>
      <sheetName val="1_10_72"/>
      <sheetName val="1_10_82"/>
      <sheetName val="1_10_92"/>
      <sheetName val="1_10_102"/>
      <sheetName val="1_10_112"/>
      <sheetName val="1_10_142"/>
      <sheetName val="1_10_152"/>
      <sheetName val="1_10_162"/>
      <sheetName val="1_10_172"/>
      <sheetName val="1_10_182"/>
      <sheetName val="1_10_192"/>
      <sheetName val="1_10_202"/>
      <sheetName val="1_10_212"/>
      <sheetName val="1_10_222"/>
      <sheetName val="1_11_112"/>
      <sheetName val="1_11_212"/>
      <sheetName val="1_11_312"/>
      <sheetName val="1_11_47"/>
      <sheetName val="1_11_52"/>
      <sheetName val="1_11_62"/>
      <sheetName val="1_11_72"/>
      <sheetName val="1_11_82"/>
      <sheetName val="1_11_92"/>
      <sheetName val="1_11_102"/>
      <sheetName val="1_11_113"/>
      <sheetName val="1_11_122"/>
      <sheetName val="1_11_132"/>
      <sheetName val="1_11_142"/>
      <sheetName val="1_11_152"/>
      <sheetName val="1_11_162"/>
      <sheetName val="1_11_172"/>
      <sheetName val="1_11_182"/>
      <sheetName val="1_11_192"/>
      <sheetName val="1_11_202"/>
      <sheetName val="1_11_213"/>
      <sheetName val="1_11_222"/>
      <sheetName val="1_11_232"/>
      <sheetName val="1_11_242"/>
      <sheetName val="1_11_252"/>
      <sheetName val="1_11_262"/>
      <sheetName val="1_11_272"/>
      <sheetName val="1_11_282"/>
      <sheetName val="1_11_292"/>
      <sheetName val="1_11_302"/>
      <sheetName val="1_11_313"/>
      <sheetName val="1_11_322"/>
      <sheetName val="1_11_332"/>
      <sheetName val="1_11_342"/>
      <sheetName val="1_11_352"/>
      <sheetName val="1_11_362"/>
      <sheetName val="1_11_372"/>
      <sheetName val="1_11_382"/>
      <sheetName val="1_11_392"/>
      <sheetName val="1_11_402"/>
      <sheetName val="1_11_412"/>
      <sheetName val="1_11_422"/>
      <sheetName val="1_11_432"/>
      <sheetName val="1_11_442"/>
      <sheetName val="1_11_452"/>
      <sheetName val="1_12_CUBIERTAS2"/>
      <sheetName val="1_12_112"/>
      <sheetName val="1_12_212"/>
      <sheetName val="1_12_312"/>
      <sheetName val="1_12_412"/>
      <sheetName val="1_12_56"/>
      <sheetName val="1_12_62"/>
      <sheetName val="1_12_72"/>
      <sheetName val="1_12_82"/>
      <sheetName val="1_12_92"/>
      <sheetName val="1_12_102"/>
      <sheetName val="1_12_113"/>
      <sheetName val="1_12_122"/>
      <sheetName val="1_12_132"/>
      <sheetName val="1_12_142"/>
      <sheetName val="1_12_152"/>
      <sheetName val="1_12_162"/>
      <sheetName val="1_12_172"/>
      <sheetName val="1_12_182"/>
      <sheetName val="1_12_192"/>
      <sheetName val="1_12_202"/>
      <sheetName val="1_12_213"/>
      <sheetName val="1_12_222"/>
      <sheetName val="1_12_232"/>
      <sheetName val="1_12_242"/>
      <sheetName val="1_12_252"/>
      <sheetName val="1_12_262"/>
      <sheetName val="1_12_272"/>
      <sheetName val="1_12_282"/>
      <sheetName val="1_12_292"/>
      <sheetName val="1_12_302"/>
      <sheetName val="1_12_313"/>
      <sheetName val="1_12_322"/>
      <sheetName val="1_12_332"/>
      <sheetName val="1_12_342"/>
      <sheetName val="1_12_352"/>
      <sheetName val="1_12_362"/>
      <sheetName val="1_12_372"/>
      <sheetName val="1_12_382"/>
      <sheetName val="1_12_392"/>
      <sheetName val="1_12_402"/>
      <sheetName val="1_12_413"/>
      <sheetName val="1_12_422"/>
      <sheetName val="1_12_432"/>
      <sheetName val="1_12_442"/>
      <sheetName val="1_12_452"/>
      <sheetName val="1_12_462"/>
      <sheetName val="1_12_472"/>
      <sheetName val="1_12_482"/>
      <sheetName val="1_12_492"/>
      <sheetName val="1_12_502"/>
      <sheetName val="1_12_512"/>
      <sheetName val="1_12_522"/>
      <sheetName val="1_12_532"/>
      <sheetName val="1_12_582"/>
      <sheetName val="1_15_CARPINTERIA_METALICA2"/>
      <sheetName val="1_15_18"/>
      <sheetName val="1_15_22"/>
      <sheetName val="1_15_32"/>
      <sheetName val="1_15_42"/>
      <sheetName val="1_15_52"/>
      <sheetName val="1_15_62"/>
      <sheetName val="1_15_72"/>
      <sheetName val="1_15_82"/>
      <sheetName val="1_15_92"/>
      <sheetName val="1_15_102"/>
      <sheetName val="1_15_112"/>
      <sheetName val="1_15_122"/>
      <sheetName val="1_15_132"/>
      <sheetName val="1_15_142"/>
      <sheetName val="1_15_152"/>
      <sheetName val="1_15_162"/>
      <sheetName val="1_16_APARATOS_SANITARIOS2"/>
      <sheetName val="1_16_18"/>
      <sheetName val="1_16_22"/>
      <sheetName val="1_16_32"/>
      <sheetName val="1_16_42"/>
      <sheetName val="1_16_52"/>
      <sheetName val="1_16_62"/>
      <sheetName val="1_16_72"/>
      <sheetName val="1_16_82"/>
      <sheetName val="1_16_92"/>
      <sheetName val="1_16_102"/>
      <sheetName val="1_16_112"/>
      <sheetName val="1_16_122"/>
      <sheetName val="1_16_132"/>
      <sheetName val="1_16_142"/>
      <sheetName val="1_16_152"/>
      <sheetName val="1_16_162"/>
      <sheetName val="1_17_VIDRIOS_Y_CERRADURAS2"/>
      <sheetName val="1_17_12"/>
      <sheetName val="1_17_22"/>
      <sheetName val="1_17_32"/>
      <sheetName val="1_17_42"/>
      <sheetName val="1_17_52"/>
      <sheetName val="1_17_62"/>
      <sheetName val="1_18_OBRAS_EXTERIORES2"/>
      <sheetName val="1_18_12"/>
      <sheetName val="1_18_22"/>
      <sheetName val="1_18_32"/>
      <sheetName val="1_18_42"/>
      <sheetName val="1_18_52"/>
      <sheetName val="1_18_62"/>
      <sheetName val="1_18_72"/>
      <sheetName val="1_18_82"/>
      <sheetName val="1_18_92"/>
      <sheetName val="1_18_102"/>
      <sheetName val="1_20_OTROS2"/>
      <sheetName val="1_20_13"/>
      <sheetName val="1_20_22"/>
      <sheetName val="1_20_32"/>
      <sheetName val="1_20_42"/>
      <sheetName val="1_20_52"/>
      <sheetName val="1_20_62"/>
      <sheetName val="1_20_72"/>
      <sheetName val="1_20_82"/>
      <sheetName val="1_20_92"/>
      <sheetName val="1_20_102"/>
      <sheetName val="1_20_112"/>
      <sheetName val="2_1_TUBERIA_PVC_-_ACUEDUCTO2"/>
      <sheetName val="2_1_112"/>
      <sheetName val="2_1_212"/>
      <sheetName val="2_1_312"/>
      <sheetName val="2_1_412"/>
      <sheetName val="2_1_54"/>
      <sheetName val="2_1_62"/>
      <sheetName val="2_1_72"/>
      <sheetName val="2_1_82"/>
      <sheetName val="2_1_92"/>
      <sheetName val="2_1_102"/>
      <sheetName val="2_1_113"/>
      <sheetName val="2_1_122"/>
      <sheetName val="2_1_132"/>
      <sheetName val="2_1_142"/>
      <sheetName val="2_1_152"/>
      <sheetName val="2_1_162"/>
      <sheetName val="2_1_172"/>
      <sheetName val="2_1_182"/>
      <sheetName val="2_1_192"/>
      <sheetName val="2_1_202"/>
      <sheetName val="2_1_213"/>
      <sheetName val="2_1_222"/>
      <sheetName val="2_1_232"/>
      <sheetName val="2_1_242"/>
      <sheetName val="2_1_252"/>
      <sheetName val="2_1_262"/>
      <sheetName val="2_1_272"/>
      <sheetName val="2_1_282"/>
      <sheetName val="2_1_292"/>
      <sheetName val="2_1_29A_2"/>
      <sheetName val="2_1_29B2"/>
      <sheetName val="2_1_302"/>
      <sheetName val="2_1_313"/>
      <sheetName val="2_1_322"/>
      <sheetName val="2_1_332"/>
      <sheetName val="2_1_33A2"/>
      <sheetName val="2_1_33B2"/>
      <sheetName val="2_1_342"/>
      <sheetName val="2_1_352"/>
      <sheetName val="2_1_362"/>
      <sheetName val="2_1_372"/>
      <sheetName val="2_1_382"/>
      <sheetName val="2_1_38A2"/>
      <sheetName val="2_1_38B2"/>
      <sheetName val="2_1_392"/>
      <sheetName val="2_1_402"/>
      <sheetName val="2_1_413"/>
      <sheetName val="2_1_422"/>
      <sheetName val="2_1_432"/>
      <sheetName val="2_1_442"/>
      <sheetName val="2_1_452"/>
      <sheetName val="2_1_462"/>
      <sheetName val="2_1_472"/>
      <sheetName val="2_1_482"/>
      <sheetName val="2_1_492"/>
      <sheetName val="2_1_502"/>
      <sheetName val="2_1_512"/>
      <sheetName val="2_1_522"/>
      <sheetName val="2_2_TUBERIA_POLIETILENO_PE_1002"/>
      <sheetName val="2_2_12"/>
      <sheetName val="2_2_22"/>
      <sheetName val="2_2_32"/>
      <sheetName val="2_2_42"/>
      <sheetName val="2_2_52"/>
      <sheetName val="2_2_62"/>
      <sheetName val="2_2_72"/>
      <sheetName val="2_2_82"/>
      <sheetName val="2_2_92"/>
      <sheetName val="2_2_102"/>
      <sheetName val="2_3_TUBERIA_HG_-_ACUEDUCTO2"/>
      <sheetName val="2_3_12"/>
      <sheetName val="2_3_22"/>
      <sheetName val="2_3_32"/>
      <sheetName val="2_3_42"/>
      <sheetName val="2_3_52"/>
      <sheetName val="2_3_62"/>
      <sheetName val="2_4_ACCESORIOS_DE_ACUEDUCTOS2"/>
      <sheetName val="2_4_110"/>
      <sheetName val="2_4_265"/>
      <sheetName val="2_4_312"/>
      <sheetName val="2_4_412"/>
      <sheetName val="2_4_512"/>
      <sheetName val="2_4_612"/>
      <sheetName val="2_4_712"/>
      <sheetName val="2_4_812"/>
      <sheetName val="2_4_912"/>
      <sheetName val="2_4_102"/>
      <sheetName val="2_4_112"/>
      <sheetName val="2_4_1212"/>
      <sheetName val="2_4_1312"/>
      <sheetName val="2_4_1612"/>
      <sheetName val="2_4_1712"/>
      <sheetName val="2_4_1812"/>
      <sheetName val="2_4_1912"/>
      <sheetName val="2_4_2012"/>
      <sheetName val="2_4_2112"/>
      <sheetName val="2_4_2212"/>
      <sheetName val="2_4_2312"/>
      <sheetName val="2_4_2412"/>
      <sheetName val="2_4_2512"/>
      <sheetName val="2_4_266"/>
      <sheetName val="2_4_272"/>
      <sheetName val="2_4_282"/>
      <sheetName val="2_4_292"/>
      <sheetName val="2_4_302"/>
      <sheetName val="2_4_313"/>
      <sheetName val="2_4_322"/>
      <sheetName val="2_4_332"/>
      <sheetName val="2_4_342"/>
      <sheetName val="2_4_352"/>
      <sheetName val="2_4_362"/>
      <sheetName val="2_4_372"/>
      <sheetName val="2_4_382"/>
      <sheetName val="2_4_392"/>
      <sheetName val="2_4_402"/>
      <sheetName val="2_4_413"/>
      <sheetName val="2_4_422"/>
      <sheetName val="2_4_432"/>
      <sheetName val="2_4_442"/>
      <sheetName val="2_4_452"/>
      <sheetName val="2_4_462"/>
      <sheetName val="2_4_472"/>
      <sheetName val="2_4_482"/>
      <sheetName val="2_4_492"/>
      <sheetName val="2_4_502"/>
      <sheetName val="2_4_513"/>
      <sheetName val="2_4_522"/>
      <sheetName val="2_4_532"/>
      <sheetName val="2_4_542"/>
      <sheetName val="2_4_552"/>
      <sheetName val="2_4_562"/>
      <sheetName val="2_4_572"/>
      <sheetName val="2_4_582"/>
      <sheetName val="2_4_592"/>
      <sheetName val="2_4_602"/>
      <sheetName val="2_4_613"/>
      <sheetName val="2_4_622"/>
      <sheetName val="2_4_632"/>
      <sheetName val="2_4_642"/>
      <sheetName val="2_4_652"/>
      <sheetName val="2_4_662"/>
      <sheetName val="2_4_672"/>
      <sheetName val="2_4_682"/>
      <sheetName val="2_4_692"/>
      <sheetName val="2_4_702"/>
      <sheetName val="2_4_713"/>
      <sheetName val="2_4_722"/>
      <sheetName val="2_4_732"/>
      <sheetName val="2_4_742"/>
      <sheetName val="2_4_752"/>
      <sheetName val="2_4_762"/>
      <sheetName val="2_4_772"/>
      <sheetName val="2_4_782"/>
      <sheetName val="2_4_792"/>
      <sheetName val="2_4_802"/>
      <sheetName val="2_4_813"/>
      <sheetName val="2_4_822"/>
      <sheetName val="2_4_832"/>
      <sheetName val="2_4_842"/>
      <sheetName val="2_4_852"/>
      <sheetName val="2_4_862"/>
      <sheetName val="2_4_872"/>
      <sheetName val="2_4_882"/>
      <sheetName val="2_4_892"/>
      <sheetName val="2_4_902"/>
      <sheetName val="2_4_913"/>
      <sheetName val="2_4_922"/>
      <sheetName val="2_4_932"/>
      <sheetName val="2_4_942"/>
      <sheetName val="2_4_952"/>
      <sheetName val="2_4_962"/>
      <sheetName val="2_4_972"/>
      <sheetName val="2_4_982"/>
      <sheetName val="2_4_992"/>
      <sheetName val="2_4_1002"/>
      <sheetName val="2_4_1182"/>
      <sheetName val="2_4_1192"/>
      <sheetName val="2_2_492"/>
      <sheetName val="2_4_1202"/>
      <sheetName val="2_4_1213"/>
      <sheetName val="2_4_1222"/>
      <sheetName val="2_4_1232"/>
      <sheetName val="2_4_1242"/>
      <sheetName val="2_4_1252"/>
      <sheetName val="2_4_1262"/>
      <sheetName val="2_4_1272"/>
      <sheetName val="2_4_1282"/>
      <sheetName val="2_4_1292"/>
      <sheetName val="2_4_1302"/>
      <sheetName val="2_4_1313"/>
      <sheetName val="2_4_1322"/>
      <sheetName val="2_4_1332"/>
      <sheetName val="2_4_1342"/>
      <sheetName val="2_4_1352"/>
      <sheetName val="2_4_1362"/>
      <sheetName val="2_4_1372"/>
      <sheetName val="2_4_1382"/>
      <sheetName val="2_4_1392"/>
      <sheetName val="2_4_1402"/>
      <sheetName val="2_4_1412"/>
      <sheetName val="2_4_1422"/>
      <sheetName val="2_4_1432"/>
      <sheetName val="2_4_1442"/>
      <sheetName val="2_4_1452"/>
      <sheetName val="2_4_1462"/>
      <sheetName val="2_4_1472"/>
      <sheetName val="2_4_1482"/>
      <sheetName val="2_4_1492"/>
      <sheetName val="2_4_1502"/>
      <sheetName val="2_4_1512"/>
      <sheetName val="2_4_1522"/>
      <sheetName val="2_4_1532"/>
      <sheetName val="2_4_1542"/>
      <sheetName val="2_4_1552"/>
      <sheetName val="2_4_1562"/>
      <sheetName val="2_4_1572"/>
      <sheetName val="2_4_1582"/>
      <sheetName val="2_4_1592"/>
      <sheetName val="2_4_1602"/>
      <sheetName val="2_4_1613"/>
      <sheetName val="2_4_1622"/>
      <sheetName val="2_4_1632"/>
      <sheetName val="2_4_1642"/>
      <sheetName val="2_4_1652"/>
      <sheetName val="2_4_1662"/>
      <sheetName val="2_4_1672"/>
      <sheetName val="2_4_1682"/>
      <sheetName val="2_4_1692"/>
      <sheetName val="2_4_169A2"/>
      <sheetName val="2_4_1702"/>
      <sheetName val="2_4_1713"/>
      <sheetName val="2_4_1722"/>
      <sheetName val="2_4_172A2"/>
      <sheetName val="2_4_1732"/>
      <sheetName val="2_4_1742"/>
      <sheetName val="2_4_1752"/>
      <sheetName val="2_4_1772"/>
      <sheetName val="2_4_1782"/>
      <sheetName val="2_4_1813"/>
      <sheetName val="2_4_1822"/>
      <sheetName val="2_4_1832"/>
      <sheetName val="2_4_1842"/>
      <sheetName val="2_4_1852"/>
      <sheetName val="2_4_1862"/>
      <sheetName val="2_4_1872"/>
      <sheetName val="2_4_1882"/>
      <sheetName val="2_4_1762"/>
      <sheetName val="2_4_1792"/>
      <sheetName val="2_4_1802"/>
      <sheetName val="2_4_1892"/>
      <sheetName val="2_4_1902"/>
      <sheetName val="2_4_1913"/>
      <sheetName val="2_4_1922"/>
      <sheetName val="2_4_1932"/>
      <sheetName val="2_4_1942"/>
      <sheetName val="2_4_1952"/>
      <sheetName val="2_4_1962"/>
      <sheetName val="2_4_1972"/>
      <sheetName val="2_4_1982"/>
      <sheetName val="2_4_1992"/>
      <sheetName val="2_4_2002"/>
      <sheetName val="2_4_2013"/>
      <sheetName val="2_4_2022"/>
      <sheetName val="2_4_2032"/>
      <sheetName val="2_4_2042"/>
      <sheetName val="2_4_2052"/>
      <sheetName val="2_4_2062"/>
      <sheetName val="2_4_2072"/>
      <sheetName val="2_4_2082"/>
      <sheetName val="2_4_2092"/>
      <sheetName val="2_4_2102"/>
      <sheetName val="2_4_2113"/>
      <sheetName val="2_4_2122"/>
      <sheetName val="2_4_2132"/>
      <sheetName val="2_4_2142"/>
      <sheetName val="2_4_2152"/>
      <sheetName val="2_4_2162"/>
      <sheetName val="2_4_2172"/>
      <sheetName val="2_4_2182"/>
      <sheetName val="2_4_2192"/>
      <sheetName val="2_4_2202"/>
      <sheetName val="2_4_2213"/>
      <sheetName val="2_4_2222"/>
      <sheetName val="2_4_2232"/>
      <sheetName val="2_4_2242"/>
      <sheetName val="2_4_2252"/>
      <sheetName val="2_4_2262"/>
      <sheetName val="2_4_2272"/>
      <sheetName val="2_4_2282"/>
      <sheetName val="2_4_2292"/>
      <sheetName val="2_4_2302"/>
      <sheetName val="2_4_2313"/>
      <sheetName val="2_4_2322"/>
      <sheetName val="2_4_2332"/>
      <sheetName val="2_4_2342"/>
      <sheetName val="2_4_2352"/>
      <sheetName val="2_4_2362"/>
      <sheetName val="2_4_2372"/>
      <sheetName val="2_4_2382"/>
      <sheetName val="2_4_2392"/>
      <sheetName val="2_4_2402"/>
      <sheetName val="2_4_2413"/>
      <sheetName val="2_4_2422"/>
      <sheetName val="2_4_2432"/>
      <sheetName val="2_4_2442"/>
      <sheetName val="2_4_2452"/>
      <sheetName val="2_4_2462"/>
      <sheetName val="2_4_2472"/>
      <sheetName val="2_4_2482"/>
      <sheetName val="2_4_2492"/>
      <sheetName val="2_4_2502"/>
      <sheetName val="2_4_2513"/>
      <sheetName val="2_4_2522"/>
      <sheetName val="2_4_2532"/>
      <sheetName val="2_4_2542"/>
      <sheetName val="2_4_2552"/>
      <sheetName val="2_4_2562"/>
      <sheetName val="2_4_2572"/>
      <sheetName val="2_4_2582"/>
      <sheetName val="2_4_258A2"/>
      <sheetName val="2_4_2592"/>
      <sheetName val="2_4_2602"/>
      <sheetName val="2_4_2612"/>
      <sheetName val="2_4_2622"/>
      <sheetName val="2_5_112"/>
      <sheetName val="2_5_212"/>
      <sheetName val="2_5_312"/>
      <sheetName val="2_5_410"/>
      <sheetName val="2_5_52"/>
      <sheetName val="2_5_62"/>
      <sheetName val="2_5_72"/>
      <sheetName val="2_5_82"/>
      <sheetName val="2_5_92"/>
      <sheetName val="2_5_102"/>
      <sheetName val="2_5_113"/>
      <sheetName val="2_5_122"/>
      <sheetName val="2_5_132"/>
      <sheetName val="2_5_142"/>
      <sheetName val="2_5_152"/>
      <sheetName val="2_5_162"/>
      <sheetName val="2_5_172"/>
      <sheetName val="2_5_182"/>
      <sheetName val="2_5_192"/>
      <sheetName val="2_5_202"/>
      <sheetName val="2_5_213"/>
      <sheetName val="2_5_222"/>
      <sheetName val="2_5_232"/>
      <sheetName val="2_5_242"/>
      <sheetName val="2_5_252"/>
      <sheetName val="2_5_262"/>
      <sheetName val="2_5_272"/>
      <sheetName val="2_5_282"/>
      <sheetName val="2_5_292"/>
      <sheetName val="2_5_302"/>
      <sheetName val="2_5_313"/>
      <sheetName val="2_5_322"/>
      <sheetName val="2_5_332"/>
      <sheetName val="2_5_342"/>
      <sheetName val="2_5_352"/>
      <sheetName val="2_5_362"/>
      <sheetName val="2_5_372"/>
      <sheetName val="2_5_382"/>
      <sheetName val="2_5_392"/>
      <sheetName val="2_5_402"/>
      <sheetName val="2_5_412"/>
      <sheetName val="2_5_422"/>
      <sheetName val="2_5_432"/>
      <sheetName val="2_5_442"/>
      <sheetName val="2_5_452"/>
      <sheetName val="2_5_462"/>
      <sheetName val="2_5_472"/>
      <sheetName val="2_5_482"/>
      <sheetName val="2_6_112"/>
      <sheetName val="2_6_212"/>
      <sheetName val="2_6_312"/>
      <sheetName val="2_6_412"/>
      <sheetName val="2_6_56"/>
      <sheetName val="2_6_62"/>
      <sheetName val="2_6_72"/>
      <sheetName val="2_6_82"/>
      <sheetName val="2_6_92"/>
      <sheetName val="2_6_102"/>
      <sheetName val="2_6_113"/>
      <sheetName val="2_6_122"/>
      <sheetName val="2_6_132"/>
      <sheetName val="2_6_142"/>
      <sheetName val="2_6_152"/>
      <sheetName val="2_6_162"/>
      <sheetName val="2_6_172"/>
      <sheetName val="2_6_182"/>
      <sheetName val="2_6_192"/>
      <sheetName val="2_6_202"/>
      <sheetName val="2_6_213"/>
      <sheetName val="2_6_222"/>
      <sheetName val="2_6_232"/>
      <sheetName val="2_6_242"/>
      <sheetName val="2_6_252"/>
      <sheetName val="2_6_262"/>
      <sheetName val="2_6_272"/>
      <sheetName val="2_6_282"/>
      <sheetName val="2_6_292"/>
      <sheetName val="2_6_302"/>
      <sheetName val="2_6_313"/>
      <sheetName val="2_6_322"/>
      <sheetName val="2_6_332"/>
      <sheetName val="2_6_342"/>
      <sheetName val="2_6_352"/>
      <sheetName val="2_6_362"/>
      <sheetName val="2_6_372"/>
      <sheetName val="2_6_382"/>
      <sheetName val="2_6_392"/>
      <sheetName val="2_6_402"/>
      <sheetName val="2_6_413"/>
      <sheetName val="2_6_422"/>
      <sheetName val="2_6_432"/>
      <sheetName val="2_6_442"/>
      <sheetName val="2_6_452"/>
      <sheetName val="2_6_462"/>
      <sheetName val="2_6_472"/>
      <sheetName val="2_6_482"/>
      <sheetName val="2_6_492"/>
      <sheetName val="2_6_502"/>
      <sheetName val="2_6_512"/>
      <sheetName val="2_6_522"/>
      <sheetName val="2_6_532"/>
      <sheetName val="2_6_542"/>
      <sheetName val="2_7_13"/>
      <sheetName val="2_7_22"/>
      <sheetName val="2_7_32"/>
      <sheetName val="2_7_42"/>
      <sheetName val="2_7_52"/>
      <sheetName val="2_7_62"/>
      <sheetName val="2_7_72"/>
      <sheetName val="2_7_82"/>
      <sheetName val="2_7_92"/>
      <sheetName val="2_7_102"/>
      <sheetName val="2_7_112"/>
      <sheetName val="2_8_12"/>
      <sheetName val="2_8_22"/>
      <sheetName val="2_8_32"/>
      <sheetName val="2_9_12"/>
      <sheetName val="2_9_22"/>
      <sheetName val="2_9_32"/>
      <sheetName val="2_10_12"/>
      <sheetName val="2_10_22"/>
      <sheetName val="2_10_32"/>
      <sheetName val="2_10_42"/>
      <sheetName val="2_11_12"/>
      <sheetName val="2_11_22"/>
      <sheetName val="2_11_32"/>
      <sheetName val="2_11_42"/>
      <sheetName val="2_12_12"/>
      <sheetName val="3_1_82"/>
      <sheetName val="3_1_132"/>
      <sheetName val="3_3_12"/>
      <sheetName val="3_3_72"/>
      <sheetName val="3_3_252"/>
      <sheetName val="3_15_432"/>
      <sheetName val="6_3_22"/>
      <sheetName val="6_2_12"/>
      <sheetName val="6_4_2_223"/>
      <sheetName val="6_4_2_312"/>
      <sheetName val="6_4_2_47"/>
      <sheetName val="6_4_2_510"/>
      <sheetName val="6_4_2_610"/>
      <sheetName val="6_4_2_710"/>
      <sheetName val="6_4_2_812"/>
      <sheetName val="6_4_2_912"/>
      <sheetName val="6_4_2_104"/>
      <sheetName val="6_4_2_112"/>
      <sheetName val="6_4_2_1212"/>
      <sheetName val="6_4_2_1312"/>
      <sheetName val="6_4_2_1412"/>
      <sheetName val="6_4_2_1512"/>
      <sheetName val="6_4_2_15A2"/>
      <sheetName val="6_4_2_1612"/>
      <sheetName val="6_4_2_1712"/>
      <sheetName val="6_4_2_1812"/>
      <sheetName val="6_4_2_1912"/>
      <sheetName val="6_4_2_2012"/>
      <sheetName val="6_4_2_2112"/>
      <sheetName val="6_4_2_224"/>
      <sheetName val="6_4_2_232"/>
      <sheetName val="6_4_2_242"/>
      <sheetName val="6_4_2_252"/>
      <sheetName val="6_4_2_262"/>
      <sheetName val="6_4_2_282"/>
      <sheetName val="6_4_2_292"/>
      <sheetName val="6_4_2_302"/>
      <sheetName val="6_4_2_313"/>
      <sheetName val="6_4_2_322"/>
      <sheetName val="6_4_2_332"/>
      <sheetName val="6_4_2_342"/>
      <sheetName val="6_4_2_352"/>
      <sheetName val="6_4_2_362"/>
      <sheetName val="6_4_2_372"/>
      <sheetName val="6_4_2_382"/>
      <sheetName val="6_4_2_392"/>
      <sheetName val="6_4_2_39A2"/>
      <sheetName val="6_4_2_402"/>
      <sheetName val="6_4_2_412"/>
      <sheetName val="6_4_2_432"/>
      <sheetName val="6_4_2_43A2"/>
      <sheetName val="6_4_2_442"/>
      <sheetName val="6_4_2_452"/>
      <sheetName val="6_4_2_462"/>
      <sheetName val="3_3_172"/>
      <sheetName val="3_3_182"/>
      <sheetName val="6_4_2_522"/>
      <sheetName val="6_4_2_532"/>
      <sheetName val="6_4_2_542"/>
      <sheetName val="6_4_2_552"/>
      <sheetName val="6_4_2_562"/>
      <sheetName val="6_4_2_572"/>
      <sheetName val="6_4_2_582"/>
      <sheetName val="6_4_2_592"/>
      <sheetName val="6_4_2_602"/>
      <sheetName val="6_4_2_612"/>
      <sheetName val="6_4_2_622"/>
      <sheetName val="6_4_2_632"/>
      <sheetName val="6_4_2_642"/>
      <sheetName val="6_4_2_652"/>
      <sheetName val="6_4_2_662"/>
      <sheetName val="6_4_2_672"/>
      <sheetName val="6_4_2_692"/>
      <sheetName val="6_4_2_702"/>
      <sheetName val="6_4_2_712"/>
      <sheetName val="6_4_2_722"/>
      <sheetName val="6_4_2_732"/>
      <sheetName val="6_4_2_742"/>
      <sheetName val="6_4_2_752"/>
      <sheetName val="6_4_2_762"/>
      <sheetName val="1_7_462"/>
      <sheetName val="6_4_2_782"/>
      <sheetName val="2_1_32A2"/>
      <sheetName val="2_1_32B2"/>
      <sheetName val="2_1_28A2"/>
      <sheetName val="6_4_2_792"/>
      <sheetName val="6_4_2_802"/>
      <sheetName val="6_4_2_813"/>
      <sheetName val="3_3_132"/>
      <sheetName val="6_4_2_822"/>
      <sheetName val="6_4_2_832"/>
      <sheetName val="6_4_2_842"/>
      <sheetName val="6_4_2_852"/>
      <sheetName val="6_4_2_862"/>
      <sheetName val="6_4_2_872"/>
      <sheetName val="6_4_2_882"/>
      <sheetName val="6_4_2_892"/>
      <sheetName val="3_3_52"/>
      <sheetName val="6_4_2_902"/>
      <sheetName val="6_4_2_913"/>
      <sheetName val="6_4_2_922"/>
      <sheetName val="6_4_2_932"/>
      <sheetName val="6_4_2_942"/>
      <sheetName val="3_3_32"/>
      <sheetName val="6_4_2_952"/>
      <sheetName val="6_4_2_95A2"/>
      <sheetName val="6_4_2_962"/>
      <sheetName val="3_1_12"/>
      <sheetName val="6_4_2_972"/>
      <sheetName val="6_4_2_982"/>
      <sheetName val="6_4_2_992"/>
      <sheetName val="6_4_2_1002"/>
      <sheetName val="2_4_1413"/>
      <sheetName val="6_4_2_1012"/>
      <sheetName val="3_5_22"/>
      <sheetName val="6_4_2_1022"/>
      <sheetName val="6_4_2_1052"/>
      <sheetName val="6_4_2_1062"/>
      <sheetName val="3_9_212"/>
      <sheetName val="6_4_2_1082"/>
      <sheetName val="3_15_422"/>
      <sheetName val="3_3_262"/>
      <sheetName val="3_15_872"/>
      <sheetName val="3_3_22"/>
      <sheetName val="1_12_542"/>
      <sheetName val="6_4_2_1142"/>
      <sheetName val="6_4_2_1152"/>
      <sheetName val="6_4_2_1162"/>
      <sheetName val="6_4_2_1172"/>
      <sheetName val="6_4_2_1182"/>
      <sheetName val="6_4_2_1192"/>
      <sheetName val="6_4_2_1202"/>
      <sheetName val="6_4_2_1213"/>
      <sheetName val="6_4_2_1222"/>
      <sheetName val="6_4_2_1232"/>
      <sheetName val="6_4_2_1242"/>
      <sheetName val="6_4_2_1252"/>
      <sheetName val="6_4_2_1262"/>
      <sheetName val="6_4_2_1272"/>
      <sheetName val="6_4_2_1282"/>
      <sheetName val="6_4_2_1292"/>
      <sheetName val="6_4_2_1302"/>
      <sheetName val="6_4_2_1313"/>
      <sheetName val="6_4_2_1322"/>
      <sheetName val="6_4_2_1332"/>
      <sheetName val="6_4_2_1342"/>
      <sheetName val="6_4_2_1352"/>
      <sheetName val="6_4_2_1362"/>
      <sheetName val="6_4_2_1372"/>
      <sheetName val="6_4_2_1382"/>
      <sheetName val="6_4_2_1392"/>
      <sheetName val="6_4_2_1402"/>
      <sheetName val="6_4_2_1413"/>
      <sheetName val="6_4_2_1422"/>
      <sheetName val="6_4_2_1432"/>
      <sheetName val="6_4_2_1442"/>
      <sheetName val="6_4_2_1452"/>
      <sheetName val="6_4_2_1462"/>
      <sheetName val="6_4_2_1472"/>
      <sheetName val="6_4_2_1482"/>
      <sheetName val="6_4_2_1492"/>
      <sheetName val="6_4_2_1502"/>
      <sheetName val="6_4_2_1513"/>
      <sheetName val="3_15_15A2"/>
      <sheetName val="6_2_42"/>
      <sheetName val="6_2_22"/>
      <sheetName val="13_1_12"/>
      <sheetName val="6_4_2_1522"/>
      <sheetName val="6_4_2_1532"/>
      <sheetName val="6_4_2_1542"/>
      <sheetName val="6_4_2_1552"/>
      <sheetName val="6_4_2_1562"/>
      <sheetName val="6_4_2_1572"/>
      <sheetName val="6_4_2_1582"/>
      <sheetName val="6_4_2_1592"/>
      <sheetName val="6_4_2_1602"/>
      <sheetName val="6_4_2_1613"/>
      <sheetName val="6_4_2_1622"/>
      <sheetName val="6_4_2_1632"/>
      <sheetName val="6_4_2_1642"/>
      <sheetName val="6_4_2_1652"/>
      <sheetName val="6_4_2_1662"/>
      <sheetName val="6_4_2_1672"/>
      <sheetName val="6_4_2_1682"/>
      <sheetName val="6_4_2_1692"/>
      <sheetName val="6_4_2_1702"/>
      <sheetName val="6_4_2_1713"/>
      <sheetName val="6_4_2_1722"/>
      <sheetName val="6_4_2_1732"/>
      <sheetName val="6_4_2_1742"/>
      <sheetName val="6_4_2_1752"/>
      <sheetName val="6_4_2_1762"/>
      <sheetName val="6_4_2_1772"/>
      <sheetName val="6_4_2_1782"/>
      <sheetName val="6_4_2_1792"/>
      <sheetName val="6_4_2_1802"/>
      <sheetName val="6_4_2_1813"/>
      <sheetName val="6_4_2_1822"/>
      <sheetName val="6_4_2_1832"/>
      <sheetName val="6_4_2_1842"/>
      <sheetName val="6_4_2_1852"/>
      <sheetName val="6_4_2_1862"/>
      <sheetName val="6_4_2_1872"/>
      <sheetName val="6_4_2_1882"/>
      <sheetName val="6_4_2_1892"/>
      <sheetName val="6_4_2_1902"/>
      <sheetName val="6_4_2_1913"/>
      <sheetName val="6_4_2_1922"/>
      <sheetName val="6_4_2_1932"/>
      <sheetName val="6_4_2_1942"/>
      <sheetName val="6_4_2_1952"/>
      <sheetName val="6_4_2_1962"/>
      <sheetName val="6_4_2_1972"/>
      <sheetName val="6_4_2_1982"/>
      <sheetName val="6_4_2_1992"/>
      <sheetName val="6_4_2_2002"/>
      <sheetName val="6_4_2_2013"/>
      <sheetName val="6_4_2_2022"/>
      <sheetName val="6_4_2_2032"/>
      <sheetName val="6_4_2_2042"/>
      <sheetName val="6_4_2_2052"/>
      <sheetName val="6_4_2_2062"/>
      <sheetName val="6_4_2_2072"/>
      <sheetName val="6_4_2_2082"/>
      <sheetName val="6_4_2_2092"/>
      <sheetName val="6_4_2_2102"/>
      <sheetName val="6_4_2_2113"/>
      <sheetName val="6_4_2_2122"/>
      <sheetName val="6_4_2_2132"/>
      <sheetName val="6_4_2_2142"/>
      <sheetName val="6_4_2_2152"/>
      <sheetName val="6_4_2_2162"/>
      <sheetName val="6_4_2_2172"/>
      <sheetName val="6_4_2_2182"/>
      <sheetName val="6_4_2_2192"/>
      <sheetName val="6_4_2_2202"/>
      <sheetName val="6_4_2_2212"/>
      <sheetName val="3_17_32"/>
      <sheetName val="3_17_10A2"/>
      <sheetName val="3_17_10B2"/>
      <sheetName val="3_11_22"/>
      <sheetName val="3_5_12"/>
      <sheetName val="3_3_42"/>
      <sheetName val="Lista_Base3"/>
      <sheetName val="1_1_113"/>
      <sheetName val="1_1_23"/>
      <sheetName val="1_1_77"/>
      <sheetName val="1_1_89"/>
      <sheetName val="1_1_93"/>
      <sheetName val="1_1_114"/>
      <sheetName val="1_1_123"/>
      <sheetName val="1_1_12A3"/>
      <sheetName val="1_1_133"/>
      <sheetName val="1_1_143"/>
      <sheetName val="1_1_153"/>
      <sheetName val="1_1_163"/>
      <sheetName val="1_1_173"/>
      <sheetName val="1_1_183"/>
      <sheetName val="1_1_243"/>
      <sheetName val="1_1_253"/>
      <sheetName val="1_1_263"/>
      <sheetName val="1_1_273"/>
      <sheetName val="1_1_283"/>
      <sheetName val="1_1_293"/>
      <sheetName val="1_1_323"/>
      <sheetName val="1_1_333"/>
      <sheetName val="1_1_353"/>
      <sheetName val="1_1_363"/>
      <sheetName val="1_1_373"/>
      <sheetName val="1_1_403"/>
      <sheetName val="1_1_413"/>
      <sheetName val="1_1_423"/>
      <sheetName val="1_1_433"/>
      <sheetName val="1_1_443"/>
      <sheetName val="1_1_453"/>
      <sheetName val="1_1_463"/>
      <sheetName val="1_1_473"/>
      <sheetName val="1_1_483"/>
      <sheetName val="1_1_493"/>
      <sheetName val="1_1_503"/>
      <sheetName val="1_1_513"/>
      <sheetName val="1_1_523"/>
      <sheetName val="1_1_533"/>
      <sheetName val="1_1_543"/>
      <sheetName val="1_1_553"/>
      <sheetName val="1_1_583"/>
      <sheetName val="1_1_593"/>
      <sheetName val="1_1_603"/>
      <sheetName val="1_1_613"/>
      <sheetName val="1_1_623"/>
      <sheetName val="1_1_633"/>
      <sheetName val="1_1_643"/>
      <sheetName val="1_1_653"/>
      <sheetName val="1_1_663"/>
      <sheetName val="1_1_703"/>
      <sheetName val="1_1_713"/>
      <sheetName val="1_1_743"/>
      <sheetName val="1_1_753"/>
      <sheetName val="1_1_763"/>
      <sheetName val="1_1_783"/>
      <sheetName val="1_1_793"/>
      <sheetName val="1_1_803"/>
      <sheetName val="1_1_813"/>
      <sheetName val="1_1_823"/>
      <sheetName val="1_1_833"/>
      <sheetName val="1_1_83A3"/>
      <sheetName val="1_1_843"/>
      <sheetName val="1_1_853"/>
      <sheetName val="1_1_863"/>
      <sheetName val="1_2_114"/>
      <sheetName val="1_2_214"/>
      <sheetName val="1_2_314"/>
      <sheetName val="1_2_414"/>
      <sheetName val="1_2_514"/>
      <sheetName val="1_2_63"/>
      <sheetName val="1_2_73"/>
      <sheetName val="1_2_83"/>
      <sheetName val="1_2_93"/>
      <sheetName val="1_2_103"/>
      <sheetName val="1_2_115"/>
      <sheetName val="1_2_123"/>
      <sheetName val="1_2_133"/>
      <sheetName val="1_2_143"/>
      <sheetName val="1_2_153"/>
      <sheetName val="1_2_163"/>
      <sheetName val="1_2_173"/>
      <sheetName val="1_2_183"/>
      <sheetName val="1_2_193"/>
      <sheetName val="1_2_203"/>
      <sheetName val="1_2_215"/>
      <sheetName val="1_2_223"/>
      <sheetName val="1_2_233"/>
      <sheetName val="1_2_243"/>
      <sheetName val="1_2_253"/>
      <sheetName val="1_2_263"/>
      <sheetName val="1_2_273"/>
      <sheetName val="1_2_283"/>
      <sheetName val="1_2_293"/>
      <sheetName val="1_2_303"/>
      <sheetName val="1_2_315"/>
      <sheetName val="1_2_323"/>
      <sheetName val="1_2_333"/>
      <sheetName val="1_2_343"/>
      <sheetName val="1_2_353"/>
      <sheetName val="1_2_363"/>
      <sheetName val="1_2_373"/>
      <sheetName val="1_2_383"/>
      <sheetName val="1_2_393"/>
      <sheetName val="1_2_403"/>
      <sheetName val="1_2_415"/>
      <sheetName val="1_2_423"/>
      <sheetName val="1_2_433"/>
      <sheetName val="1_2_443"/>
      <sheetName val="1_2_453"/>
      <sheetName val="1_2_463"/>
      <sheetName val="1_2_473"/>
      <sheetName val="1_2_483"/>
      <sheetName val="1_2_493"/>
      <sheetName val="1_2_503"/>
      <sheetName val="1_2_515"/>
      <sheetName val="1_2_523"/>
      <sheetName val="1_2_533"/>
      <sheetName val="1_2_543"/>
      <sheetName val="1_2_553"/>
      <sheetName val="1_2_563"/>
      <sheetName val="1_2_573"/>
      <sheetName val="1_2_583"/>
      <sheetName val="1_2_593"/>
      <sheetName val="1_3_114"/>
      <sheetName val="1_3_28"/>
      <sheetName val="1_3_33"/>
      <sheetName val="1_3_43"/>
      <sheetName val="1_3_53"/>
      <sheetName val="1_3_63"/>
      <sheetName val="1_3_73"/>
      <sheetName val="1_3_83"/>
      <sheetName val="1_3_93"/>
      <sheetName val="1_3_103"/>
      <sheetName val="1_3_115"/>
      <sheetName val="1_3_123"/>
      <sheetName val="1_3_133"/>
      <sheetName val="1_3_143"/>
      <sheetName val="1_3_153"/>
      <sheetName val="1_3_163"/>
      <sheetName val="1_3_173"/>
      <sheetName val="1_3_183"/>
      <sheetName val="1_3_193"/>
      <sheetName val="1_3_203"/>
      <sheetName val="1_3_213"/>
      <sheetName val="1_3_223"/>
      <sheetName val="1_3_233"/>
      <sheetName val="1_3_243"/>
      <sheetName val="1_3_253"/>
      <sheetName val="1_4_43"/>
      <sheetName val="1_4_53"/>
      <sheetName val="1_4_63"/>
      <sheetName val="1_4_73"/>
      <sheetName val="1_4_83"/>
      <sheetName val="1_4_93"/>
      <sheetName val="1_4_103"/>
      <sheetName val="1_4_113"/>
      <sheetName val="1_4_123"/>
      <sheetName val="1_4_133"/>
      <sheetName val="1_4_143"/>
      <sheetName val="1_4_153"/>
      <sheetName val="1_4_163"/>
      <sheetName val="1_4_173"/>
      <sheetName val="1_4_183"/>
      <sheetName val="1_4_193"/>
      <sheetName val="1_4_203"/>
      <sheetName val="1_4_213"/>
      <sheetName val="1_4_223"/>
      <sheetName val="1_4_233"/>
      <sheetName val="1_4_243"/>
      <sheetName val="1_4_253"/>
      <sheetName val="1_4_263"/>
      <sheetName val="1_4_273"/>
      <sheetName val="1_4_283"/>
      <sheetName val="1_4_293"/>
      <sheetName val="1_4_303"/>
      <sheetName val="1_4_313"/>
      <sheetName val="1_4_323"/>
      <sheetName val="1_4_333"/>
      <sheetName val="1_4_343"/>
      <sheetName val="1_4_353"/>
      <sheetName val="1_4_363"/>
      <sheetName val="1_4_373"/>
      <sheetName val="1_4_383"/>
      <sheetName val="1_4_393"/>
      <sheetName val="1_5_113"/>
      <sheetName val="1_5_23"/>
      <sheetName val="1_5_33"/>
      <sheetName val="1_5_43"/>
      <sheetName val="1_5_53"/>
      <sheetName val="1_5_63"/>
      <sheetName val="1_5_73"/>
      <sheetName val="1_5_83"/>
      <sheetName val="1_5_93"/>
      <sheetName val="1_5_103"/>
      <sheetName val="1_5_114"/>
      <sheetName val="1_5_123"/>
      <sheetName val="1_5_133"/>
      <sheetName val="1_5_143"/>
      <sheetName val="1_5_153"/>
      <sheetName val="1_5_163"/>
      <sheetName val="1_5_173"/>
      <sheetName val="1_5_183"/>
      <sheetName val="1_6_114"/>
      <sheetName val="1_6_210"/>
      <sheetName val="1_6_314"/>
      <sheetName val="1_6_45"/>
      <sheetName val="1_6_53"/>
      <sheetName val="1_6_63"/>
      <sheetName val="1_6_73"/>
      <sheetName val="1_6_83"/>
      <sheetName val="1_6_93"/>
      <sheetName val="1_6_103"/>
      <sheetName val="1_6_115"/>
      <sheetName val="1_6_123"/>
      <sheetName val="1_6_133"/>
      <sheetName val="1_6_143"/>
      <sheetName val="1_6_153"/>
      <sheetName val="1_6_163"/>
      <sheetName val="1_6_173"/>
      <sheetName val="1_6_183"/>
      <sheetName val="1_6_193"/>
      <sheetName val="1_6_203"/>
      <sheetName val="1_6_213"/>
      <sheetName val="1_6_223"/>
      <sheetName val="1_6_233"/>
      <sheetName val="1_6_243"/>
      <sheetName val="1_6_253"/>
      <sheetName val="1_6_283"/>
      <sheetName val="1_6_293"/>
      <sheetName val="1_6_303"/>
      <sheetName val="1_6_315"/>
      <sheetName val="1_6_323"/>
      <sheetName val="1_6_333"/>
      <sheetName val="1_6_343"/>
      <sheetName val="1_6_353"/>
      <sheetName val="1_6_363"/>
      <sheetName val="1_6_373"/>
      <sheetName val="1_6_383"/>
      <sheetName val="1_6_393"/>
      <sheetName val="1_6_403"/>
      <sheetName val="1_6_413"/>
      <sheetName val="1_6_423"/>
      <sheetName val="1_9_114"/>
      <sheetName val="1_9_26"/>
      <sheetName val="1_9_33"/>
      <sheetName val="1_9_43"/>
      <sheetName val="1_9_53"/>
      <sheetName val="1_9_63"/>
      <sheetName val="1_9_73"/>
      <sheetName val="1_9_83"/>
      <sheetName val="1_9_93"/>
      <sheetName val="1_9_103"/>
      <sheetName val="1_9_115"/>
      <sheetName val="1_9_123"/>
      <sheetName val="1_9_133"/>
      <sheetName val="1_9_143"/>
      <sheetName val="1_9_153"/>
      <sheetName val="1_9_163"/>
      <sheetName val="1_9_173"/>
      <sheetName val="1_9_183"/>
      <sheetName val="1_9_193"/>
      <sheetName val="1_9_203"/>
      <sheetName val="1_9_213"/>
      <sheetName val="1_9_223"/>
      <sheetName val="1_9_233"/>
      <sheetName val="1_10_110"/>
      <sheetName val="1_10_25"/>
      <sheetName val="1_10_33"/>
      <sheetName val="1_10_43"/>
      <sheetName val="1_10_53"/>
      <sheetName val="1_10_63"/>
      <sheetName val="1_10_73"/>
      <sheetName val="1_10_83"/>
      <sheetName val="1_10_93"/>
      <sheetName val="1_10_103"/>
      <sheetName val="1_10_113"/>
      <sheetName val="1_10_143"/>
      <sheetName val="1_10_153"/>
      <sheetName val="1_10_163"/>
      <sheetName val="1_10_173"/>
      <sheetName val="1_10_183"/>
      <sheetName val="1_10_193"/>
      <sheetName val="1_10_203"/>
      <sheetName val="1_10_213"/>
      <sheetName val="1_10_223"/>
      <sheetName val="1_11_114"/>
      <sheetName val="1_11_214"/>
      <sheetName val="1_11_314"/>
      <sheetName val="1_11_48"/>
      <sheetName val="1_11_53"/>
      <sheetName val="1_11_63"/>
      <sheetName val="1_11_73"/>
      <sheetName val="1_11_83"/>
      <sheetName val="1_11_93"/>
      <sheetName val="1_11_103"/>
      <sheetName val="1_11_115"/>
      <sheetName val="1_11_123"/>
      <sheetName val="1_11_133"/>
      <sheetName val="1_11_143"/>
      <sheetName val="1_11_153"/>
      <sheetName val="1_11_163"/>
      <sheetName val="1_11_173"/>
      <sheetName val="1_11_183"/>
      <sheetName val="1_11_193"/>
      <sheetName val="1_11_203"/>
      <sheetName val="1_11_215"/>
      <sheetName val="1_11_223"/>
      <sheetName val="1_11_233"/>
      <sheetName val="1_11_243"/>
      <sheetName val="1_11_253"/>
      <sheetName val="1_11_263"/>
      <sheetName val="1_11_273"/>
      <sheetName val="1_11_283"/>
      <sheetName val="1_11_293"/>
      <sheetName val="1_11_303"/>
      <sheetName val="1_11_315"/>
      <sheetName val="1_11_323"/>
      <sheetName val="1_11_333"/>
      <sheetName val="1_11_343"/>
      <sheetName val="1_11_353"/>
      <sheetName val="1_11_363"/>
      <sheetName val="1_11_373"/>
      <sheetName val="1_11_383"/>
      <sheetName val="1_11_393"/>
      <sheetName val="1_11_403"/>
      <sheetName val="1_11_413"/>
      <sheetName val="1_11_423"/>
      <sheetName val="1_11_433"/>
      <sheetName val="1_11_443"/>
      <sheetName val="1_11_453"/>
      <sheetName val="1_12_CUBIERTAS3"/>
      <sheetName val="1_12_114"/>
      <sheetName val="1_12_214"/>
      <sheetName val="1_12_314"/>
      <sheetName val="1_12_414"/>
      <sheetName val="1_12_57"/>
      <sheetName val="1_12_63"/>
      <sheetName val="1_12_73"/>
      <sheetName val="1_12_83"/>
      <sheetName val="1_12_93"/>
      <sheetName val="1_12_103"/>
      <sheetName val="1_12_115"/>
      <sheetName val="1_12_123"/>
      <sheetName val="1_12_133"/>
      <sheetName val="1_12_143"/>
      <sheetName val="1_12_153"/>
      <sheetName val="1_12_163"/>
      <sheetName val="1_12_173"/>
      <sheetName val="1_12_183"/>
      <sheetName val="1_12_193"/>
      <sheetName val="1_12_203"/>
      <sheetName val="1_12_215"/>
      <sheetName val="1_12_223"/>
      <sheetName val="1_12_233"/>
      <sheetName val="1_12_243"/>
      <sheetName val="1_12_253"/>
      <sheetName val="1_12_263"/>
      <sheetName val="1_12_273"/>
      <sheetName val="1_12_283"/>
      <sheetName val="1_12_293"/>
      <sheetName val="1_12_303"/>
      <sheetName val="1_12_315"/>
      <sheetName val="1_12_323"/>
      <sheetName val="1_12_333"/>
      <sheetName val="1_12_343"/>
      <sheetName val="1_12_353"/>
      <sheetName val="1_12_363"/>
      <sheetName val="1_12_373"/>
      <sheetName val="1_12_383"/>
      <sheetName val="1_12_393"/>
      <sheetName val="1_12_403"/>
      <sheetName val="1_12_415"/>
      <sheetName val="1_12_423"/>
      <sheetName val="1_12_433"/>
      <sheetName val="1_12_443"/>
      <sheetName val="1_12_453"/>
      <sheetName val="1_12_463"/>
      <sheetName val="1_12_473"/>
      <sheetName val="1_12_483"/>
      <sheetName val="1_12_493"/>
      <sheetName val="1_12_503"/>
      <sheetName val="1_12_513"/>
      <sheetName val="1_12_523"/>
      <sheetName val="1_12_533"/>
      <sheetName val="1_12_583"/>
      <sheetName val="1_15_CARPINTERIA_METALICA3"/>
      <sheetName val="1_15_19"/>
      <sheetName val="1_15_23"/>
      <sheetName val="1_15_33"/>
      <sheetName val="1_15_43"/>
      <sheetName val="1_15_53"/>
      <sheetName val="1_15_63"/>
      <sheetName val="1_15_73"/>
      <sheetName val="1_15_83"/>
      <sheetName val="1_15_93"/>
      <sheetName val="1_15_103"/>
      <sheetName val="1_15_113"/>
      <sheetName val="1_15_123"/>
      <sheetName val="1_15_133"/>
      <sheetName val="1_15_143"/>
      <sheetName val="1_15_153"/>
      <sheetName val="1_15_163"/>
      <sheetName val="1_16_APARATOS_SANITARIOS3"/>
      <sheetName val="1_16_19"/>
      <sheetName val="1_16_23"/>
      <sheetName val="1_16_33"/>
      <sheetName val="1_16_43"/>
      <sheetName val="1_16_53"/>
      <sheetName val="1_16_63"/>
      <sheetName val="1_16_73"/>
      <sheetName val="1_16_83"/>
      <sheetName val="1_16_93"/>
      <sheetName val="1_16_103"/>
      <sheetName val="1_16_113"/>
      <sheetName val="1_16_123"/>
      <sheetName val="1_16_133"/>
      <sheetName val="1_16_143"/>
      <sheetName val="1_16_153"/>
      <sheetName val="1_16_163"/>
      <sheetName val="1_17_VIDRIOS_Y_CERRADURAS3"/>
      <sheetName val="1_17_13"/>
      <sheetName val="1_17_23"/>
      <sheetName val="1_17_33"/>
      <sheetName val="1_17_43"/>
      <sheetName val="1_17_53"/>
      <sheetName val="1_17_63"/>
      <sheetName val="1_18_OBRAS_EXTERIORES3"/>
      <sheetName val="1_18_13"/>
      <sheetName val="1_18_23"/>
      <sheetName val="1_18_33"/>
      <sheetName val="1_18_43"/>
      <sheetName val="1_18_53"/>
      <sheetName val="1_18_63"/>
      <sheetName val="1_18_73"/>
      <sheetName val="1_18_83"/>
      <sheetName val="1_18_93"/>
      <sheetName val="1_18_103"/>
      <sheetName val="1_20_OTROS3"/>
      <sheetName val="1_20_14"/>
      <sheetName val="1_20_23"/>
      <sheetName val="1_20_33"/>
      <sheetName val="1_20_43"/>
      <sheetName val="1_20_53"/>
      <sheetName val="1_20_63"/>
      <sheetName val="1_20_73"/>
      <sheetName val="1_20_83"/>
      <sheetName val="1_20_93"/>
      <sheetName val="1_20_103"/>
      <sheetName val="1_20_113"/>
      <sheetName val="2_1_TUBERIA_PVC_-_ACUEDUCTO3"/>
      <sheetName val="2_1_114"/>
      <sheetName val="2_1_214"/>
      <sheetName val="2_1_314"/>
      <sheetName val="2_1_414"/>
      <sheetName val="2_1_55"/>
      <sheetName val="2_1_63"/>
      <sheetName val="2_1_73"/>
      <sheetName val="2_1_83"/>
      <sheetName val="2_1_93"/>
      <sheetName val="2_1_103"/>
      <sheetName val="2_1_115"/>
      <sheetName val="2_1_123"/>
      <sheetName val="2_1_133"/>
      <sheetName val="2_1_143"/>
      <sheetName val="2_1_153"/>
      <sheetName val="2_1_163"/>
      <sheetName val="2_1_173"/>
      <sheetName val="2_1_183"/>
      <sheetName val="2_1_193"/>
      <sheetName val="2_1_203"/>
      <sheetName val="2_1_215"/>
      <sheetName val="2_1_223"/>
      <sheetName val="2_1_233"/>
      <sheetName val="2_1_243"/>
      <sheetName val="2_1_253"/>
      <sheetName val="2_1_263"/>
      <sheetName val="2_1_273"/>
      <sheetName val="2_1_283"/>
      <sheetName val="2_1_293"/>
      <sheetName val="2_1_29A_3"/>
      <sheetName val="2_1_29B3"/>
      <sheetName val="2_1_303"/>
      <sheetName val="2_1_315"/>
      <sheetName val="2_1_323"/>
      <sheetName val="2_1_333"/>
      <sheetName val="2_1_33A3"/>
      <sheetName val="2_1_33B3"/>
      <sheetName val="2_1_343"/>
      <sheetName val="2_1_353"/>
      <sheetName val="2_1_363"/>
      <sheetName val="2_1_373"/>
      <sheetName val="2_1_383"/>
      <sheetName val="2_1_38A3"/>
      <sheetName val="2_1_38B3"/>
      <sheetName val="2_1_393"/>
      <sheetName val="2_1_403"/>
      <sheetName val="2_1_415"/>
      <sheetName val="2_1_423"/>
      <sheetName val="2_1_433"/>
      <sheetName val="2_1_443"/>
      <sheetName val="2_1_453"/>
      <sheetName val="2_1_463"/>
      <sheetName val="2_1_473"/>
      <sheetName val="2_1_483"/>
      <sheetName val="2_1_493"/>
      <sheetName val="2_1_503"/>
      <sheetName val="2_1_513"/>
      <sheetName val="2_1_523"/>
      <sheetName val="2_2_TUBERIA_POLIETILENO_PE_1003"/>
      <sheetName val="2_2_13"/>
      <sheetName val="2_2_23"/>
      <sheetName val="2_2_33"/>
      <sheetName val="2_2_43"/>
      <sheetName val="2_2_53"/>
      <sheetName val="2_2_63"/>
      <sheetName val="2_2_73"/>
      <sheetName val="2_2_83"/>
      <sheetName val="2_2_93"/>
      <sheetName val="2_2_103"/>
      <sheetName val="2_3_TUBERIA_HG_-_ACUEDUCTO3"/>
      <sheetName val="2_3_13"/>
      <sheetName val="2_3_23"/>
      <sheetName val="2_3_33"/>
      <sheetName val="2_3_43"/>
      <sheetName val="2_3_53"/>
      <sheetName val="2_3_63"/>
      <sheetName val="2_4_ACCESORIOS_DE_ACUEDUCTOS3"/>
      <sheetName val="2_4_113"/>
      <sheetName val="2_4_267"/>
      <sheetName val="2_4_314"/>
      <sheetName val="2_4_414"/>
      <sheetName val="2_4_514"/>
      <sheetName val="2_4_614"/>
      <sheetName val="2_4_714"/>
      <sheetName val="2_4_814"/>
      <sheetName val="2_4_914"/>
      <sheetName val="2_4_103"/>
      <sheetName val="2_4_114"/>
      <sheetName val="2_4_1214"/>
      <sheetName val="2_4_1314"/>
      <sheetName val="2_4_1614"/>
      <sheetName val="2_4_1714"/>
      <sheetName val="2_4_1814"/>
      <sheetName val="2_4_1914"/>
      <sheetName val="2_4_2014"/>
      <sheetName val="2_4_2114"/>
      <sheetName val="2_4_2214"/>
      <sheetName val="2_4_2314"/>
      <sheetName val="2_4_2414"/>
      <sheetName val="2_4_2514"/>
      <sheetName val="2_4_268"/>
      <sheetName val="2_4_273"/>
      <sheetName val="2_4_283"/>
      <sheetName val="2_4_293"/>
      <sheetName val="2_4_303"/>
      <sheetName val="2_4_315"/>
      <sheetName val="2_4_323"/>
      <sheetName val="2_4_333"/>
      <sheetName val="2_4_343"/>
      <sheetName val="2_4_353"/>
      <sheetName val="2_4_363"/>
      <sheetName val="2_4_373"/>
      <sheetName val="2_4_383"/>
      <sheetName val="2_4_393"/>
      <sheetName val="2_4_403"/>
      <sheetName val="2_4_415"/>
      <sheetName val="2_4_423"/>
      <sheetName val="2_4_433"/>
      <sheetName val="2_4_443"/>
      <sheetName val="2_4_453"/>
      <sheetName val="2_4_463"/>
      <sheetName val="2_4_473"/>
      <sheetName val="2_4_483"/>
      <sheetName val="2_4_493"/>
      <sheetName val="2_4_503"/>
      <sheetName val="2_4_515"/>
      <sheetName val="2_4_523"/>
      <sheetName val="2_4_533"/>
      <sheetName val="2_4_543"/>
      <sheetName val="2_4_553"/>
      <sheetName val="2_4_563"/>
      <sheetName val="2_4_573"/>
      <sheetName val="2_4_583"/>
      <sheetName val="2_4_593"/>
      <sheetName val="2_4_603"/>
      <sheetName val="2_4_615"/>
      <sheetName val="2_4_623"/>
      <sheetName val="2_4_633"/>
      <sheetName val="2_4_643"/>
      <sheetName val="2_4_653"/>
      <sheetName val="2_4_663"/>
      <sheetName val="2_4_673"/>
      <sheetName val="2_4_683"/>
      <sheetName val="2_4_693"/>
      <sheetName val="2_4_703"/>
      <sheetName val="2_4_715"/>
      <sheetName val="2_4_723"/>
      <sheetName val="2_4_733"/>
      <sheetName val="2_4_743"/>
      <sheetName val="2_4_753"/>
      <sheetName val="2_4_763"/>
      <sheetName val="2_4_773"/>
      <sheetName val="2_4_783"/>
      <sheetName val="2_4_793"/>
      <sheetName val="2_4_803"/>
      <sheetName val="2_4_815"/>
      <sheetName val="2_4_823"/>
      <sheetName val="2_4_833"/>
      <sheetName val="2_4_843"/>
      <sheetName val="2_4_853"/>
      <sheetName val="2_4_863"/>
      <sheetName val="2_4_873"/>
      <sheetName val="2_4_883"/>
      <sheetName val="2_4_893"/>
      <sheetName val="2_4_903"/>
      <sheetName val="2_4_915"/>
      <sheetName val="2_4_923"/>
      <sheetName val="2_4_933"/>
      <sheetName val="2_4_943"/>
      <sheetName val="2_4_953"/>
      <sheetName val="2_4_963"/>
      <sheetName val="2_4_973"/>
      <sheetName val="2_4_983"/>
      <sheetName val="2_4_993"/>
      <sheetName val="2_4_1003"/>
      <sheetName val="2_4_1183"/>
      <sheetName val="2_4_1193"/>
      <sheetName val="2_2_493"/>
      <sheetName val="2_4_1203"/>
      <sheetName val="2_4_1215"/>
      <sheetName val="2_4_1223"/>
      <sheetName val="2_4_1233"/>
      <sheetName val="2_4_1243"/>
      <sheetName val="2_4_1253"/>
      <sheetName val="2_4_1263"/>
      <sheetName val="2_4_1273"/>
      <sheetName val="2_4_1283"/>
      <sheetName val="2_4_1293"/>
      <sheetName val="2_4_1303"/>
      <sheetName val="2_4_1315"/>
      <sheetName val="2_4_1323"/>
      <sheetName val="2_4_1333"/>
      <sheetName val="2_4_1343"/>
      <sheetName val="2_4_1353"/>
      <sheetName val="2_4_1363"/>
      <sheetName val="2_4_1373"/>
      <sheetName val="2_4_1383"/>
      <sheetName val="2_4_1393"/>
      <sheetName val="2_4_1403"/>
      <sheetName val="2_4_1414"/>
      <sheetName val="2_4_1423"/>
      <sheetName val="2_4_1433"/>
      <sheetName val="2_4_1443"/>
      <sheetName val="2_4_1453"/>
      <sheetName val="2_4_1463"/>
      <sheetName val="2_4_1473"/>
      <sheetName val="2_4_1483"/>
      <sheetName val="2_4_1493"/>
      <sheetName val="2_4_1503"/>
      <sheetName val="2_4_1513"/>
      <sheetName val="2_4_1523"/>
      <sheetName val="2_4_1533"/>
      <sheetName val="2_4_1543"/>
      <sheetName val="2_4_1553"/>
      <sheetName val="2_4_1563"/>
      <sheetName val="2_4_1573"/>
      <sheetName val="2_4_1583"/>
      <sheetName val="2_4_1593"/>
      <sheetName val="2_4_1603"/>
      <sheetName val="2_4_1615"/>
      <sheetName val="2_4_1623"/>
      <sheetName val="2_4_1633"/>
      <sheetName val="2_4_1643"/>
      <sheetName val="2_4_1653"/>
      <sheetName val="2_4_1663"/>
      <sheetName val="2_4_1673"/>
      <sheetName val="2_4_1683"/>
      <sheetName val="2_4_1693"/>
      <sheetName val="2_4_169A3"/>
      <sheetName val="2_4_1703"/>
      <sheetName val="2_4_1715"/>
      <sheetName val="2_4_1723"/>
      <sheetName val="2_4_172A3"/>
      <sheetName val="2_4_1733"/>
      <sheetName val="2_4_1743"/>
      <sheetName val="2_4_1753"/>
      <sheetName val="2_4_1773"/>
      <sheetName val="2_4_1783"/>
      <sheetName val="2_4_1815"/>
      <sheetName val="2_4_1823"/>
      <sheetName val="2_4_1833"/>
      <sheetName val="2_4_1843"/>
      <sheetName val="2_4_1853"/>
      <sheetName val="2_4_1863"/>
      <sheetName val="2_4_1873"/>
      <sheetName val="2_4_1883"/>
      <sheetName val="2_4_1763"/>
      <sheetName val="2_4_1793"/>
      <sheetName val="2_4_1803"/>
      <sheetName val="2_4_1893"/>
      <sheetName val="2_4_1903"/>
      <sheetName val="2_4_1915"/>
      <sheetName val="2_4_1923"/>
      <sheetName val="2_4_1933"/>
      <sheetName val="2_4_1943"/>
      <sheetName val="2_4_1953"/>
      <sheetName val="2_4_1963"/>
      <sheetName val="2_4_1973"/>
      <sheetName val="2_4_1983"/>
      <sheetName val="2_4_1993"/>
      <sheetName val="2_4_2003"/>
      <sheetName val="2_4_2015"/>
      <sheetName val="2_4_2023"/>
      <sheetName val="2_4_2033"/>
      <sheetName val="2_4_2043"/>
      <sheetName val="2_4_2053"/>
      <sheetName val="2_4_2063"/>
      <sheetName val="2_4_2073"/>
      <sheetName val="2_4_2083"/>
      <sheetName val="2_4_2093"/>
      <sheetName val="2_4_2103"/>
      <sheetName val="2_4_2115"/>
      <sheetName val="2_4_2123"/>
      <sheetName val="2_4_2133"/>
      <sheetName val="2_4_2143"/>
      <sheetName val="2_4_2153"/>
      <sheetName val="2_4_2163"/>
      <sheetName val="2_4_2173"/>
      <sheetName val="2_4_2183"/>
      <sheetName val="2_4_2193"/>
      <sheetName val="2_4_2203"/>
      <sheetName val="2_4_2215"/>
      <sheetName val="2_4_2223"/>
      <sheetName val="2_4_2233"/>
      <sheetName val="2_4_2243"/>
      <sheetName val="2_4_2253"/>
      <sheetName val="2_4_2263"/>
      <sheetName val="2_4_2273"/>
      <sheetName val="2_4_2283"/>
      <sheetName val="2_4_2293"/>
      <sheetName val="2_4_2303"/>
      <sheetName val="2_4_2315"/>
      <sheetName val="2_4_2323"/>
      <sheetName val="2_4_2333"/>
      <sheetName val="2_4_2343"/>
      <sheetName val="2_4_2353"/>
      <sheetName val="2_4_2363"/>
      <sheetName val="2_4_2373"/>
      <sheetName val="2_4_2383"/>
      <sheetName val="2_4_2393"/>
      <sheetName val="2_4_2403"/>
      <sheetName val="2_4_2415"/>
      <sheetName val="2_4_2423"/>
      <sheetName val="2_4_2433"/>
      <sheetName val="2_4_2443"/>
      <sheetName val="2_4_2453"/>
      <sheetName val="2_4_2463"/>
      <sheetName val="2_4_2473"/>
      <sheetName val="2_4_2483"/>
      <sheetName val="2_4_2493"/>
      <sheetName val="2_4_2503"/>
      <sheetName val="2_4_2515"/>
      <sheetName val="2_4_2523"/>
      <sheetName val="2_4_2533"/>
      <sheetName val="2_4_2543"/>
      <sheetName val="2_4_2553"/>
      <sheetName val="2_4_2563"/>
      <sheetName val="2_4_2573"/>
      <sheetName val="2_4_2583"/>
      <sheetName val="2_4_258A3"/>
      <sheetName val="2_4_2593"/>
      <sheetName val="2_4_2603"/>
      <sheetName val="2_4_2613"/>
      <sheetName val="2_4_2623"/>
      <sheetName val="2_5_114"/>
      <sheetName val="2_5_214"/>
      <sheetName val="2_5_314"/>
      <sheetName val="2_5_413"/>
      <sheetName val="2_5_53"/>
      <sheetName val="2_5_63"/>
      <sheetName val="2_5_73"/>
      <sheetName val="2_5_83"/>
      <sheetName val="2_5_93"/>
      <sheetName val="2_5_103"/>
      <sheetName val="2_5_115"/>
      <sheetName val="2_5_123"/>
      <sheetName val="2_5_133"/>
      <sheetName val="2_5_143"/>
      <sheetName val="2_5_153"/>
      <sheetName val="2_5_163"/>
      <sheetName val="2_5_173"/>
      <sheetName val="2_5_183"/>
      <sheetName val="2_5_193"/>
      <sheetName val="2_5_203"/>
      <sheetName val="2_5_215"/>
      <sheetName val="2_5_223"/>
      <sheetName val="2_5_233"/>
      <sheetName val="2_5_243"/>
      <sheetName val="2_5_253"/>
      <sheetName val="2_5_263"/>
      <sheetName val="2_5_273"/>
      <sheetName val="2_5_283"/>
      <sheetName val="2_5_293"/>
      <sheetName val="2_5_303"/>
      <sheetName val="2_5_315"/>
      <sheetName val="2_5_323"/>
      <sheetName val="2_5_333"/>
      <sheetName val="2_5_343"/>
      <sheetName val="2_5_353"/>
      <sheetName val="2_5_363"/>
      <sheetName val="2_5_373"/>
      <sheetName val="2_5_383"/>
      <sheetName val="2_5_393"/>
      <sheetName val="2_5_403"/>
      <sheetName val="2_5_414"/>
      <sheetName val="2_5_423"/>
      <sheetName val="2_5_433"/>
      <sheetName val="2_5_443"/>
      <sheetName val="2_5_453"/>
      <sheetName val="2_5_463"/>
      <sheetName val="2_5_473"/>
      <sheetName val="2_5_483"/>
      <sheetName val="2_6_114"/>
      <sheetName val="2_6_214"/>
      <sheetName val="2_6_314"/>
      <sheetName val="2_6_414"/>
      <sheetName val="2_6_57"/>
      <sheetName val="2_6_63"/>
      <sheetName val="2_6_73"/>
      <sheetName val="2_6_83"/>
      <sheetName val="2_6_93"/>
      <sheetName val="2_6_103"/>
      <sheetName val="2_6_115"/>
      <sheetName val="2_6_123"/>
      <sheetName val="2_6_133"/>
      <sheetName val="2_6_143"/>
      <sheetName val="2_6_153"/>
      <sheetName val="2_6_163"/>
      <sheetName val="2_6_173"/>
      <sheetName val="2_6_183"/>
      <sheetName val="2_6_193"/>
      <sheetName val="2_6_203"/>
      <sheetName val="2_6_215"/>
      <sheetName val="2_6_223"/>
      <sheetName val="2_6_233"/>
      <sheetName val="2_6_243"/>
      <sheetName val="2_6_253"/>
      <sheetName val="2_6_263"/>
      <sheetName val="2_6_273"/>
      <sheetName val="2_6_283"/>
      <sheetName val="2_6_293"/>
      <sheetName val="2_6_303"/>
      <sheetName val="2_6_315"/>
      <sheetName val="2_6_323"/>
      <sheetName val="2_6_333"/>
      <sheetName val="2_6_343"/>
      <sheetName val="2_6_353"/>
      <sheetName val="2_6_363"/>
      <sheetName val="2_6_373"/>
      <sheetName val="2_6_383"/>
      <sheetName val="2_6_393"/>
      <sheetName val="2_6_403"/>
      <sheetName val="2_6_415"/>
      <sheetName val="2_6_423"/>
      <sheetName val="2_6_433"/>
      <sheetName val="2_6_443"/>
      <sheetName val="2_6_453"/>
      <sheetName val="2_6_463"/>
      <sheetName val="2_6_473"/>
      <sheetName val="2_6_483"/>
      <sheetName val="2_6_493"/>
      <sheetName val="2_6_503"/>
      <sheetName val="2_6_513"/>
      <sheetName val="2_6_523"/>
      <sheetName val="2_6_533"/>
      <sheetName val="2_6_543"/>
      <sheetName val="2_7_14"/>
      <sheetName val="2_7_23"/>
      <sheetName val="2_7_33"/>
      <sheetName val="2_7_43"/>
      <sheetName val="2_7_53"/>
      <sheetName val="2_7_63"/>
      <sheetName val="2_7_73"/>
      <sheetName val="2_7_83"/>
      <sheetName val="2_7_93"/>
      <sheetName val="2_7_103"/>
      <sheetName val="2_7_113"/>
      <sheetName val="2_8_13"/>
      <sheetName val="2_8_23"/>
      <sheetName val="2_8_33"/>
      <sheetName val="2_9_13"/>
      <sheetName val="2_9_23"/>
      <sheetName val="2_9_33"/>
      <sheetName val="2_10_13"/>
      <sheetName val="2_10_23"/>
      <sheetName val="2_10_33"/>
      <sheetName val="2_10_43"/>
      <sheetName val="2_11_13"/>
      <sheetName val="2_11_23"/>
      <sheetName val="2_11_33"/>
      <sheetName val="2_11_43"/>
      <sheetName val="2_12_13"/>
      <sheetName val="3_1_83"/>
      <sheetName val="3_1_133"/>
      <sheetName val="3_3_14"/>
      <sheetName val="3_3_73"/>
      <sheetName val="3_3_253"/>
      <sheetName val="3_15_433"/>
      <sheetName val="6_3_23"/>
      <sheetName val="6_2_13"/>
      <sheetName val="6_4_2_225"/>
      <sheetName val="6_4_2_314"/>
      <sheetName val="6_4_2_48"/>
      <sheetName val="6_4_2_511"/>
      <sheetName val="6_4_2_613"/>
      <sheetName val="6_4_2_713"/>
      <sheetName val="6_4_2_814"/>
      <sheetName val="6_4_2_914"/>
      <sheetName val="6_4_2_107"/>
      <sheetName val="6_4_2_113"/>
      <sheetName val="6_4_2_1214"/>
      <sheetName val="6_4_2_1314"/>
      <sheetName val="6_4_2_1414"/>
      <sheetName val="6_4_2_1514"/>
      <sheetName val="6_4_2_15A3"/>
      <sheetName val="6_4_2_1614"/>
      <sheetName val="6_4_2_1714"/>
      <sheetName val="6_4_2_1814"/>
      <sheetName val="6_4_2_1914"/>
      <sheetName val="6_4_2_2014"/>
      <sheetName val="6_4_2_2114"/>
      <sheetName val="6_4_2_226"/>
      <sheetName val="6_4_2_233"/>
      <sheetName val="6_4_2_243"/>
      <sheetName val="6_4_2_253"/>
      <sheetName val="6_4_2_263"/>
      <sheetName val="6_4_2_283"/>
      <sheetName val="6_4_2_293"/>
      <sheetName val="6_4_2_303"/>
      <sheetName val="6_4_2_315"/>
      <sheetName val="6_4_2_323"/>
      <sheetName val="6_4_2_333"/>
      <sheetName val="6_4_2_343"/>
      <sheetName val="6_4_2_353"/>
      <sheetName val="6_4_2_363"/>
      <sheetName val="6_4_2_373"/>
      <sheetName val="6_4_2_383"/>
      <sheetName val="6_4_2_393"/>
      <sheetName val="6_4_2_39A3"/>
      <sheetName val="6_4_2_403"/>
      <sheetName val="6_4_2_413"/>
      <sheetName val="6_4_2_433"/>
      <sheetName val="6_4_2_43A3"/>
      <sheetName val="6_4_2_443"/>
      <sheetName val="6_4_2_453"/>
      <sheetName val="6_4_2_463"/>
      <sheetName val="3_3_173"/>
      <sheetName val="3_3_183"/>
      <sheetName val="6_4_2_523"/>
      <sheetName val="6_4_2_533"/>
      <sheetName val="6_4_2_543"/>
      <sheetName val="6_4_2_553"/>
      <sheetName val="6_4_2_563"/>
      <sheetName val="6_4_2_573"/>
      <sheetName val="6_4_2_583"/>
      <sheetName val="6_4_2_593"/>
      <sheetName val="6_4_2_603"/>
      <sheetName val="6_4_2_614"/>
      <sheetName val="6_4_2_623"/>
      <sheetName val="6_4_2_633"/>
      <sheetName val="6_4_2_643"/>
      <sheetName val="6_4_2_653"/>
      <sheetName val="6_4_2_663"/>
      <sheetName val="6_4_2_673"/>
      <sheetName val="6_4_2_693"/>
      <sheetName val="6_4_2_703"/>
      <sheetName val="6_4_2_714"/>
      <sheetName val="6_4_2_723"/>
      <sheetName val="6_4_2_733"/>
      <sheetName val="6_4_2_743"/>
      <sheetName val="6_4_2_753"/>
      <sheetName val="6_4_2_763"/>
      <sheetName val="1_7_463"/>
      <sheetName val="6_4_2_783"/>
      <sheetName val="2_1_32A3"/>
      <sheetName val="2_1_32B3"/>
      <sheetName val="2_1_28A3"/>
      <sheetName val="6_4_2_793"/>
      <sheetName val="6_4_2_803"/>
      <sheetName val="6_4_2_815"/>
      <sheetName val="3_3_133"/>
      <sheetName val="6_4_2_823"/>
      <sheetName val="6_4_2_833"/>
      <sheetName val="6_4_2_843"/>
      <sheetName val="6_4_2_853"/>
      <sheetName val="6_4_2_863"/>
      <sheetName val="6_4_2_873"/>
      <sheetName val="6_4_2_883"/>
      <sheetName val="6_4_2_893"/>
      <sheetName val="3_3_53"/>
      <sheetName val="6_4_2_903"/>
      <sheetName val="6_4_2_915"/>
      <sheetName val="6_4_2_923"/>
      <sheetName val="6_4_2_933"/>
      <sheetName val="6_4_2_943"/>
      <sheetName val="3_3_33"/>
      <sheetName val="6_4_2_953"/>
      <sheetName val="6_4_2_95A3"/>
      <sheetName val="6_4_2_963"/>
      <sheetName val="3_1_14"/>
      <sheetName val="6_4_2_973"/>
      <sheetName val="6_4_2_983"/>
      <sheetName val="6_4_2_993"/>
      <sheetName val="6_4_2_1003"/>
      <sheetName val="2_4_1415"/>
      <sheetName val="6_4_2_1013"/>
      <sheetName val="3_5_23"/>
      <sheetName val="6_4_2_1023"/>
      <sheetName val="6_4_2_1053"/>
      <sheetName val="6_4_2_1063"/>
      <sheetName val="3_9_213"/>
      <sheetName val="6_4_2_1083"/>
      <sheetName val="3_15_423"/>
      <sheetName val="3_3_263"/>
      <sheetName val="3_15_873"/>
      <sheetName val="3_3_23"/>
      <sheetName val="1_12_543"/>
      <sheetName val="6_4_2_1143"/>
      <sheetName val="6_4_2_1153"/>
      <sheetName val="6_4_2_1163"/>
      <sheetName val="6_4_2_1173"/>
      <sheetName val="6_4_2_1183"/>
      <sheetName val="6_4_2_1193"/>
      <sheetName val="6_4_2_1203"/>
      <sheetName val="6_4_2_1215"/>
      <sheetName val="6_4_2_1223"/>
      <sheetName val="6_4_2_1233"/>
      <sheetName val="6_4_2_1243"/>
      <sheetName val="6_4_2_1253"/>
      <sheetName val="6_4_2_1263"/>
      <sheetName val="6_4_2_1273"/>
      <sheetName val="6_4_2_1283"/>
      <sheetName val="6_4_2_1293"/>
      <sheetName val="6_4_2_1303"/>
      <sheetName val="6_4_2_1315"/>
      <sheetName val="6_4_2_1323"/>
      <sheetName val="6_4_2_1333"/>
      <sheetName val="6_4_2_1343"/>
      <sheetName val="6_4_2_1353"/>
      <sheetName val="6_4_2_1363"/>
      <sheetName val="6_4_2_1373"/>
      <sheetName val="6_4_2_1383"/>
      <sheetName val="6_4_2_1393"/>
      <sheetName val="6_4_2_1403"/>
      <sheetName val="6_4_2_1415"/>
      <sheetName val="6_4_2_1423"/>
      <sheetName val="6_4_2_1433"/>
      <sheetName val="6_4_2_1443"/>
      <sheetName val="6_4_2_1453"/>
      <sheetName val="6_4_2_1463"/>
      <sheetName val="6_4_2_1473"/>
      <sheetName val="6_4_2_1483"/>
      <sheetName val="6_4_2_1493"/>
      <sheetName val="6_4_2_1503"/>
      <sheetName val="6_4_2_1515"/>
      <sheetName val="3_15_15A3"/>
      <sheetName val="6_2_43"/>
      <sheetName val="6_2_23"/>
      <sheetName val="13_1_13"/>
      <sheetName val="6_4_2_1523"/>
      <sheetName val="6_4_2_1533"/>
      <sheetName val="6_4_2_1543"/>
      <sheetName val="6_4_2_1553"/>
      <sheetName val="6_4_2_1563"/>
      <sheetName val="6_4_2_1573"/>
      <sheetName val="6_4_2_1583"/>
      <sheetName val="6_4_2_1593"/>
      <sheetName val="6_4_2_1603"/>
      <sheetName val="6_4_2_1615"/>
      <sheetName val="6_4_2_1623"/>
      <sheetName val="6_4_2_1633"/>
      <sheetName val="6_4_2_1643"/>
      <sheetName val="6_4_2_1653"/>
      <sheetName val="6_4_2_1663"/>
      <sheetName val="6_4_2_1673"/>
      <sheetName val="6_4_2_1683"/>
      <sheetName val="6_4_2_1693"/>
      <sheetName val="6_4_2_1703"/>
      <sheetName val="6_4_2_1715"/>
      <sheetName val="6_4_2_1723"/>
      <sheetName val="6_4_2_1733"/>
      <sheetName val="6_4_2_1743"/>
      <sheetName val="6_4_2_1753"/>
      <sheetName val="6_4_2_1763"/>
      <sheetName val="6_4_2_1773"/>
      <sheetName val="6_4_2_1783"/>
      <sheetName val="6_4_2_1793"/>
      <sheetName val="6_4_2_1803"/>
      <sheetName val="6_4_2_1815"/>
      <sheetName val="6_4_2_1823"/>
      <sheetName val="6_4_2_1833"/>
      <sheetName val="6_4_2_1843"/>
      <sheetName val="6_4_2_1853"/>
      <sheetName val="6_4_2_1863"/>
      <sheetName val="6_4_2_1873"/>
      <sheetName val="6_4_2_1883"/>
      <sheetName val="6_4_2_1893"/>
      <sheetName val="6_4_2_1903"/>
      <sheetName val="6_4_2_1915"/>
      <sheetName val="6_4_2_1923"/>
      <sheetName val="6_4_2_1933"/>
      <sheetName val="6_4_2_1943"/>
      <sheetName val="6_4_2_1953"/>
      <sheetName val="6_4_2_1963"/>
      <sheetName val="6_4_2_1973"/>
      <sheetName val="6_4_2_1983"/>
      <sheetName val="6_4_2_1993"/>
      <sheetName val="6_4_2_2003"/>
      <sheetName val="6_4_2_2015"/>
      <sheetName val="6_4_2_2023"/>
      <sheetName val="6_4_2_2033"/>
      <sheetName val="6_4_2_2043"/>
      <sheetName val="6_4_2_2053"/>
      <sheetName val="6_4_2_2063"/>
      <sheetName val="6_4_2_2073"/>
      <sheetName val="6_4_2_2083"/>
      <sheetName val="6_4_2_2093"/>
      <sheetName val="6_4_2_2103"/>
      <sheetName val="6_4_2_2115"/>
      <sheetName val="6_4_2_2123"/>
      <sheetName val="6_4_2_2133"/>
      <sheetName val="6_4_2_2143"/>
      <sheetName val="6_4_2_2153"/>
      <sheetName val="6_4_2_2163"/>
      <sheetName val="6_4_2_2173"/>
      <sheetName val="6_4_2_2183"/>
      <sheetName val="6_4_2_2193"/>
      <sheetName val="6_4_2_2203"/>
      <sheetName val="6_4_2_2213"/>
      <sheetName val="3_17_33"/>
      <sheetName val="3_17_10A3"/>
      <sheetName val="3_17_10B3"/>
      <sheetName val="3_11_23"/>
      <sheetName val="3_5_13"/>
      <sheetName val="3_3_43"/>
      <sheetName val="1.1.62A"/>
      <sheetName val="1.2.29A"/>
      <sheetName val="1.2.29B"/>
      <sheetName val="1.2.30A"/>
      <sheetName val="1.2.30B"/>
      <sheetName val="1.2.31A"/>
      <sheetName val="1.2.31B"/>
      <sheetName val="1.2.32A"/>
      <sheetName val="1.2.32B"/>
      <sheetName val="1.2.33A"/>
      <sheetName val="1.2.33B"/>
      <sheetName val="1.2.34A"/>
      <sheetName val="1.2.34B"/>
      <sheetName val="1.2.35A"/>
      <sheetName val="1.2.35B"/>
      <sheetName val="1.2.36A"/>
      <sheetName val="1.2.36B"/>
      <sheetName val="2.1.37A"/>
      <sheetName val="2.1.39A"/>
      <sheetName val="2.1.39B"/>
      <sheetName val="2.1.45A"/>
      <sheetName val="2.1.45B"/>
      <sheetName val="2.2.2A"/>
      <sheetName val="2.2.2B"/>
      <sheetName val="2.4.104"/>
      <sheetName val="2.4.102"/>
      <sheetName val="2.5.6B"/>
      <sheetName val="2.5.6C"/>
      <sheetName val="2.5.6A"/>
      <sheetName val="2.5.6AA"/>
      <sheetName val="2.5.6AB"/>
      <sheetName val="2.5.7C"/>
      <sheetName val="2.5.7D"/>
      <sheetName val="2.5.7A"/>
      <sheetName val="2.5.7A1"/>
      <sheetName val="2.5.7A2"/>
      <sheetName val="2.5.44B"/>
      <sheetName val="2.5.45A"/>
      <sheetName val="2.5.45B"/>
      <sheetName val="2.5.45C"/>
      <sheetName val="2.5.45D"/>
      <sheetName val="3.1.13A"/>
      <sheetName val="3.3.1A"/>
      <sheetName val="6.4.2.55A"/>
      <sheetName val="6.4.2.55B"/>
      <sheetName val="6.4.2.153A"/>
      <sheetName val="6.4.2.153B"/>
      <sheetName val="6.4.2.176A"/>
      <sheetName val="6.4.2.197A"/>
      <sheetName val="6.4.2.197B"/>
      <sheetName val="6.4.2.198A"/>
      <sheetName val="6.4.2.198B"/>
      <sheetName val="3.17.10C"/>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A"/>
      <sheetName val="2.4.206A"/>
      <sheetName val="6.4.2.135A"/>
      <sheetName val="2.4.180A"/>
      <sheetName val="6.4.2.124A"/>
      <sheetName val="6.4.2.124B"/>
      <sheetName val="6.4.2.124C"/>
      <sheetName val="6.4.2.120A"/>
      <sheetName val="6.4.2.120B"/>
      <sheetName val="6.4.2.120C"/>
      <sheetName val="6.4.2.135B"/>
      <sheetName val="6.4.2.135C"/>
      <sheetName val="2.4.180B"/>
      <sheetName val="2.4.179A"/>
      <sheetName val="6.4.2.156A"/>
      <sheetName val="6.4.2.120D"/>
      <sheetName val="6.4.2.120E"/>
      <sheetName val="6.4.2.120F"/>
      <sheetName val="6.4.2.120G"/>
      <sheetName val="6.4.2.205A"/>
      <sheetName val="6.4.2.176B"/>
      <sheetName val="6.4.2.132A"/>
      <sheetName val="6.4.2.156B"/>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Hoja6"/>
    </sheetNames>
    <sheetDataSet>
      <sheetData sheetId="0"/>
      <sheetData sheetId="1">
        <row r="3">
          <cell r="J3" t="str">
            <v>Pasamuro</v>
          </cell>
        </row>
      </sheetData>
      <sheetData sheetId="2">
        <row r="2">
          <cell r="B2" t="str">
            <v>AYUDANTE DE ALBAÑILERIA 1(A)</v>
          </cell>
        </row>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(Espesor:0,30 m)</v>
          </cell>
          <cell r="C334" t="str">
            <v>M3</v>
          </cell>
          <cell r="D334">
            <v>487650</v>
          </cell>
        </row>
        <row r="335">
          <cell r="A335" t="str">
            <v>6.4.2.30</v>
          </cell>
          <cell r="B335" t="str">
            <v>Para placa de fondo de cámara de admisión (Espesor:0,20 m)</v>
          </cell>
          <cell r="C335" t="str">
            <v>M3</v>
          </cell>
          <cell r="D335">
            <v>487650</v>
          </cell>
        </row>
        <row r="336">
          <cell r="A336" t="str">
            <v>6.4.2.31</v>
          </cell>
          <cell r="B336" t="str">
            <v>Para placa de fondo de cámara de desagüe (Espesor:0,30 m)</v>
          </cell>
          <cell r="C336" t="str">
            <v>M3</v>
          </cell>
          <cell r="D336">
            <v>487650</v>
          </cell>
        </row>
        <row r="337">
          <cell r="A337" t="str">
            <v>6.4.2.32</v>
          </cell>
          <cell r="B337" t="str">
            <v>Para muros verticales de espesadores de lodos!(Espesor: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distribuciónen espesadores (Espesor: 0,15 m)</v>
          </cell>
          <cell r="C340" t="str">
            <v>M3</v>
          </cell>
          <cell r="D340">
            <v>487650</v>
          </cell>
        </row>
        <row r="341">
          <cell r="A341" t="str">
            <v>6.4.2.36</v>
          </cell>
          <cell r="B341" t="str">
            <v>Para placa de cubierta en cámara de desagüe y:pasarela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salida para tomacorriente monofásica doble incluye aparato</v>
          </cell>
          <cell r="C366" t="str">
            <v>UN</v>
          </cell>
          <cell r="D366">
            <v>69444</v>
          </cell>
        </row>
        <row r="367">
          <cell r="A367" t="str">
            <v>6.4.2.63</v>
          </cell>
          <cell r="B367" t="str">
            <v>salida para tomacorriente monofásica doble incluye aparato</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A469" t="str">
            <v>6.4.2.106</v>
          </cell>
          <cell r="B469" t="str">
            <v>Suministro e instalación de hidrante de 3", incluye válvula de compuerta elástica, tee de 3", unión de reparación y concreto de anclaje</v>
          </cell>
          <cell r="C469" t="str">
            <v>UN</v>
          </cell>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MARCO EN DOBLE ANGULO 1 1/4" x 3/16". PARA SOPORTE BAFLE EN  PRFV, L= 4,6 m. según diseño.</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PLACAS EN FIBROCEMENTO H= 0,05 M, ANCHO=0,10 M, L= 1,2 M SOPORTADAS POR DOS SECCIONES DE ANGULO DE 2 1/2" X 3/16". L= 1,1 M, ANCLADAS CON PERNOS EXPANSIVOS A LOS MUROS Y LAS PLACAS.</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SUMINISTRO E INSTALACIÓN DE TUBERÍA DE ACERO 16”*3/8 , QUE SERVIRÁ COMO CAMISA PARA INSTALACIÓN TUBERÍA DE 12" EN PVC.</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4">
          <cell r="A4" t="str">
            <v>1.1.7</v>
          </cell>
        </row>
      </sheetData>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row r="4">
          <cell r="A4" t="str">
            <v>1.1.7</v>
          </cell>
        </row>
      </sheetData>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4">
          <cell r="A4" t="str">
            <v>1.1.7</v>
          </cell>
        </row>
      </sheetData>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row r="4">
          <cell r="A4" t="str">
            <v>1.1.7</v>
          </cell>
        </row>
      </sheetData>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refreshError="1"/>
      <sheetData sheetId="5753" refreshError="1"/>
      <sheetData sheetId="5754"/>
      <sheetData sheetId="5755" refreshError="1"/>
      <sheetData sheetId="5756" refreshError="1"/>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sheetData sheetId="5785"/>
      <sheetData sheetId="5786"/>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refreshError="1"/>
      <sheetData sheetId="5804" refreshError="1"/>
      <sheetData sheetId="5805"/>
      <sheetData sheetId="5806"/>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sheetData sheetId="5819"/>
      <sheetData sheetId="5820"/>
      <sheetData sheetId="582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refreshError="1"/>
      <sheetData sheetId="5834"/>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STORICOS WTI"/>
      <sheetName val="Gráfico1"/>
      <sheetName val="Hoja1"/>
      <sheetName val="HISTORICOS FUEL OIL EXP"/>
      <sheetName val="ESTIMACION NYMEX CRUDO"/>
      <sheetName val="ESTIMACION NYMEX GAS NATURAL"/>
      <sheetName val="PROYECCION"/>
      <sheetName val="FUEL OIL EXP vs FUEL OIL 30"/>
      <sheetName val="PRECIOS GAS"/>
      <sheetName val="Lista Base"/>
    </sheetNames>
    <sheetDataSet>
      <sheetData sheetId="0" refreshError="1"/>
      <sheetData sheetId="1" refreshError="1"/>
      <sheetData sheetId="2" refreshError="1"/>
      <sheetData sheetId="3">
        <row r="2">
          <cell r="B2" t="str">
            <v>BARRILES</v>
          </cell>
          <cell r="C2" t="str">
            <v>VALOR US$</v>
          </cell>
          <cell r="D2" t="str">
            <v>PRECIO US$/BL</v>
          </cell>
          <cell r="E2" t="str">
            <v>mes</v>
          </cell>
          <cell r="F2" t="str">
            <v>año</v>
          </cell>
        </row>
        <row r="3">
          <cell r="B3">
            <v>1445131</v>
          </cell>
          <cell r="C3">
            <v>28270367</v>
          </cell>
          <cell r="D3">
            <v>19.562494334423661</v>
          </cell>
          <cell r="E3">
            <v>1</v>
          </cell>
          <cell r="F3">
            <v>2000</v>
          </cell>
        </row>
        <row r="4">
          <cell r="B4">
            <v>295171</v>
          </cell>
          <cell r="C4">
            <v>6985221.6999999993</v>
          </cell>
          <cell r="D4">
            <v>23.664999949181997</v>
          </cell>
          <cell r="E4" t="e">
            <v>#VALUE!</v>
          </cell>
          <cell r="F4" t="e">
            <v>#VALUE!</v>
          </cell>
        </row>
        <row r="5">
          <cell r="B5">
            <v>1216350</v>
          </cell>
          <cell r="C5">
            <v>22579045</v>
          </cell>
          <cell r="D5">
            <v>18.562950630986148</v>
          </cell>
          <cell r="E5">
            <v>2</v>
          </cell>
          <cell r="F5">
            <v>2000</v>
          </cell>
        </row>
        <row r="6">
          <cell r="B6">
            <v>921179</v>
          </cell>
          <cell r="C6">
            <v>15593823.300000001</v>
          </cell>
          <cell r="D6">
            <v>16.92811418844763</v>
          </cell>
          <cell r="E6" t="e">
            <v>#VALUE!</v>
          </cell>
          <cell r="F6" t="e">
            <v>#VALUE!</v>
          </cell>
        </row>
        <row r="7">
          <cell r="B7">
            <v>2128655</v>
          </cell>
          <cell r="C7">
            <v>41064141</v>
          </cell>
          <cell r="D7">
            <v>19.291120919078008</v>
          </cell>
          <cell r="E7">
            <v>3</v>
          </cell>
          <cell r="F7">
            <v>2000</v>
          </cell>
        </row>
        <row r="8">
          <cell r="B8">
            <v>1541204</v>
          </cell>
          <cell r="C8">
            <v>28350347</v>
          </cell>
          <cell r="D8">
            <v>18.394934739333664</v>
          </cell>
          <cell r="E8">
            <v>4</v>
          </cell>
          <cell r="F8">
            <v>2000</v>
          </cell>
        </row>
        <row r="9">
          <cell r="B9">
            <v>708485</v>
          </cell>
          <cell r="C9">
            <v>15684652</v>
          </cell>
          <cell r="D9">
            <v>22.138297917387099</v>
          </cell>
          <cell r="E9">
            <v>5</v>
          </cell>
          <cell r="F9">
            <v>2000</v>
          </cell>
        </row>
        <row r="10">
          <cell r="B10">
            <v>1158216</v>
          </cell>
          <cell r="C10">
            <v>27479833</v>
          </cell>
          <cell r="D10">
            <v>23.726000158865013</v>
          </cell>
          <cell r="E10">
            <v>6</v>
          </cell>
          <cell r="F10">
            <v>2000</v>
          </cell>
        </row>
        <row r="11">
          <cell r="B11">
            <v>1835824</v>
          </cell>
          <cell r="C11">
            <v>38153851.030000001</v>
          </cell>
          <cell r="D11">
            <v>20.782956879308692</v>
          </cell>
          <cell r="E11">
            <v>7</v>
          </cell>
          <cell r="F11">
            <v>2000</v>
          </cell>
        </row>
        <row r="12">
          <cell r="B12">
            <v>318961</v>
          </cell>
          <cell r="C12">
            <v>5744487.6100000003</v>
          </cell>
          <cell r="D12">
            <v>18.010000000000002</v>
          </cell>
          <cell r="E12" t="e">
            <v>#VALUE!</v>
          </cell>
          <cell r="F12" t="e">
            <v>#VALUE!</v>
          </cell>
        </row>
        <row r="13">
          <cell r="B13">
            <v>1504912</v>
          </cell>
          <cell r="C13">
            <v>30961059.09</v>
          </cell>
          <cell r="D13">
            <v>20.573335244851528</v>
          </cell>
          <cell r="E13">
            <v>8</v>
          </cell>
          <cell r="F13">
            <v>2000</v>
          </cell>
        </row>
        <row r="14">
          <cell r="B14">
            <v>1185951</v>
          </cell>
          <cell r="C14">
            <v>25216571.48</v>
          </cell>
          <cell r="D14">
            <v>21.262743131883191</v>
          </cell>
          <cell r="E14" t="e">
            <v>#VALUE!</v>
          </cell>
          <cell r="F14" t="e">
            <v>#VALUE!</v>
          </cell>
        </row>
        <row r="15">
          <cell r="B15">
            <v>1236115</v>
          </cell>
          <cell r="C15">
            <v>30505332.710000001</v>
          </cell>
          <cell r="D15">
            <v>24.678393765952197</v>
          </cell>
          <cell r="E15">
            <v>9</v>
          </cell>
          <cell r="F15">
            <v>2000</v>
          </cell>
        </row>
        <row r="16">
          <cell r="B16">
            <v>1567005</v>
          </cell>
          <cell r="C16">
            <v>37983194.770000003</v>
          </cell>
          <cell r="D16">
            <v>24.239357736573911</v>
          </cell>
          <cell r="E16">
            <v>10</v>
          </cell>
          <cell r="F16">
            <v>2000</v>
          </cell>
        </row>
        <row r="17">
          <cell r="B17">
            <v>1395744</v>
          </cell>
          <cell r="C17">
            <v>33098959.809999999</v>
          </cell>
          <cell r="D17">
            <v>23.714205334216015</v>
          </cell>
          <cell r="E17">
            <v>11</v>
          </cell>
          <cell r="F17">
            <v>2000</v>
          </cell>
        </row>
        <row r="18">
          <cell r="B18">
            <v>1399461</v>
          </cell>
          <cell r="C18">
            <v>30951569.080000002</v>
          </cell>
          <cell r="D18">
            <v>22.116778588327936</v>
          </cell>
          <cell r="E18">
            <v>12</v>
          </cell>
          <cell r="F18">
            <v>2000</v>
          </cell>
        </row>
        <row r="19">
          <cell r="B19">
            <v>1486715</v>
          </cell>
          <cell r="C19">
            <v>29843301</v>
          </cell>
          <cell r="D19">
            <v>20.073316674682101</v>
          </cell>
          <cell r="E19">
            <v>1</v>
          </cell>
          <cell r="F19">
            <v>2001</v>
          </cell>
        </row>
        <row r="20">
          <cell r="B20">
            <v>316650</v>
          </cell>
          <cell r="C20">
            <v>5851692</v>
          </cell>
          <cell r="D20">
            <v>18.48</v>
          </cell>
          <cell r="E20" t="e">
            <v>#VALUE!</v>
          </cell>
          <cell r="F20" t="e">
            <v>#VALUE!</v>
          </cell>
        </row>
        <row r="21">
          <cell r="B21">
            <v>954282</v>
          </cell>
          <cell r="C21">
            <v>17260761</v>
          </cell>
          <cell r="D21">
            <v>18.087694203600194</v>
          </cell>
          <cell r="E21">
            <v>2</v>
          </cell>
          <cell r="F21">
            <v>2001</v>
          </cell>
        </row>
        <row r="22">
          <cell r="B22">
            <v>637632</v>
          </cell>
          <cell r="C22">
            <v>11409069</v>
          </cell>
          <cell r="D22">
            <v>17.892873946100572</v>
          </cell>
          <cell r="E22" t="e">
            <v>#VALUE!</v>
          </cell>
          <cell r="F22" t="e">
            <v>#VALUE!</v>
          </cell>
        </row>
        <row r="23">
          <cell r="B23">
            <v>1556613</v>
          </cell>
          <cell r="C23">
            <v>28326009</v>
          </cell>
          <cell r="D23">
            <v>18.197207012918433</v>
          </cell>
          <cell r="E23">
            <v>3</v>
          </cell>
          <cell r="F23">
            <v>2001</v>
          </cell>
        </row>
        <row r="24">
          <cell r="B24">
            <v>1556065</v>
          </cell>
          <cell r="C24">
            <v>31003911</v>
          </cell>
          <cell r="D24">
            <v>19.924560349342734</v>
          </cell>
          <cell r="E24">
            <v>4</v>
          </cell>
          <cell r="F24">
            <v>2001</v>
          </cell>
        </row>
        <row r="25">
          <cell r="B25">
            <v>1935031</v>
          </cell>
          <cell r="C25">
            <v>34350152</v>
          </cell>
          <cell r="D25">
            <v>17.751732142792545</v>
          </cell>
          <cell r="E25">
            <v>5</v>
          </cell>
          <cell r="F25">
            <v>2001</v>
          </cell>
        </row>
        <row r="26">
          <cell r="B26">
            <v>1756911</v>
          </cell>
          <cell r="C26">
            <v>26349119</v>
          </cell>
          <cell r="D26">
            <v>14.997412504105217</v>
          </cell>
          <cell r="E26">
            <v>6</v>
          </cell>
          <cell r="F26">
            <v>2001</v>
          </cell>
        </row>
        <row r="27">
          <cell r="B27">
            <v>1318295</v>
          </cell>
          <cell r="C27">
            <v>20990542.170000002</v>
          </cell>
          <cell r="D27">
            <v>15.922492439097471</v>
          </cell>
          <cell r="E27">
            <v>7</v>
          </cell>
          <cell r="F27">
            <v>2001</v>
          </cell>
        </row>
        <row r="28">
          <cell r="B28">
            <v>464185</v>
          </cell>
          <cell r="C28">
            <v>7340424</v>
          </cell>
          <cell r="D28">
            <v>15.813574329200643</v>
          </cell>
          <cell r="E28" t="e">
            <v>#VALUE!</v>
          </cell>
          <cell r="F28" t="e">
            <v>#VALUE!</v>
          </cell>
        </row>
        <row r="29">
          <cell r="B29">
            <v>1101122</v>
          </cell>
          <cell r="C29">
            <v>17666245</v>
          </cell>
          <cell r="D29">
            <v>16.043857992120763</v>
          </cell>
          <cell r="E29">
            <v>8</v>
          </cell>
          <cell r="F29">
            <v>2001</v>
          </cell>
        </row>
        <row r="30">
          <cell r="B30">
            <v>636937</v>
          </cell>
          <cell r="C30">
            <v>10325821</v>
          </cell>
          <cell r="D30">
            <v>16.211683416099238</v>
          </cell>
          <cell r="E30" t="e">
            <v>#VALUE!</v>
          </cell>
          <cell r="F30" t="e">
            <v>#VALUE!</v>
          </cell>
        </row>
        <row r="31">
          <cell r="B31">
            <v>1700118</v>
          </cell>
          <cell r="C31">
            <v>29436802</v>
          </cell>
          <cell r="D31">
            <v>17.314564047907265</v>
          </cell>
          <cell r="E31">
            <v>9</v>
          </cell>
          <cell r="F31">
            <v>2001</v>
          </cell>
        </row>
        <row r="32">
          <cell r="B32">
            <v>1501004</v>
          </cell>
          <cell r="C32">
            <v>23353499</v>
          </cell>
          <cell r="D32">
            <v>15.55858545346981</v>
          </cell>
          <cell r="E32">
            <v>10</v>
          </cell>
          <cell r="F32">
            <v>2001</v>
          </cell>
        </row>
        <row r="33">
          <cell r="B33">
            <v>1123378</v>
          </cell>
          <cell r="C33">
            <v>14857873</v>
          </cell>
          <cell r="D33">
            <v>13.226067272102533</v>
          </cell>
          <cell r="E33">
            <v>11</v>
          </cell>
          <cell r="F33">
            <v>2001</v>
          </cell>
        </row>
        <row r="34">
          <cell r="B34">
            <v>1524932</v>
          </cell>
          <cell r="C34">
            <v>20844837</v>
          </cell>
          <cell r="D34">
            <v>13.669355092554946</v>
          </cell>
          <cell r="E34">
            <v>12</v>
          </cell>
          <cell r="F34">
            <v>2001</v>
          </cell>
        </row>
        <row r="35">
          <cell r="B35">
            <v>1338406</v>
          </cell>
          <cell r="C35">
            <v>18716949.77</v>
          </cell>
          <cell r="D35">
            <v>13.984508265802754</v>
          </cell>
          <cell r="E35">
            <v>1</v>
          </cell>
          <cell r="F35">
            <v>2002</v>
          </cell>
        </row>
        <row r="36">
          <cell r="B36">
            <v>728052</v>
          </cell>
          <cell r="C36">
            <v>9680947.3100000005</v>
          </cell>
          <cell r="D36">
            <v>13.297054757077792</v>
          </cell>
          <cell r="E36" t="e">
            <v>#VALUE!</v>
          </cell>
          <cell r="F36" t="e">
            <v>#VALUE!</v>
          </cell>
        </row>
        <row r="37">
          <cell r="B37">
            <v>1348260</v>
          </cell>
          <cell r="C37">
            <v>17437505.310000002</v>
          </cell>
          <cell r="D37">
            <v>12.933340238529663</v>
          </cell>
          <cell r="E37">
            <v>2</v>
          </cell>
          <cell r="F37">
            <v>2002</v>
          </cell>
        </row>
        <row r="38">
          <cell r="B38">
            <v>620208</v>
          </cell>
          <cell r="C38">
            <v>7756558</v>
          </cell>
          <cell r="D38">
            <v>12.506381730000259</v>
          </cell>
          <cell r="E38" t="e">
            <v>#VALUE!</v>
          </cell>
          <cell r="F38" t="e">
            <v>#VALUE!</v>
          </cell>
        </row>
        <row r="39">
          <cell r="B39">
            <v>1297763</v>
          </cell>
          <cell r="C39">
            <v>20751550</v>
          </cell>
          <cell r="D39">
            <v>15.990246293044262</v>
          </cell>
          <cell r="E39">
            <v>3</v>
          </cell>
          <cell r="F39">
            <v>2002</v>
          </cell>
        </row>
        <row r="40">
          <cell r="B40">
            <v>1589150</v>
          </cell>
          <cell r="C40">
            <v>32001527</v>
          </cell>
          <cell r="D40">
            <v>20.137511877418746</v>
          </cell>
          <cell r="E40">
            <v>4</v>
          </cell>
          <cell r="F40">
            <v>2002</v>
          </cell>
        </row>
        <row r="41">
          <cell r="B41">
            <v>1215787</v>
          </cell>
          <cell r="C41">
            <v>26044498</v>
          </cell>
          <cell r="D41">
            <v>21.421925057596436</v>
          </cell>
          <cell r="E41">
            <v>5</v>
          </cell>
          <cell r="F41">
            <v>2002</v>
          </cell>
        </row>
        <row r="42">
          <cell r="B42">
            <v>1545281</v>
          </cell>
          <cell r="C42">
            <v>31336111.010000002</v>
          </cell>
          <cell r="D42">
            <v>20.278584289847608</v>
          </cell>
          <cell r="E42">
            <v>6</v>
          </cell>
          <cell r="F42">
            <v>2002</v>
          </cell>
        </row>
        <row r="43">
          <cell r="B43">
            <v>1878148</v>
          </cell>
          <cell r="C43">
            <v>38923115</v>
          </cell>
          <cell r="D43">
            <v>20.724200116284766</v>
          </cell>
          <cell r="E43">
            <v>7</v>
          </cell>
          <cell r="F43">
            <v>2002</v>
          </cell>
        </row>
        <row r="44">
          <cell r="B44">
            <v>286983</v>
          </cell>
          <cell r="C44">
            <v>6586260</v>
          </cell>
          <cell r="D44">
            <v>22.950000522679044</v>
          </cell>
          <cell r="E44" t="e">
            <v>#VALUE!</v>
          </cell>
          <cell r="F44" t="e">
            <v>#VALUE!</v>
          </cell>
        </row>
        <row r="45">
          <cell r="B45">
            <v>1076661</v>
          </cell>
          <cell r="C45">
            <v>24983577</v>
          </cell>
          <cell r="D45">
            <v>23.204682811024082</v>
          </cell>
          <cell r="E45">
            <v>8</v>
          </cell>
          <cell r="F45">
            <v>2002</v>
          </cell>
        </row>
        <row r="46">
          <cell r="B46">
            <v>789678</v>
          </cell>
          <cell r="C46">
            <v>18397317</v>
          </cell>
          <cell r="D46">
            <v>23.297238874579257</v>
          </cell>
          <cell r="E46" t="e">
            <v>#VALUE!</v>
          </cell>
          <cell r="F46" t="e">
            <v>#VALUE!</v>
          </cell>
        </row>
        <row r="47">
          <cell r="B47">
            <v>1383383</v>
          </cell>
          <cell r="C47">
            <v>32107013</v>
          </cell>
          <cell r="D47">
            <v>23.2090556266775</v>
          </cell>
          <cell r="E47">
            <v>9</v>
          </cell>
          <cell r="F47">
            <v>2002</v>
          </cell>
        </row>
        <row r="48">
          <cell r="B48">
            <v>1594924</v>
          </cell>
          <cell r="C48">
            <v>38967720.945</v>
          </cell>
          <cell r="D48">
            <v>24.432337180329597</v>
          </cell>
          <cell r="E48">
            <v>10</v>
          </cell>
          <cell r="F48">
            <v>2002</v>
          </cell>
        </row>
        <row r="49">
          <cell r="B49">
            <v>1731294</v>
          </cell>
          <cell r="C49">
            <v>36645253</v>
          </cell>
          <cell r="D49">
            <v>21.166395193421799</v>
          </cell>
          <cell r="E49">
            <v>11</v>
          </cell>
          <cell r="F49">
            <v>2002</v>
          </cell>
        </row>
        <row r="50">
          <cell r="B50">
            <v>1538442</v>
          </cell>
          <cell r="C50">
            <v>34898981</v>
          </cell>
          <cell r="D50">
            <v>22.68462574474696</v>
          </cell>
          <cell r="E50">
            <v>12</v>
          </cell>
          <cell r="F50">
            <v>2002</v>
          </cell>
        </row>
        <row r="51">
          <cell r="B51">
            <v>1960701</v>
          </cell>
          <cell r="C51">
            <v>54716462.5</v>
          </cell>
          <cell r="D51">
            <v>27.906581625653274</v>
          </cell>
          <cell r="E51">
            <v>1</v>
          </cell>
          <cell r="F51">
            <v>2003</v>
          </cell>
        </row>
        <row r="52">
          <cell r="B52">
            <v>0</v>
          </cell>
          <cell r="C52">
            <v>0</v>
          </cell>
          <cell r="D52">
            <v>0</v>
          </cell>
          <cell r="E52" t="e">
            <v>#VALUE!</v>
          </cell>
          <cell r="F52" t="e">
            <v>#VALUE!</v>
          </cell>
        </row>
        <row r="53">
          <cell r="B53">
            <v>936581</v>
          </cell>
          <cell r="C53">
            <v>31143896.899999999</v>
          </cell>
          <cell r="D53">
            <v>33.252753258927953</v>
          </cell>
          <cell r="E53">
            <v>2</v>
          </cell>
          <cell r="F53">
            <v>2003</v>
          </cell>
        </row>
        <row r="54">
          <cell r="B54">
            <v>936581</v>
          </cell>
          <cell r="C54">
            <v>31143896.899999999</v>
          </cell>
          <cell r="D54">
            <v>33.252753258927953</v>
          </cell>
          <cell r="E54" t="e">
            <v>#VALUE!</v>
          </cell>
          <cell r="F54" t="e">
            <v>#VALUE!</v>
          </cell>
        </row>
        <row r="55">
          <cell r="B55">
            <v>1907433</v>
          </cell>
          <cell r="C55">
            <v>37361915.299999997</v>
          </cell>
          <cell r="D55">
            <v>19.587537439060767</v>
          </cell>
          <cell r="E55">
            <v>3</v>
          </cell>
          <cell r="F55">
            <v>2003</v>
          </cell>
        </row>
        <row r="56">
          <cell r="B56">
            <v>1515950</v>
          </cell>
          <cell r="C56">
            <v>28353602.100000001</v>
          </cell>
          <cell r="D56">
            <v>18.703520630627661</v>
          </cell>
          <cell r="E56">
            <v>4</v>
          </cell>
          <cell r="F56">
            <v>2003</v>
          </cell>
        </row>
        <row r="57">
          <cell r="B57">
            <v>1443576</v>
          </cell>
          <cell r="C57">
            <v>27978160</v>
          </cell>
          <cell r="D57">
            <v>19.381147927092165</v>
          </cell>
          <cell r="E57">
            <v>5</v>
          </cell>
          <cell r="F57">
            <v>2003</v>
          </cell>
        </row>
        <row r="58">
          <cell r="B58">
            <v>1984116</v>
          </cell>
          <cell r="C58">
            <v>40418821</v>
          </cell>
          <cell r="D58">
            <v>20.371198558955221</v>
          </cell>
          <cell r="E58">
            <v>6</v>
          </cell>
          <cell r="F58">
            <v>2003</v>
          </cell>
        </row>
        <row r="59">
          <cell r="B59">
            <v>1646533</v>
          </cell>
          <cell r="C59">
            <v>40590002</v>
          </cell>
          <cell r="D59">
            <v>24.651799872823684</v>
          </cell>
          <cell r="E59">
            <v>7</v>
          </cell>
          <cell r="F59">
            <v>2003</v>
          </cell>
        </row>
        <row r="60">
          <cell r="B60">
            <v>308051</v>
          </cell>
          <cell r="C60">
            <v>7628113</v>
          </cell>
          <cell r="D60">
            <v>24.762500365199269</v>
          </cell>
          <cell r="E60" t="e">
            <v>#VALUE!</v>
          </cell>
          <cell r="F60" t="e">
            <v>#VALUE!</v>
          </cell>
        </row>
        <row r="61">
          <cell r="B61">
            <v>1495272</v>
          </cell>
          <cell r="C61">
            <v>37953808.600000001</v>
          </cell>
          <cell r="D61">
            <v>25.382544848027649</v>
          </cell>
          <cell r="E61">
            <v>8</v>
          </cell>
          <cell r="F61">
            <v>2003</v>
          </cell>
        </row>
        <row r="62">
          <cell r="B62">
            <v>1187221</v>
          </cell>
          <cell r="C62">
            <v>30325695.600000001</v>
          </cell>
          <cell r="D62">
            <v>25.543429235163462</v>
          </cell>
          <cell r="E62" t="e">
            <v>#VALUE!</v>
          </cell>
          <cell r="F62" t="e">
            <v>#VALUE!</v>
          </cell>
        </row>
        <row r="63">
          <cell r="B63">
            <v>1472473</v>
          </cell>
          <cell r="C63">
            <v>31638159.100000001</v>
          </cell>
          <cell r="D63">
            <v>21.486410345045378</v>
          </cell>
          <cell r="E63">
            <v>9</v>
          </cell>
          <cell r="F63">
            <v>2003</v>
          </cell>
        </row>
        <row r="64">
          <cell r="B64">
            <v>1716926</v>
          </cell>
          <cell r="C64">
            <v>39039760.200000003</v>
          </cell>
          <cell r="D64">
            <v>22.73817287407844</v>
          </cell>
          <cell r="E64">
            <v>10</v>
          </cell>
          <cell r="F64">
            <v>2003</v>
          </cell>
        </row>
        <row r="65">
          <cell r="B65">
            <v>1381468</v>
          </cell>
          <cell r="C65">
            <v>31200895</v>
          </cell>
          <cell r="D65">
            <v>22.585318661018569</v>
          </cell>
          <cell r="E65">
            <v>11</v>
          </cell>
          <cell r="F65">
            <v>2003</v>
          </cell>
        </row>
        <row r="66">
          <cell r="B66">
            <v>1529291</v>
          </cell>
          <cell r="C66">
            <v>35279318</v>
          </cell>
          <cell r="D66">
            <v>23.069067953711883</v>
          </cell>
          <cell r="E66">
            <v>12</v>
          </cell>
          <cell r="F66">
            <v>2003</v>
          </cell>
        </row>
        <row r="67">
          <cell r="B67">
            <v>2024866</v>
          </cell>
          <cell r="C67">
            <v>44783088</v>
          </cell>
          <cell r="D67">
            <v>22.116568701336288</v>
          </cell>
          <cell r="E67">
            <v>1</v>
          </cell>
          <cell r="F67">
            <v>2004</v>
          </cell>
        </row>
        <row r="68">
          <cell r="B68">
            <v>320398</v>
          </cell>
          <cell r="C68">
            <v>5792796</v>
          </cell>
          <cell r="D68">
            <v>18.080000499378897</v>
          </cell>
          <cell r="E68" t="e">
            <v>#VALUE!</v>
          </cell>
          <cell r="F68" t="e">
            <v>#VALUE!</v>
          </cell>
        </row>
        <row r="69">
          <cell r="B69">
            <v>1521068</v>
          </cell>
          <cell r="C69">
            <v>28617324.300000001</v>
          </cell>
          <cell r="D69">
            <v>18.813967751606111</v>
          </cell>
          <cell r="E69">
            <v>2</v>
          </cell>
          <cell r="F69">
            <v>2004</v>
          </cell>
        </row>
        <row r="70">
          <cell r="B70">
            <v>1200670</v>
          </cell>
          <cell r="C70">
            <v>22824528.300000001</v>
          </cell>
          <cell r="D70">
            <v>19.009826430243116</v>
          </cell>
          <cell r="E70" t="e">
            <v>#VALUE!</v>
          </cell>
          <cell r="F70" t="e">
            <v>#VALUE!</v>
          </cell>
        </row>
        <row r="71">
          <cell r="B71">
            <v>2410706</v>
          </cell>
          <cell r="C71">
            <v>45155476.5</v>
          </cell>
          <cell r="D71">
            <v>18.731225002136302</v>
          </cell>
          <cell r="E71">
            <v>3</v>
          </cell>
          <cell r="F71">
            <v>2004</v>
          </cell>
        </row>
        <row r="72">
          <cell r="B72">
            <v>1472877</v>
          </cell>
          <cell r="C72">
            <v>32757387.800000001</v>
          </cell>
          <cell r="D72">
            <v>22.240409620083685</v>
          </cell>
          <cell r="E72">
            <v>4</v>
          </cell>
          <cell r="F72">
            <v>2004</v>
          </cell>
        </row>
        <row r="73">
          <cell r="B73">
            <v>1690755</v>
          </cell>
          <cell r="C73">
            <v>39912485</v>
          </cell>
          <cell r="D73">
            <v>23.606309015794718</v>
          </cell>
          <cell r="E73">
            <v>5</v>
          </cell>
          <cell r="F73">
            <v>2004</v>
          </cell>
        </row>
        <row r="74">
          <cell r="B74">
            <v>2061213</v>
          </cell>
          <cell r="C74">
            <v>53412405</v>
          </cell>
          <cell r="D74">
            <v>25.913093406649384</v>
          </cell>
          <cell r="E74">
            <v>6</v>
          </cell>
          <cell r="F74">
            <v>2004</v>
          </cell>
        </row>
        <row r="75">
          <cell r="B75">
            <v>1626904</v>
          </cell>
          <cell r="C75">
            <v>38863151</v>
          </cell>
          <cell r="D75">
            <v>23.887796083850063</v>
          </cell>
          <cell r="E75">
            <v>7</v>
          </cell>
          <cell r="F75">
            <v>2004</v>
          </cell>
        </row>
        <row r="76">
          <cell r="B76">
            <v>857708</v>
          </cell>
          <cell r="C76">
            <v>20245476</v>
          </cell>
          <cell r="D76">
            <v>23.604158991171822</v>
          </cell>
          <cell r="E76" t="e">
            <v>#VALUE!</v>
          </cell>
          <cell r="F76" t="e">
            <v>#VALUE!</v>
          </cell>
        </row>
        <row r="77">
          <cell r="B77">
            <v>2223947</v>
          </cell>
          <cell r="C77">
            <v>53249939</v>
          </cell>
          <cell r="D77">
            <v>23.943888500939995</v>
          </cell>
          <cell r="E77">
            <v>8</v>
          </cell>
          <cell r="F77">
            <v>2004</v>
          </cell>
        </row>
        <row r="78">
          <cell r="B78">
            <v>1366239</v>
          </cell>
          <cell r="C78">
            <v>33004463</v>
          </cell>
          <cell r="D78">
            <v>24.157166498687271</v>
          </cell>
          <cell r="E78" t="e">
            <v>#VALUE!</v>
          </cell>
          <cell r="F78" t="e">
            <v>#VALUE!</v>
          </cell>
        </row>
        <row r="79">
          <cell r="B79">
            <v>1646563</v>
          </cell>
          <cell r="C79">
            <v>39007446</v>
          </cell>
          <cell r="D79">
            <v>23.690223817734275</v>
          </cell>
          <cell r="E79">
            <v>9</v>
          </cell>
          <cell r="F79">
            <v>2004</v>
          </cell>
        </row>
        <row r="80">
          <cell r="B80">
            <v>1891968</v>
          </cell>
          <cell r="C80">
            <v>52548241.210000001</v>
          </cell>
          <cell r="D80">
            <v>27.774381601591571</v>
          </cell>
          <cell r="E80">
            <v>10</v>
          </cell>
          <cell r="F80">
            <v>2004</v>
          </cell>
        </row>
        <row r="81">
          <cell r="B81">
            <v>1660865</v>
          </cell>
          <cell r="C81">
            <v>41103505</v>
          </cell>
          <cell r="D81">
            <v>24.748251664042531</v>
          </cell>
          <cell r="E81">
            <v>11</v>
          </cell>
          <cell r="F81">
            <v>2004</v>
          </cell>
        </row>
        <row r="82">
          <cell r="B82">
            <v>2095615</v>
          </cell>
          <cell r="C82">
            <v>36320017</v>
          </cell>
          <cell r="D82">
            <v>17.331435879204911</v>
          </cell>
          <cell r="E82">
            <v>12</v>
          </cell>
          <cell r="F82">
            <v>2004</v>
          </cell>
        </row>
        <row r="83">
          <cell r="B83">
            <v>1513382</v>
          </cell>
          <cell r="C83">
            <v>34766750</v>
          </cell>
          <cell r="D83">
            <v>22.972884572434456</v>
          </cell>
          <cell r="E83">
            <v>1</v>
          </cell>
          <cell r="F83">
            <v>2005</v>
          </cell>
        </row>
        <row r="84">
          <cell r="B84">
            <v>549208</v>
          </cell>
          <cell r="C84">
            <v>13431449</v>
          </cell>
          <cell r="D84">
            <v>24.456033051230136</v>
          </cell>
          <cell r="E84" t="e">
            <v>#VALUE!</v>
          </cell>
          <cell r="F84" t="e">
            <v>#VALUE!</v>
          </cell>
        </row>
        <row r="85">
          <cell r="B85">
            <v>1598376</v>
          </cell>
          <cell r="C85">
            <v>41294218.590000004</v>
          </cell>
          <cell r="D85">
            <v>25.835109254643466</v>
          </cell>
          <cell r="E85">
            <v>2</v>
          </cell>
          <cell r="F85">
            <v>2005</v>
          </cell>
        </row>
        <row r="86">
          <cell r="B86">
            <v>1049168</v>
          </cell>
          <cell r="C86">
            <v>27862769.590000004</v>
          </cell>
          <cell r="D86">
            <v>26.557014310386901</v>
          </cell>
          <cell r="E86" t="e">
            <v>#VALUE!</v>
          </cell>
          <cell r="F86" t="e">
            <v>#VALUE!</v>
          </cell>
        </row>
        <row r="87">
          <cell r="B87">
            <v>2317639</v>
          </cell>
          <cell r="C87">
            <v>65470027</v>
          </cell>
          <cell r="D87">
            <v>28.248587031888917</v>
          </cell>
          <cell r="E87">
            <v>3</v>
          </cell>
          <cell r="F87">
            <v>2005</v>
          </cell>
        </row>
        <row r="88">
          <cell r="B88">
            <v>1602419</v>
          </cell>
          <cell r="C88">
            <v>48601923.880000003</v>
          </cell>
          <cell r="D88">
            <v>30.330346732034506</v>
          </cell>
          <cell r="E88">
            <v>4</v>
          </cell>
          <cell r="F88">
            <v>2005</v>
          </cell>
        </row>
        <row r="89">
          <cell r="B89">
            <v>1922569</v>
          </cell>
          <cell r="C89">
            <v>58785383</v>
          </cell>
          <cell r="D89">
            <v>30.576475018581906</v>
          </cell>
          <cell r="E89">
            <v>29</v>
          </cell>
          <cell r="F89">
            <v>30</v>
          </cell>
        </row>
      </sheetData>
      <sheetData sheetId="4"/>
      <sheetData sheetId="5" refreshError="1"/>
      <sheetData sheetId="6" refreshError="1"/>
      <sheetData sheetId="7" refreshError="1"/>
      <sheetData sheetId="8" refreshError="1"/>
      <sheetData sheetId="9"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PRECIOS"/>
      <sheetName val="TRAPMO"/>
      <sheetName val="TOMADOBLE"/>
      <sheetName val="TOMA REGULADA"/>
      <sheetName val="TOMA220V"/>
      <sheetName val="TOMATRIF"/>
      <sheetName val="INTERRU CONM"/>
      <sheetName val="INTERR SENC"/>
      <sheetName val="INTERRUP TRIPLE"/>
      <sheetName val="ILUMINA"/>
      <sheetName val="ILUM PASILLOS"/>
      <sheetName val="VENT I PISO"/>
      <sheetName val="VENT 2 PISO"/>
      <sheetName val="ILUMIN 2 PISO"/>
      <sheetName val="HALOGENA 50W"/>
      <sheetName val="FLUOR 32"/>
      <sheetName val="FLUOR 48"/>
      <sheetName val="FLUOR 96"/>
      <sheetName val="FLUOR 4X17W"/>
      <sheetName val="LUM NA 70W"/>
      <sheetName val="LUM NA 150"/>
      <sheetName val="REFLECTOR 400W"/>
      <sheetName val="LUM COLON 150W"/>
      <sheetName val="SONIDO"/>
      <sheetName val="TELV"/>
      <sheetName val="TELFON"/>
      <sheetName val="VENTIL TECHO"/>
      <sheetName val="VENTILADOR"/>
      <sheetName val="CS274"/>
      <sheetName val="CS275"/>
      <sheetName val="CS276"/>
      <sheetName val="CONCRETO 2500"/>
      <sheetName val="CONCRETO 3000"/>
      <sheetName val="CONCRETO PB 136"/>
      <sheetName val="MORTERO 14"/>
      <sheetName val="TUBO 1&quot;"/>
      <sheetName val="TUBO 3X1 1-2&quot;"/>
      <sheetName val="TUBO 1 1-2&quot;"/>
      <sheetName val="TUBO 3X2&quot;"/>
      <sheetName val="TUBO 2&quot;"/>
      <sheetName val="TUBO 3&quot;"/>
      <sheetName val="TUBO 4&quot;"/>
      <sheetName val="TUBO MET 2&quot;"/>
      <sheetName val="TUBO MET 4&quot; "/>
      <sheetName val="CAJA 30X30"/>
      <sheetName val="ACO 2X8+10T "/>
      <sheetName val="ACO 2X8+10+10T"/>
      <sheetName val="ACO 3X8+10+10T "/>
      <sheetName val="ACO 3X8+10T"/>
      <sheetName val="ACO 3X6+8+8T"/>
      <sheetName val="ACO 3X4+6+6T"/>
      <sheetName val="ACO 3X2+4+4T"/>
      <sheetName val="ACO 3X4-0+2-0+2-0T"/>
      <sheetName val="ACO 2X1-0+1X1-0+1X1-0T"/>
      <sheetName val="ACO 3X1-0+1-1-0+1-1-0T"/>
      <sheetName val="ACO 9X 300MCM"/>
      <sheetName val="ACO 4X 500MCM"/>
      <sheetName val="ACO XLPE No2"/>
      <sheetName val="CONOS EXT"/>
      <sheetName val="CONOS INT"/>
      <sheetName val="CARCAMO"/>
      <sheetName val="EST 550"/>
      <sheetName val="EST 711"/>
      <sheetName val="EST 712"/>
      <sheetName val="TAB TR-F"/>
      <sheetName val="TAB BT ESCUE"/>
      <sheetName val="TAB 8 BIF"/>
      <sheetName val="TAB 12-1"/>
      <sheetName val="TAB 12"/>
      <sheetName val="TAB 18"/>
      <sheetName val="TAB 24"/>
      <sheetName val="TAB 36"/>
      <sheetName val="TAB 42"/>
      <sheetName val="TAB 4"/>
      <sheetName val="TAB 6"/>
      <sheetName val="PT COM"/>
      <sheetName val="PT TBL"/>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 3X44-63A IND"/>
      <sheetName val="TERM 3X70-100A IND "/>
      <sheetName val="TERM 160-250a IND"/>
      <sheetName val="TERM 3X100-150 A IND"/>
      <sheetName val="TERM 3X220A IND"/>
      <sheetName val="TERM 3X900 A IND "/>
      <sheetName val="TRAFO 150KVA"/>
      <sheetName val="TRAFO 225 KVA"/>
      <sheetName val="CELDA DE PROTECCION"/>
      <sheetName val="CELDA DE TRAF"/>
      <sheetName val="CELDA DE MEDIDA MT"/>
      <sheetName val="TRF CONT MEDIDA"/>
      <sheetName val="CONTADOR ENERGIA"/>
      <sheetName val="DESM DE LUM Y CIR"/>
      <sheetName val="DESM DE POSTE"/>
      <sheetName val="TABLERO RENOVADO"/>
      <sheetName val="INSTA AA VENT"/>
      <sheetName val="INSTA AA MINISPL"/>
      <sheetName val="AAMINISPL 12"/>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 val="LISTADO_PRECIOS"/>
      <sheetName val="TOMA_REGULADA"/>
      <sheetName val="INTERRU_CONM"/>
      <sheetName val="INTERR_SENC"/>
      <sheetName val="INTERRUP_TRIPLE"/>
      <sheetName val="ILUM_PASILLOS"/>
      <sheetName val="VENT_I_PISO"/>
      <sheetName val="VENT_2_PISO"/>
      <sheetName val="ILUMIN_2_PISO"/>
      <sheetName val="HALOGENA_50W"/>
      <sheetName val="FLUOR_32"/>
      <sheetName val="FLUOR_48"/>
      <sheetName val="FLUOR_96"/>
      <sheetName val="FLUOR_4X17W"/>
      <sheetName val="LUM_NA_70W"/>
      <sheetName val="LUM_NA_150"/>
      <sheetName val="REFLECTOR_400W"/>
      <sheetName val="LUM_COLON_150W"/>
      <sheetName val="VENTIL_TECHO"/>
      <sheetName val="CONCRETO_2500"/>
      <sheetName val="CONCRETO_3000"/>
      <sheetName val="CONCRETO_PB_136"/>
      <sheetName val="MORTERO_14"/>
      <sheetName val="TUBO_1&quot;"/>
      <sheetName val="TUBO_3X1_1-2&quot;"/>
      <sheetName val="TUBO_1_1-2&quot;"/>
      <sheetName val="TUBO_3X2&quot;"/>
      <sheetName val="TUBO_2&quot;"/>
      <sheetName val="TUBO_3&quot;"/>
      <sheetName val="TUBO_4&quot;"/>
      <sheetName val="TUBO_MET_2&quot;"/>
      <sheetName val="TUBO_MET_4&quot;_"/>
      <sheetName val="CAJA_30X30"/>
      <sheetName val="ACO_2X8+10T_"/>
      <sheetName val="ACO_2X8+10+10T"/>
      <sheetName val="ACO_3X8+10+10T_"/>
      <sheetName val="ACO_3X8+10T"/>
      <sheetName val="ACO_3X6+8+8T"/>
      <sheetName val="ACO_3X4+6+6T"/>
      <sheetName val="ACO_3X2+4+4T"/>
      <sheetName val="ACO_3X4-0+2-0+2-0T"/>
      <sheetName val="ACO_2X1-0+1X1-0+1X1-0T"/>
      <sheetName val="ACO_3X1-0+1-1-0+1-1-0T"/>
      <sheetName val="ACO_9X_300MCM"/>
      <sheetName val="ACO_4X_500MCM"/>
      <sheetName val="ACO_XLPE_No2"/>
      <sheetName val="CONOS_EXT"/>
      <sheetName val="CONOS_INT"/>
      <sheetName val="EST_550"/>
      <sheetName val="EST_711"/>
      <sheetName val="EST_712"/>
      <sheetName val="TAB_TR-F"/>
      <sheetName val="TAB_BT_ESCUE"/>
      <sheetName val="TAB_8_BIF"/>
      <sheetName val="TAB_12-1"/>
      <sheetName val="TAB_12"/>
      <sheetName val="TAB_18"/>
      <sheetName val="TAB_24"/>
      <sheetName val="TAB_36"/>
      <sheetName val="TAB_42"/>
      <sheetName val="TAB_4"/>
      <sheetName val="TAB_6"/>
      <sheetName val="PT_COM"/>
      <sheetName val="PT_TBL"/>
      <sheetName val="PLANTA_250"/>
      <sheetName val="TERM_1X15_A"/>
      <sheetName val="TERM_1X20_A"/>
      <sheetName val="TERM_2X15_A"/>
      <sheetName val="TERM_2X20_A"/>
      <sheetName val="TERM_3X15_A"/>
      <sheetName val="TERM_3X20_A"/>
      <sheetName val="TERM_3X30_A"/>
      <sheetName val="TERM_2X30A"/>
      <sheetName val="TERM_3X40_A"/>
      <sheetName val="TERM_3X50_A"/>
      <sheetName val="TER_3X18_A_IND"/>
      <sheetName val="TERM_3-60A"/>
      <sheetName val="TERM_3-100A"/>
      <sheetName val="TERM_2X70A"/>
      <sheetName val="TER_3X44-63A_IND"/>
      <sheetName val="TERM_3X70-100A_IND_"/>
      <sheetName val="TERM_160-250a_IND"/>
      <sheetName val="TERM_3X100-150_A_IND"/>
      <sheetName val="TERM_3X220A_IND"/>
      <sheetName val="TERM_3X900_A_IND_"/>
      <sheetName val="TRAFO_150KVA"/>
      <sheetName val="TRAFO_225_KVA"/>
      <sheetName val="CELDA_DE_PROTECCION"/>
      <sheetName val="CELDA_DE_TRAF"/>
      <sheetName val="CELDA_DE_MEDIDA_MT"/>
      <sheetName val="TRF_CONT_MEDIDA"/>
      <sheetName val="CONTADOR_ENERGIA"/>
      <sheetName val="DESM_DE_LUM_Y_CIR"/>
      <sheetName val="DESM_DE_POSTE"/>
      <sheetName val="TABLERO_RENOVADO"/>
      <sheetName val="INSTA_AA_VENT"/>
      <sheetName val="INSTA_AA_MINISPL"/>
      <sheetName val="AAMINISPL_12"/>
      <sheetName val="_AA_MINISPL_24"/>
      <sheetName val="REINSTLA_ACOMET"/>
      <sheetName val="PUNTO_CANEL_COMP"/>
      <sheetName val="A_A__10T"/>
      <sheetName val="A_A_7T"/>
      <sheetName val="AA_5T"/>
      <sheetName val="PUNTO_CANELDATOS"/>
      <sheetName val="INST_UPS_"/>
      <sheetName val="INST_TRANF_UPS"/>
      <sheetName val="INST_RAC"/>
      <sheetName val="INST_SUICHE"/>
      <sheetName val="TRF_DE_UPS"/>
      <sheetName val="TAB_TRF_UPS"/>
      <sheetName val="BASE_LUM"/>
      <sheetName val="LISTADO_PRECIOS1"/>
      <sheetName val="TOMA_REGULADA1"/>
      <sheetName val="INTERRU_CONM1"/>
      <sheetName val="INTERR_SENC1"/>
      <sheetName val="INTERRUP_TRIPLE1"/>
      <sheetName val="ILUM_PASILLOS1"/>
      <sheetName val="VENT_I_PISO1"/>
      <sheetName val="VENT_2_PISO1"/>
      <sheetName val="ILUMIN_2_PISO1"/>
      <sheetName val="HALOGENA_50W1"/>
      <sheetName val="FLUOR_321"/>
      <sheetName val="FLUOR_481"/>
      <sheetName val="FLUOR_961"/>
      <sheetName val="FLUOR_4X17W1"/>
      <sheetName val="LUM_NA_70W1"/>
      <sheetName val="LUM_NA_1501"/>
      <sheetName val="REFLECTOR_400W1"/>
      <sheetName val="LUM_COLON_150W1"/>
      <sheetName val="VENTIL_TECHO1"/>
      <sheetName val="CONCRETO_25001"/>
      <sheetName val="CONCRETO_30001"/>
      <sheetName val="CONCRETO_PB_1361"/>
      <sheetName val="MORTERO_141"/>
      <sheetName val="TUBO_1&quot;1"/>
      <sheetName val="TUBO_3X1_1-2&quot;1"/>
      <sheetName val="TUBO_1_1-2&quot;1"/>
      <sheetName val="TUBO_3X2&quot;1"/>
      <sheetName val="TUBO_2&quot;1"/>
      <sheetName val="TUBO_3&quot;1"/>
      <sheetName val="TUBO_4&quot;1"/>
      <sheetName val="TUBO_MET_2&quot;1"/>
      <sheetName val="TUBO_MET_4&quot;_1"/>
      <sheetName val="CAJA_30X301"/>
      <sheetName val="ACO_2X8+10T_1"/>
      <sheetName val="ACO_2X8+10+10T1"/>
      <sheetName val="ACO_3X8+10+10T_1"/>
      <sheetName val="ACO_3X8+10T1"/>
      <sheetName val="ACO_3X6+8+8T1"/>
      <sheetName val="ACO_3X4+6+6T1"/>
      <sheetName val="ACO_3X2+4+4T1"/>
      <sheetName val="ACO_3X4-0+2-0+2-0T1"/>
      <sheetName val="ACO_2X1-0+1X1-0+1X1-0T1"/>
      <sheetName val="ACO_3X1-0+1-1-0+1-1-0T1"/>
      <sheetName val="ACO_9X_300MCM1"/>
      <sheetName val="ACO_4X_500MCM1"/>
      <sheetName val="ACO_XLPE_No21"/>
      <sheetName val="CONOS_EXT1"/>
      <sheetName val="CONOS_INT1"/>
      <sheetName val="EST_5501"/>
      <sheetName val="EST_7111"/>
      <sheetName val="EST_7121"/>
      <sheetName val="TAB_TR-F1"/>
      <sheetName val="TAB_BT_ESCUE1"/>
      <sheetName val="TAB_8_BIF1"/>
      <sheetName val="TAB_12-11"/>
      <sheetName val="TAB_121"/>
      <sheetName val="TAB_181"/>
      <sheetName val="TAB_241"/>
      <sheetName val="TAB_361"/>
      <sheetName val="TAB_421"/>
      <sheetName val="TAB_41"/>
      <sheetName val="TAB_61"/>
      <sheetName val="PT_COM1"/>
      <sheetName val="PT_TBL1"/>
      <sheetName val="PLANTA_2501"/>
      <sheetName val="TERM_1X15_A1"/>
      <sheetName val="TERM_1X20_A1"/>
      <sheetName val="TERM_2X15_A1"/>
      <sheetName val="TERM_2X20_A1"/>
      <sheetName val="TERM_3X15_A1"/>
      <sheetName val="TERM_3X20_A1"/>
      <sheetName val="TERM_3X30_A1"/>
      <sheetName val="TERM_2X30A1"/>
      <sheetName val="TERM_3X40_A1"/>
      <sheetName val="TERM_3X50_A1"/>
      <sheetName val="TER_3X18_A_IND1"/>
      <sheetName val="TERM_3-60A1"/>
      <sheetName val="TERM_3-100A1"/>
      <sheetName val="TERM_2X70A1"/>
      <sheetName val="TER_3X44-63A_IND1"/>
      <sheetName val="TERM_3X70-100A_IND_1"/>
      <sheetName val="TERM_160-250a_IND1"/>
      <sheetName val="TERM_3X100-150_A_IND1"/>
      <sheetName val="TERM_3X220A_IND1"/>
      <sheetName val="TERM_3X900_A_IND_1"/>
      <sheetName val="TRAFO_150KVA1"/>
      <sheetName val="TRAFO_225_KVA1"/>
      <sheetName val="CELDA_DE_PROTECCION1"/>
      <sheetName val="CELDA_DE_TRAF1"/>
      <sheetName val="CELDA_DE_MEDIDA_MT1"/>
      <sheetName val="TRF_CONT_MEDIDA1"/>
      <sheetName val="CONTADOR_ENERGIA1"/>
      <sheetName val="DESM_DE_LUM_Y_CIR1"/>
      <sheetName val="DESM_DE_POSTE1"/>
      <sheetName val="TABLERO_RENOVADO1"/>
      <sheetName val="INSTA_AA_VENT1"/>
      <sheetName val="INSTA_AA_MINISPL1"/>
      <sheetName val="AAMINISPL_121"/>
      <sheetName val="_AA_MINISPL_241"/>
      <sheetName val="REINSTLA_ACOMET1"/>
      <sheetName val="PUNTO_CANEL_COMP1"/>
      <sheetName val="A_A__10T1"/>
      <sheetName val="A_A_7T1"/>
      <sheetName val="AA_5T1"/>
      <sheetName val="PUNTO_CANELDATOS1"/>
      <sheetName val="INST_UPS_1"/>
      <sheetName val="INST_TRANF_UPS1"/>
      <sheetName val="INST_RAC1"/>
      <sheetName val="INST_SUICHE1"/>
      <sheetName val="TRF_DE_UPS1"/>
      <sheetName val="TAB_TRF_UPS1"/>
      <sheetName val="BASE_LUM1"/>
      <sheetName val="LISTADO_PRECIOS2"/>
      <sheetName val="TOMA_REGULADA2"/>
      <sheetName val="INTERRU_CONM2"/>
      <sheetName val="INTERR_SENC2"/>
      <sheetName val="INTERRUP_TRIPLE2"/>
      <sheetName val="ILUM_PASILLOS2"/>
      <sheetName val="VENT_I_PISO2"/>
      <sheetName val="VENT_2_PISO2"/>
      <sheetName val="ILUMIN_2_PISO2"/>
      <sheetName val="HALOGENA_50W2"/>
      <sheetName val="FLUOR_322"/>
      <sheetName val="FLUOR_482"/>
      <sheetName val="FLUOR_962"/>
      <sheetName val="FLUOR_4X17W2"/>
      <sheetName val="LUM_NA_70W2"/>
      <sheetName val="LUM_NA_1502"/>
      <sheetName val="REFLECTOR_400W2"/>
      <sheetName val="LUM_COLON_150W2"/>
      <sheetName val="VENTIL_TECHO2"/>
      <sheetName val="CONCRETO_25002"/>
      <sheetName val="CONCRETO_30002"/>
      <sheetName val="CONCRETO_PB_1362"/>
      <sheetName val="MORTERO_142"/>
      <sheetName val="TUBO_1&quot;2"/>
      <sheetName val="TUBO_3X1_1-2&quot;2"/>
      <sheetName val="TUBO_1_1-2&quot;2"/>
      <sheetName val="TUBO_3X2&quot;2"/>
      <sheetName val="TUBO_2&quot;2"/>
      <sheetName val="TUBO_3&quot;2"/>
      <sheetName val="TUBO_4&quot;2"/>
      <sheetName val="TUBO_MET_2&quot;2"/>
      <sheetName val="TUBO_MET_4&quot;_2"/>
      <sheetName val="CAJA_30X302"/>
      <sheetName val="ACO_2X8+10T_2"/>
      <sheetName val="ACO_2X8+10+10T2"/>
      <sheetName val="ACO_3X8+10+10T_2"/>
      <sheetName val="ACO_3X8+10T2"/>
      <sheetName val="ACO_3X6+8+8T2"/>
      <sheetName val="ACO_3X4+6+6T2"/>
      <sheetName val="ACO_3X2+4+4T2"/>
      <sheetName val="ACO_3X4-0+2-0+2-0T2"/>
      <sheetName val="ACO_2X1-0+1X1-0+1X1-0T2"/>
      <sheetName val="ACO_3X1-0+1-1-0+1-1-0T2"/>
      <sheetName val="ACO_9X_300MCM2"/>
      <sheetName val="ACO_4X_500MCM2"/>
      <sheetName val="ACO_XLPE_No22"/>
      <sheetName val="CONOS_EXT2"/>
      <sheetName val="CONOS_INT2"/>
      <sheetName val="EST_5502"/>
      <sheetName val="EST_7112"/>
      <sheetName val="EST_7122"/>
      <sheetName val="TAB_TR-F2"/>
      <sheetName val="TAB_BT_ESCUE2"/>
      <sheetName val="TAB_8_BIF2"/>
      <sheetName val="TAB_12-12"/>
      <sheetName val="TAB_122"/>
      <sheetName val="TAB_182"/>
      <sheetName val="TAB_242"/>
      <sheetName val="TAB_362"/>
      <sheetName val="TAB_422"/>
      <sheetName val="TAB_43"/>
      <sheetName val="TAB_62"/>
      <sheetName val="PT_COM2"/>
      <sheetName val="PT_TBL2"/>
      <sheetName val="PLANTA_2502"/>
      <sheetName val="TERM_1X15_A2"/>
      <sheetName val="TERM_1X20_A2"/>
      <sheetName val="TERM_2X15_A2"/>
      <sheetName val="TERM_2X20_A2"/>
      <sheetName val="TERM_3X15_A2"/>
      <sheetName val="TERM_3X20_A2"/>
      <sheetName val="TERM_3X30_A2"/>
      <sheetName val="TERM_2X30A2"/>
      <sheetName val="TERM_3X40_A2"/>
      <sheetName val="TERM_3X50_A2"/>
      <sheetName val="TER_3X18_A_IND2"/>
      <sheetName val="TERM_3-60A2"/>
      <sheetName val="TERM_3-100A2"/>
      <sheetName val="TERM_2X70A2"/>
      <sheetName val="TER_3X44-63A_IND2"/>
      <sheetName val="TERM_3X70-100A_IND_2"/>
      <sheetName val="TERM_160-250a_IND2"/>
      <sheetName val="TERM_3X100-150_A_IND2"/>
      <sheetName val="TERM_3X220A_IND2"/>
      <sheetName val="TERM_3X900_A_IND_2"/>
      <sheetName val="TRAFO_150KVA2"/>
      <sheetName val="TRAFO_225_KVA2"/>
      <sheetName val="CELDA_DE_PROTECCION2"/>
      <sheetName val="CELDA_DE_TRAF2"/>
      <sheetName val="CELDA_DE_MEDIDA_MT2"/>
      <sheetName val="TRF_CONT_MEDIDA2"/>
      <sheetName val="CONTADOR_ENERGIA2"/>
      <sheetName val="DESM_DE_LUM_Y_CIR2"/>
      <sheetName val="DESM_DE_POSTE2"/>
      <sheetName val="TABLERO_RENOVADO2"/>
      <sheetName val="INSTA_AA_VENT2"/>
      <sheetName val="INSTA_AA_MINISPL2"/>
      <sheetName val="AAMINISPL_122"/>
      <sheetName val="_AA_MINISPL_242"/>
      <sheetName val="REINSTLA_ACOMET2"/>
      <sheetName val="PUNTO_CANEL_COMP2"/>
      <sheetName val="A_A__10T2"/>
      <sheetName val="A_A_7T2"/>
      <sheetName val="AA_5T2"/>
      <sheetName val="PUNTO_CANELDATOS2"/>
      <sheetName val="INST_UPS_2"/>
      <sheetName val="INST_TRANF_UPS2"/>
      <sheetName val="INST_RAC2"/>
      <sheetName val="INST_SUICHE2"/>
      <sheetName val="TRF_DE_UPS2"/>
      <sheetName val="TAB_TRF_UPS2"/>
      <sheetName val="BASE_LUM2"/>
      <sheetName val="LISTADO_PRECIOS6"/>
      <sheetName val="TOMA_REGULADA6"/>
      <sheetName val="INTERRU_CONM6"/>
      <sheetName val="INTERR_SENC6"/>
      <sheetName val="INTERRUP_TRIPLE6"/>
      <sheetName val="ILUM_PASILLOS6"/>
      <sheetName val="VENT_I_PISO6"/>
      <sheetName val="VENT_2_PISO6"/>
      <sheetName val="ILUMIN_2_PISO6"/>
      <sheetName val="HALOGENA_50W6"/>
      <sheetName val="FLUOR_326"/>
      <sheetName val="FLUOR_486"/>
      <sheetName val="FLUOR_966"/>
      <sheetName val="FLUOR_4X17W6"/>
      <sheetName val="LUM_NA_70W6"/>
      <sheetName val="LUM_NA_1506"/>
      <sheetName val="REFLECTOR_400W6"/>
      <sheetName val="LUM_COLON_150W6"/>
      <sheetName val="VENTIL_TECHO6"/>
      <sheetName val="CONCRETO_25006"/>
      <sheetName val="CONCRETO_30006"/>
      <sheetName val="CONCRETO_PB_1366"/>
      <sheetName val="MORTERO_146"/>
      <sheetName val="TUBO_1&quot;6"/>
      <sheetName val="TUBO_3X1_1-2&quot;6"/>
      <sheetName val="TUBO_1_1-2&quot;6"/>
      <sheetName val="TUBO_3X2&quot;6"/>
      <sheetName val="TUBO_2&quot;6"/>
      <sheetName val="TUBO_3&quot;6"/>
      <sheetName val="TUBO_4&quot;6"/>
      <sheetName val="TUBO_MET_2&quot;6"/>
      <sheetName val="TUBO_MET_4&quot;_6"/>
      <sheetName val="CAJA_30X306"/>
      <sheetName val="ACO_2X8+10T_6"/>
      <sheetName val="ACO_2X8+10+10T6"/>
      <sheetName val="ACO_3X8+10+10T_6"/>
      <sheetName val="ACO_3X8+10T6"/>
      <sheetName val="ACO_3X6+8+8T6"/>
      <sheetName val="ACO_3X4+6+6T6"/>
      <sheetName val="ACO_3X2+4+4T6"/>
      <sheetName val="ACO_3X4-0+2-0+2-0T6"/>
      <sheetName val="ACO_2X1-0+1X1-0+1X1-0T6"/>
      <sheetName val="ACO_3X1-0+1-1-0+1-1-0T6"/>
      <sheetName val="ACO_9X_300MCM6"/>
      <sheetName val="ACO_4X_500MCM6"/>
      <sheetName val="ACO_XLPE_No26"/>
      <sheetName val="CONOS_EXT6"/>
      <sheetName val="CONOS_INT6"/>
      <sheetName val="EST_5506"/>
      <sheetName val="EST_7116"/>
      <sheetName val="EST_7126"/>
      <sheetName val="TAB_TR-F6"/>
      <sheetName val="TAB_BT_ESCUE6"/>
      <sheetName val="TAB_8_BIF6"/>
      <sheetName val="TAB_12-16"/>
      <sheetName val="TAB_126"/>
      <sheetName val="TAB_186"/>
      <sheetName val="TAB_246"/>
      <sheetName val="TAB_366"/>
      <sheetName val="TAB_426"/>
      <sheetName val="TAB_47"/>
      <sheetName val="TAB_66"/>
      <sheetName val="PT_COM6"/>
      <sheetName val="PT_TBL6"/>
      <sheetName val="PLANTA_2506"/>
      <sheetName val="TERM_1X15_A6"/>
      <sheetName val="TERM_1X20_A6"/>
      <sheetName val="TERM_2X15_A6"/>
      <sheetName val="TERM_2X20_A6"/>
      <sheetName val="TERM_3X15_A6"/>
      <sheetName val="TERM_3X20_A6"/>
      <sheetName val="TERM_3X30_A6"/>
      <sheetName val="TERM_2X30A6"/>
      <sheetName val="TERM_3X40_A6"/>
      <sheetName val="TERM_3X50_A6"/>
      <sheetName val="TER_3X18_A_IND6"/>
      <sheetName val="TERM_3-60A6"/>
      <sheetName val="TERM_3-100A6"/>
      <sheetName val="TERM_2X70A6"/>
      <sheetName val="TER_3X44-63A_IND6"/>
      <sheetName val="TERM_3X70-100A_IND_6"/>
      <sheetName val="TERM_160-250a_IND6"/>
      <sheetName val="TERM_3X100-150_A_IND6"/>
      <sheetName val="TERM_3X220A_IND6"/>
      <sheetName val="TERM_3X900_A_IND_6"/>
      <sheetName val="TRAFO_150KVA6"/>
      <sheetName val="TRAFO_225_KVA6"/>
      <sheetName val="CELDA_DE_PROTECCION6"/>
      <sheetName val="CELDA_DE_TRAF6"/>
      <sheetName val="CELDA_DE_MEDIDA_MT6"/>
      <sheetName val="TRF_CONT_MEDIDA6"/>
      <sheetName val="CONTADOR_ENERGIA6"/>
      <sheetName val="DESM_DE_LUM_Y_CIR6"/>
      <sheetName val="DESM_DE_POSTE6"/>
      <sheetName val="TABLERO_RENOVADO6"/>
      <sheetName val="INSTA_AA_VENT6"/>
      <sheetName val="INSTA_AA_MINISPL6"/>
      <sheetName val="AAMINISPL_126"/>
      <sheetName val="_AA_MINISPL_246"/>
      <sheetName val="REINSTLA_ACOMET6"/>
      <sheetName val="PUNTO_CANEL_COMP6"/>
      <sheetName val="A_A__10T6"/>
      <sheetName val="A_A_7T6"/>
      <sheetName val="AA_5T6"/>
      <sheetName val="PUNTO_CANELDATOS6"/>
      <sheetName val="INST_UPS_6"/>
      <sheetName val="INST_TRANF_UPS6"/>
      <sheetName val="INST_RAC6"/>
      <sheetName val="INST_SUICHE6"/>
      <sheetName val="TRF_DE_UPS6"/>
      <sheetName val="TAB_TRF_UPS6"/>
      <sheetName val="BASE_LUM6"/>
      <sheetName val="LISTADO_PRECIOS5"/>
      <sheetName val="TOMA_REGULADA5"/>
      <sheetName val="INTERRU_CONM5"/>
      <sheetName val="INTERR_SENC5"/>
      <sheetName val="INTERRUP_TRIPLE5"/>
      <sheetName val="ILUM_PASILLOS5"/>
      <sheetName val="VENT_I_PISO5"/>
      <sheetName val="VENT_2_PISO5"/>
      <sheetName val="ILUMIN_2_PISO5"/>
      <sheetName val="HALOGENA_50W5"/>
      <sheetName val="FLUOR_325"/>
      <sheetName val="FLUOR_485"/>
      <sheetName val="FLUOR_965"/>
      <sheetName val="FLUOR_4X17W5"/>
      <sheetName val="LUM_NA_70W5"/>
      <sheetName val="LUM_NA_1505"/>
      <sheetName val="REFLECTOR_400W5"/>
      <sheetName val="LUM_COLON_150W5"/>
      <sheetName val="VENTIL_TECHO5"/>
      <sheetName val="CONCRETO_25005"/>
      <sheetName val="CONCRETO_30005"/>
      <sheetName val="CONCRETO_PB_1365"/>
      <sheetName val="MORTERO_145"/>
      <sheetName val="TUBO_1&quot;5"/>
      <sheetName val="TUBO_3X1_1-2&quot;5"/>
      <sheetName val="TUBO_1_1-2&quot;5"/>
      <sheetName val="TUBO_3X2&quot;5"/>
      <sheetName val="TUBO_2&quot;5"/>
      <sheetName val="TUBO_3&quot;5"/>
      <sheetName val="TUBO_4&quot;5"/>
      <sheetName val="TUBO_MET_2&quot;5"/>
      <sheetName val="TUBO_MET_4&quot;_5"/>
      <sheetName val="CAJA_30X305"/>
      <sheetName val="ACO_2X8+10T_5"/>
      <sheetName val="ACO_2X8+10+10T5"/>
      <sheetName val="ACO_3X8+10+10T_5"/>
      <sheetName val="ACO_3X8+10T5"/>
      <sheetName val="ACO_3X6+8+8T5"/>
      <sheetName val="ACO_3X4+6+6T5"/>
      <sheetName val="ACO_3X2+4+4T5"/>
      <sheetName val="ACO_3X4-0+2-0+2-0T5"/>
      <sheetName val="ACO_2X1-0+1X1-0+1X1-0T5"/>
      <sheetName val="ACO_3X1-0+1-1-0+1-1-0T5"/>
      <sheetName val="ACO_9X_300MCM5"/>
      <sheetName val="ACO_4X_500MCM5"/>
      <sheetName val="ACO_XLPE_No25"/>
      <sheetName val="CONOS_EXT5"/>
      <sheetName val="CONOS_INT5"/>
      <sheetName val="EST_5505"/>
      <sheetName val="EST_7115"/>
      <sheetName val="EST_7125"/>
      <sheetName val="TAB_TR-F5"/>
      <sheetName val="TAB_BT_ESCUE5"/>
      <sheetName val="TAB_8_BIF5"/>
      <sheetName val="TAB_12-15"/>
      <sheetName val="TAB_125"/>
      <sheetName val="TAB_185"/>
      <sheetName val="TAB_245"/>
      <sheetName val="TAB_365"/>
      <sheetName val="TAB_425"/>
      <sheetName val="TAB_46"/>
      <sheetName val="TAB_65"/>
      <sheetName val="PT_COM5"/>
      <sheetName val="PT_TBL5"/>
      <sheetName val="PLANTA_2505"/>
      <sheetName val="TERM_1X15_A5"/>
      <sheetName val="TERM_1X20_A5"/>
      <sheetName val="TERM_2X15_A5"/>
      <sheetName val="TERM_2X20_A5"/>
      <sheetName val="TERM_3X15_A5"/>
      <sheetName val="TERM_3X20_A5"/>
      <sheetName val="TERM_3X30_A5"/>
      <sheetName val="TERM_2X30A5"/>
      <sheetName val="TERM_3X40_A5"/>
      <sheetName val="TERM_3X50_A5"/>
      <sheetName val="TER_3X18_A_IND5"/>
      <sheetName val="TERM_3-60A5"/>
      <sheetName val="TERM_3-100A5"/>
      <sheetName val="TERM_2X70A5"/>
      <sheetName val="TER_3X44-63A_IND5"/>
      <sheetName val="TERM_3X70-100A_IND_5"/>
      <sheetName val="TERM_160-250a_IND5"/>
      <sheetName val="TERM_3X100-150_A_IND5"/>
      <sheetName val="TERM_3X220A_IND5"/>
      <sheetName val="TERM_3X900_A_IND_5"/>
      <sheetName val="TRAFO_150KVA5"/>
      <sheetName val="TRAFO_225_KVA5"/>
      <sheetName val="CELDA_DE_PROTECCION5"/>
      <sheetName val="CELDA_DE_TRAF5"/>
      <sheetName val="CELDA_DE_MEDIDA_MT5"/>
      <sheetName val="TRF_CONT_MEDIDA5"/>
      <sheetName val="CONTADOR_ENERGIA5"/>
      <sheetName val="DESM_DE_LUM_Y_CIR5"/>
      <sheetName val="DESM_DE_POSTE5"/>
      <sheetName val="TABLERO_RENOVADO5"/>
      <sheetName val="INSTA_AA_VENT5"/>
      <sheetName val="INSTA_AA_MINISPL5"/>
      <sheetName val="AAMINISPL_125"/>
      <sheetName val="_AA_MINISPL_245"/>
      <sheetName val="REINSTLA_ACOMET5"/>
      <sheetName val="PUNTO_CANEL_COMP5"/>
      <sheetName val="A_A__10T5"/>
      <sheetName val="A_A_7T5"/>
      <sheetName val="AA_5T5"/>
      <sheetName val="PUNTO_CANELDATOS5"/>
      <sheetName val="INST_UPS_5"/>
      <sheetName val="INST_TRANF_UPS5"/>
      <sheetName val="INST_RAC5"/>
      <sheetName val="INST_SUICHE5"/>
      <sheetName val="TRF_DE_UPS5"/>
      <sheetName val="TAB_TRF_UPS5"/>
      <sheetName val="BASE_LUM5"/>
      <sheetName val="LISTADO_PRECIOS3"/>
      <sheetName val="TOMA_REGULADA3"/>
      <sheetName val="INTERRU_CONM3"/>
      <sheetName val="INTERR_SENC3"/>
      <sheetName val="INTERRUP_TRIPLE3"/>
      <sheetName val="ILUM_PASILLOS3"/>
      <sheetName val="VENT_I_PISO3"/>
      <sheetName val="VENT_2_PISO3"/>
      <sheetName val="ILUMIN_2_PISO3"/>
      <sheetName val="HALOGENA_50W3"/>
      <sheetName val="FLUOR_323"/>
      <sheetName val="FLUOR_483"/>
      <sheetName val="FLUOR_963"/>
      <sheetName val="FLUOR_4X17W3"/>
      <sheetName val="LUM_NA_70W3"/>
      <sheetName val="LUM_NA_1503"/>
      <sheetName val="REFLECTOR_400W3"/>
      <sheetName val="LUM_COLON_150W3"/>
      <sheetName val="VENTIL_TECHO3"/>
      <sheetName val="CONCRETO_25003"/>
      <sheetName val="CONCRETO_30003"/>
      <sheetName val="CONCRETO_PB_1363"/>
      <sheetName val="MORTERO_143"/>
      <sheetName val="TUBO_1&quot;3"/>
      <sheetName val="TUBO_3X1_1-2&quot;3"/>
      <sheetName val="TUBO_1_1-2&quot;3"/>
      <sheetName val="TUBO_3X2&quot;3"/>
      <sheetName val="TUBO_2&quot;3"/>
      <sheetName val="TUBO_3&quot;3"/>
      <sheetName val="TUBO_4&quot;3"/>
      <sheetName val="TUBO_MET_2&quot;3"/>
      <sheetName val="TUBO_MET_4&quot;_3"/>
      <sheetName val="CAJA_30X303"/>
      <sheetName val="ACO_2X8+10T_3"/>
      <sheetName val="ACO_2X8+10+10T3"/>
      <sheetName val="ACO_3X8+10+10T_3"/>
      <sheetName val="ACO_3X8+10T3"/>
      <sheetName val="ACO_3X6+8+8T3"/>
      <sheetName val="ACO_3X4+6+6T3"/>
      <sheetName val="ACO_3X2+4+4T3"/>
      <sheetName val="ACO_3X4-0+2-0+2-0T3"/>
      <sheetName val="ACO_2X1-0+1X1-0+1X1-0T3"/>
      <sheetName val="ACO_3X1-0+1-1-0+1-1-0T3"/>
      <sheetName val="ACO_9X_300MCM3"/>
      <sheetName val="ACO_4X_500MCM3"/>
      <sheetName val="ACO_XLPE_No23"/>
      <sheetName val="CONOS_EXT3"/>
      <sheetName val="CONOS_INT3"/>
      <sheetName val="EST_5503"/>
      <sheetName val="EST_7113"/>
      <sheetName val="EST_7123"/>
      <sheetName val="TAB_TR-F3"/>
      <sheetName val="TAB_BT_ESCUE3"/>
      <sheetName val="TAB_8_BIF3"/>
      <sheetName val="TAB_12-13"/>
      <sheetName val="TAB_123"/>
      <sheetName val="TAB_183"/>
      <sheetName val="TAB_243"/>
      <sheetName val="TAB_363"/>
      <sheetName val="TAB_423"/>
      <sheetName val="TAB_44"/>
      <sheetName val="TAB_63"/>
      <sheetName val="PT_COM3"/>
      <sheetName val="PT_TBL3"/>
      <sheetName val="PLANTA_2503"/>
      <sheetName val="TERM_1X15_A3"/>
      <sheetName val="TERM_1X20_A3"/>
      <sheetName val="TERM_2X15_A3"/>
      <sheetName val="TERM_2X20_A3"/>
      <sheetName val="TERM_3X15_A3"/>
      <sheetName val="TERM_3X20_A3"/>
      <sheetName val="TERM_3X30_A3"/>
      <sheetName val="TERM_2X30A3"/>
      <sheetName val="TERM_3X40_A3"/>
      <sheetName val="TERM_3X50_A3"/>
      <sheetName val="TER_3X18_A_IND3"/>
      <sheetName val="TERM_3-60A3"/>
      <sheetName val="TERM_3-100A3"/>
      <sheetName val="TERM_2X70A3"/>
      <sheetName val="TER_3X44-63A_IND3"/>
      <sheetName val="TERM_3X70-100A_IND_3"/>
      <sheetName val="TERM_160-250a_IND3"/>
      <sheetName val="TERM_3X100-150_A_IND3"/>
      <sheetName val="TERM_3X220A_IND3"/>
      <sheetName val="TERM_3X900_A_IND_3"/>
      <sheetName val="TRAFO_150KVA3"/>
      <sheetName val="TRAFO_225_KVA3"/>
      <sheetName val="CELDA_DE_PROTECCION3"/>
      <sheetName val="CELDA_DE_TRAF3"/>
      <sheetName val="CELDA_DE_MEDIDA_MT3"/>
      <sheetName val="TRF_CONT_MEDIDA3"/>
      <sheetName val="CONTADOR_ENERGIA3"/>
      <sheetName val="DESM_DE_LUM_Y_CIR3"/>
      <sheetName val="DESM_DE_POSTE3"/>
      <sheetName val="TABLERO_RENOVADO3"/>
      <sheetName val="INSTA_AA_VENT3"/>
      <sheetName val="INSTA_AA_MINISPL3"/>
      <sheetName val="AAMINISPL_123"/>
      <sheetName val="_AA_MINISPL_243"/>
      <sheetName val="REINSTLA_ACOMET3"/>
      <sheetName val="PUNTO_CANEL_COMP3"/>
      <sheetName val="A_A__10T3"/>
      <sheetName val="A_A_7T3"/>
      <sheetName val="AA_5T3"/>
      <sheetName val="PUNTO_CANELDATOS3"/>
      <sheetName val="INST_UPS_3"/>
      <sheetName val="INST_TRANF_UPS3"/>
      <sheetName val="INST_RAC3"/>
      <sheetName val="INST_SUICHE3"/>
      <sheetName val="TRF_DE_UPS3"/>
      <sheetName val="TAB_TRF_UPS3"/>
      <sheetName val="BASE_LUM3"/>
      <sheetName val="LISTADO_PRECIOS4"/>
      <sheetName val="TOMA_REGULADA4"/>
      <sheetName val="INTERRU_CONM4"/>
      <sheetName val="INTERR_SENC4"/>
      <sheetName val="INTERRUP_TRIPLE4"/>
      <sheetName val="ILUM_PASILLOS4"/>
      <sheetName val="VENT_I_PISO4"/>
      <sheetName val="VENT_2_PISO4"/>
      <sheetName val="ILUMIN_2_PISO4"/>
      <sheetName val="HALOGENA_50W4"/>
      <sheetName val="FLUOR_324"/>
      <sheetName val="FLUOR_484"/>
      <sheetName val="FLUOR_964"/>
      <sheetName val="FLUOR_4X17W4"/>
      <sheetName val="LUM_NA_70W4"/>
      <sheetName val="LUM_NA_1504"/>
      <sheetName val="REFLECTOR_400W4"/>
      <sheetName val="LUM_COLON_150W4"/>
      <sheetName val="VENTIL_TECHO4"/>
      <sheetName val="CONCRETO_25004"/>
      <sheetName val="CONCRETO_30004"/>
      <sheetName val="CONCRETO_PB_1364"/>
      <sheetName val="MORTERO_144"/>
      <sheetName val="TUBO_1&quot;4"/>
      <sheetName val="TUBO_3X1_1-2&quot;4"/>
      <sheetName val="TUBO_1_1-2&quot;4"/>
      <sheetName val="TUBO_3X2&quot;4"/>
      <sheetName val="TUBO_2&quot;4"/>
      <sheetName val="TUBO_3&quot;4"/>
      <sheetName val="TUBO_4&quot;4"/>
      <sheetName val="TUBO_MET_2&quot;4"/>
      <sheetName val="TUBO_MET_4&quot;_4"/>
      <sheetName val="CAJA_30X304"/>
      <sheetName val="ACO_2X8+10T_4"/>
      <sheetName val="ACO_2X8+10+10T4"/>
      <sheetName val="ACO_3X8+10+10T_4"/>
      <sheetName val="ACO_3X8+10T4"/>
      <sheetName val="ACO_3X6+8+8T4"/>
      <sheetName val="ACO_3X4+6+6T4"/>
      <sheetName val="ACO_3X2+4+4T4"/>
      <sheetName val="ACO_3X4-0+2-0+2-0T4"/>
      <sheetName val="ACO_2X1-0+1X1-0+1X1-0T4"/>
      <sheetName val="ACO_3X1-0+1-1-0+1-1-0T4"/>
      <sheetName val="ACO_9X_300MCM4"/>
      <sheetName val="ACO_4X_500MCM4"/>
      <sheetName val="ACO_XLPE_No24"/>
      <sheetName val="CONOS_EXT4"/>
      <sheetName val="CONOS_INT4"/>
      <sheetName val="EST_5504"/>
      <sheetName val="EST_7114"/>
      <sheetName val="EST_7124"/>
      <sheetName val="TAB_TR-F4"/>
      <sheetName val="TAB_BT_ESCUE4"/>
      <sheetName val="TAB_8_BIF4"/>
      <sheetName val="TAB_12-14"/>
      <sheetName val="TAB_124"/>
      <sheetName val="TAB_184"/>
      <sheetName val="TAB_244"/>
      <sheetName val="TAB_364"/>
      <sheetName val="TAB_424"/>
      <sheetName val="TAB_45"/>
      <sheetName val="TAB_64"/>
      <sheetName val="PT_COM4"/>
      <sheetName val="PT_TBL4"/>
      <sheetName val="PLANTA_2504"/>
      <sheetName val="TERM_1X15_A4"/>
      <sheetName val="TERM_1X20_A4"/>
      <sheetName val="TERM_2X15_A4"/>
      <sheetName val="TERM_2X20_A4"/>
      <sheetName val="TERM_3X15_A4"/>
      <sheetName val="TERM_3X20_A4"/>
      <sheetName val="TERM_3X30_A4"/>
      <sheetName val="TERM_2X30A4"/>
      <sheetName val="TERM_3X40_A4"/>
      <sheetName val="TERM_3X50_A4"/>
      <sheetName val="TER_3X18_A_IND4"/>
      <sheetName val="TERM_3-60A4"/>
      <sheetName val="TERM_3-100A4"/>
      <sheetName val="TERM_2X70A4"/>
      <sheetName val="TER_3X44-63A_IND4"/>
      <sheetName val="TERM_3X70-100A_IND_4"/>
      <sheetName val="TERM_160-250a_IND4"/>
      <sheetName val="TERM_3X100-150_A_IND4"/>
      <sheetName val="TERM_3X220A_IND4"/>
      <sheetName val="TERM_3X900_A_IND_4"/>
      <sheetName val="TRAFO_150KVA4"/>
      <sheetName val="TRAFO_225_KVA4"/>
      <sheetName val="CELDA_DE_PROTECCION4"/>
      <sheetName val="CELDA_DE_TRAF4"/>
      <sheetName val="CELDA_DE_MEDIDA_MT4"/>
      <sheetName val="TRF_CONT_MEDIDA4"/>
      <sheetName val="CONTADOR_ENERGIA4"/>
      <sheetName val="DESM_DE_LUM_Y_CIR4"/>
      <sheetName val="DESM_DE_POSTE4"/>
      <sheetName val="TABLERO_RENOVADO4"/>
      <sheetName val="INSTA_AA_VENT4"/>
      <sheetName val="INSTA_AA_MINISPL4"/>
      <sheetName val="AAMINISPL_124"/>
      <sheetName val="_AA_MINISPL_244"/>
      <sheetName val="REINSTLA_ACOMET4"/>
      <sheetName val="PUNTO_CANEL_COMP4"/>
      <sheetName val="A_A__10T4"/>
      <sheetName val="A_A_7T4"/>
      <sheetName val="AA_5T4"/>
      <sheetName val="PUNTO_CANELDATOS4"/>
      <sheetName val="INST_UPS_4"/>
      <sheetName val="INST_TRANF_UPS4"/>
      <sheetName val="INST_RAC4"/>
      <sheetName val="INST_SUICHE4"/>
      <sheetName val="TRF_DE_UPS4"/>
      <sheetName val="TAB_TRF_UPS4"/>
      <sheetName val="BASE_LUM4"/>
    </sheetNames>
    <sheetDataSet>
      <sheetData sheetId="0">
        <row r="4">
          <cell r="A4" t="str">
            <v>ABRAZADERA  AJUSTABLE 1 1/2"</v>
          </cell>
          <cell r="B4">
            <v>5100</v>
          </cell>
          <cell r="C4" t="str">
            <v>UND</v>
          </cell>
          <cell r="D4">
            <v>6120</v>
          </cell>
          <cell r="E4">
            <v>979.2</v>
          </cell>
          <cell r="F4">
            <v>7099</v>
          </cell>
        </row>
        <row r="5">
          <cell r="A5" t="str">
            <v>ABRAZADERA  AJUSTABLE 1"</v>
          </cell>
          <cell r="B5">
            <v>4650</v>
          </cell>
          <cell r="C5" t="str">
            <v>UND</v>
          </cell>
          <cell r="D5">
            <v>5580</v>
          </cell>
          <cell r="E5">
            <v>892.80000000000007</v>
          </cell>
          <cell r="F5">
            <v>6473</v>
          </cell>
        </row>
        <row r="6">
          <cell r="A6" t="str">
            <v>ABRAZADERA  AJUSTABLE 2"</v>
          </cell>
          <cell r="B6">
            <v>7940</v>
          </cell>
          <cell r="C6" t="str">
            <v>UND</v>
          </cell>
          <cell r="D6">
            <v>9528</v>
          </cell>
          <cell r="E6">
            <v>1524.48</v>
          </cell>
          <cell r="F6">
            <v>11052</v>
          </cell>
        </row>
        <row r="7">
          <cell r="A7" t="str">
            <v>ABRAZADERA  AJUSTABLE 3"</v>
          </cell>
          <cell r="B7">
            <v>9610</v>
          </cell>
          <cell r="C7" t="str">
            <v>UND</v>
          </cell>
          <cell r="D7">
            <v>11532</v>
          </cell>
          <cell r="E7">
            <v>1845.1200000000001</v>
          </cell>
          <cell r="F7">
            <v>13377</v>
          </cell>
        </row>
        <row r="8">
          <cell r="A8" t="str">
            <v>ABRAZADERA  AJUSTABLE 3/4"</v>
          </cell>
          <cell r="B8">
            <v>3240</v>
          </cell>
          <cell r="C8" t="str">
            <v>UND</v>
          </cell>
          <cell r="D8">
            <v>3888</v>
          </cell>
          <cell r="E8">
            <v>622.08000000000004</v>
          </cell>
          <cell r="F8">
            <v>4510</v>
          </cell>
        </row>
        <row r="9">
          <cell r="A9" t="str">
            <v>ABRAZADERA  SENCILLA DE 8"</v>
          </cell>
          <cell r="B9">
            <v>4980</v>
          </cell>
          <cell r="C9" t="str">
            <v>UND</v>
          </cell>
          <cell r="D9">
            <v>5976</v>
          </cell>
          <cell r="E9">
            <v>956.16</v>
          </cell>
          <cell r="F9">
            <v>6932</v>
          </cell>
        </row>
        <row r="10">
          <cell r="A10" t="str">
            <v>ABRAZADERA  SIN SALIDAD 140MM</v>
          </cell>
          <cell r="B10">
            <v>4899</v>
          </cell>
          <cell r="C10" t="str">
            <v>UND</v>
          </cell>
          <cell r="D10">
            <v>5878.8</v>
          </cell>
          <cell r="E10">
            <v>940.60800000000006</v>
          </cell>
          <cell r="F10">
            <v>6819</v>
          </cell>
        </row>
        <row r="11">
          <cell r="A11" t="str">
            <v>ABRAZADERA 1 SAL  11-12 CON SALID.1/2</v>
          </cell>
          <cell r="B11">
            <v>5500</v>
          </cell>
          <cell r="C11" t="str">
            <v>UND</v>
          </cell>
          <cell r="D11">
            <v>6600</v>
          </cell>
          <cell r="E11">
            <v>1056</v>
          </cell>
          <cell r="F11">
            <v>7656</v>
          </cell>
        </row>
        <row r="12">
          <cell r="A12" t="str">
            <v>ABRAZADERA 1 SAL 8-9 CON SALI.1/2</v>
          </cell>
          <cell r="B12">
            <v>4700</v>
          </cell>
          <cell r="C12" t="str">
            <v>UND</v>
          </cell>
          <cell r="D12">
            <v>5640</v>
          </cell>
          <cell r="E12">
            <v>902.4</v>
          </cell>
          <cell r="F12">
            <v>6542</v>
          </cell>
        </row>
        <row r="13">
          <cell r="A13" t="str">
            <v>ABRAZADERA 1 SALIDA 10-12 220MM</v>
          </cell>
          <cell r="B13">
            <v>5397.7001953124991</v>
          </cell>
          <cell r="C13" t="str">
            <v>UND</v>
          </cell>
          <cell r="D13">
            <v>6477.2402343749991</v>
          </cell>
          <cell r="E13">
            <v>1036.3584374999998</v>
          </cell>
          <cell r="F13">
            <v>7514</v>
          </cell>
        </row>
        <row r="14">
          <cell r="A14" t="str">
            <v>ABRAZADERA 1 SALIDA 120MM</v>
          </cell>
          <cell r="B14">
            <v>4429</v>
          </cell>
          <cell r="C14" t="str">
            <v>UND</v>
          </cell>
          <cell r="D14">
            <v>5314.8</v>
          </cell>
          <cell r="E14">
            <v>850.36800000000005</v>
          </cell>
          <cell r="F14">
            <v>6165</v>
          </cell>
        </row>
        <row r="15">
          <cell r="A15" t="str">
            <v>ABRAZADERA 1 SALIDA 12-14 250MM</v>
          </cell>
          <cell r="B15">
            <v>5542</v>
          </cell>
          <cell r="C15" t="str">
            <v>UND</v>
          </cell>
          <cell r="D15">
            <v>6650.4</v>
          </cell>
          <cell r="E15">
            <v>1064.0639999999999</v>
          </cell>
          <cell r="F15">
            <v>7714</v>
          </cell>
        </row>
        <row r="16">
          <cell r="A16" t="str">
            <v>ABRAZADERA 1 SALIDA 140MM</v>
          </cell>
          <cell r="B16">
            <v>4079</v>
          </cell>
          <cell r="C16" t="str">
            <v>UND</v>
          </cell>
          <cell r="D16">
            <v>4894.8</v>
          </cell>
          <cell r="E16">
            <v>783.16800000000001</v>
          </cell>
          <cell r="F16">
            <v>5678</v>
          </cell>
        </row>
        <row r="17">
          <cell r="A17" t="str">
            <v>ABRAZADERA 1 SALIDA 14-16 300MM</v>
          </cell>
          <cell r="B17">
            <v>5200</v>
          </cell>
          <cell r="C17" t="str">
            <v>UND</v>
          </cell>
          <cell r="D17">
            <v>6240</v>
          </cell>
          <cell r="E17">
            <v>998.4</v>
          </cell>
          <cell r="F17">
            <v>7238</v>
          </cell>
        </row>
        <row r="18">
          <cell r="A18" t="str">
            <v>ABRAZADERA 1 SALIDA 150MM</v>
          </cell>
          <cell r="B18">
            <v>4493</v>
          </cell>
          <cell r="C18" t="str">
            <v>UND</v>
          </cell>
          <cell r="D18">
            <v>5391.5999999999995</v>
          </cell>
          <cell r="E18">
            <v>862.65599999999995</v>
          </cell>
          <cell r="F18">
            <v>6254</v>
          </cell>
        </row>
        <row r="19">
          <cell r="A19" t="str">
            <v>ABRAZADERA 1 SALIDA 160MM</v>
          </cell>
          <cell r="B19">
            <v>4573</v>
          </cell>
          <cell r="C19" t="str">
            <v>UND</v>
          </cell>
          <cell r="D19">
            <v>5487.5999999999995</v>
          </cell>
          <cell r="E19">
            <v>878.01599999999996</v>
          </cell>
          <cell r="F19">
            <v>6366</v>
          </cell>
        </row>
        <row r="20">
          <cell r="A20" t="str">
            <v>ABRAZADERA 1 SALIDA 4-6 140MM</v>
          </cell>
          <cell r="B20">
            <v>7500</v>
          </cell>
          <cell r="C20" t="str">
            <v>UND</v>
          </cell>
          <cell r="D20">
            <v>9000</v>
          </cell>
          <cell r="E20">
            <v>1440</v>
          </cell>
          <cell r="F20">
            <v>10440</v>
          </cell>
        </row>
        <row r="21">
          <cell r="A21" t="str">
            <v>ABRAZADERA 1 SALIDA 8-10 200MM</v>
          </cell>
          <cell r="B21">
            <v>4718</v>
          </cell>
          <cell r="C21" t="str">
            <v>UND</v>
          </cell>
          <cell r="D21">
            <v>5661.5999999999995</v>
          </cell>
          <cell r="E21">
            <v>905.85599999999988</v>
          </cell>
          <cell r="F21">
            <v>6567</v>
          </cell>
        </row>
        <row r="22">
          <cell r="A22" t="str">
            <v>ABRAZADERA 1SALIDA 160MM</v>
          </cell>
          <cell r="B22">
            <v>4127</v>
          </cell>
          <cell r="C22" t="str">
            <v>UND</v>
          </cell>
          <cell r="D22">
            <v>4952.3999999999996</v>
          </cell>
          <cell r="E22">
            <v>792.38400000000001</v>
          </cell>
          <cell r="F22">
            <v>5745</v>
          </cell>
        </row>
        <row r="23">
          <cell r="A23" t="str">
            <v>ABRAZADERA 2 SALIDA 12-14 250MM</v>
          </cell>
          <cell r="B23">
            <v>6247</v>
          </cell>
          <cell r="C23" t="str">
            <v>UND</v>
          </cell>
          <cell r="D23">
            <v>7496.4</v>
          </cell>
          <cell r="E23">
            <v>1199.424</v>
          </cell>
          <cell r="F23">
            <v>8696</v>
          </cell>
        </row>
        <row r="24">
          <cell r="A24" t="str">
            <v>ABRAZADERA 2 SALIDA 4-6 140MM</v>
          </cell>
          <cell r="B24">
            <v>4542</v>
          </cell>
          <cell r="C24" t="str">
            <v>UND</v>
          </cell>
          <cell r="D24">
            <v>5450.4</v>
          </cell>
          <cell r="E24">
            <v>872.06399999999996</v>
          </cell>
          <cell r="F24">
            <v>6322</v>
          </cell>
        </row>
        <row r="25">
          <cell r="A25" t="str">
            <v>ABRAZADERA 2 SALIDA 6-8 180MM</v>
          </cell>
          <cell r="B25">
            <v>12818</v>
          </cell>
          <cell r="C25" t="str">
            <v>UND</v>
          </cell>
          <cell r="D25">
            <v>15381.599999999999</v>
          </cell>
          <cell r="E25">
            <v>2461.056</v>
          </cell>
          <cell r="F25">
            <v>17843</v>
          </cell>
        </row>
        <row r="26">
          <cell r="A26" t="str">
            <v>ABRAZADERA 2 SALIDA 8-10 200MM</v>
          </cell>
          <cell r="B26">
            <v>5579.2001953124991</v>
          </cell>
          <cell r="C26" t="str">
            <v>UND</v>
          </cell>
          <cell r="D26">
            <v>6695.0402343749984</v>
          </cell>
          <cell r="E26">
            <v>1071.2064374999998</v>
          </cell>
          <cell r="F26">
            <v>7766</v>
          </cell>
        </row>
        <row r="27">
          <cell r="A27" t="str">
            <v>ABRAZADERA 2 SALIDAS 120MM</v>
          </cell>
          <cell r="B27">
            <v>4344</v>
          </cell>
          <cell r="C27" t="str">
            <v>UND</v>
          </cell>
          <cell r="D27">
            <v>5212.8</v>
          </cell>
          <cell r="E27">
            <v>834.048</v>
          </cell>
          <cell r="F27">
            <v>6047</v>
          </cell>
        </row>
        <row r="28">
          <cell r="A28" t="str">
            <v>ABRAZADERA 2 SALIDAS 140MM</v>
          </cell>
          <cell r="B28">
            <v>4576</v>
          </cell>
          <cell r="C28" t="str">
            <v>UND</v>
          </cell>
          <cell r="D28">
            <v>5491.2</v>
          </cell>
          <cell r="E28">
            <v>878.59199999999998</v>
          </cell>
          <cell r="F28">
            <v>6370</v>
          </cell>
        </row>
        <row r="29">
          <cell r="A29" t="str">
            <v>ABRAZADERA 2 SALIDAS 150MM</v>
          </cell>
          <cell r="B29">
            <v>4819</v>
          </cell>
          <cell r="C29" t="str">
            <v>UND</v>
          </cell>
          <cell r="D29">
            <v>5782.8</v>
          </cell>
          <cell r="E29">
            <v>925.24800000000005</v>
          </cell>
          <cell r="F29">
            <v>6708</v>
          </cell>
        </row>
        <row r="30">
          <cell r="A30" t="str">
            <v>ABRAZADERA 2 SALIDAS 160MM</v>
          </cell>
          <cell r="B30">
            <v>5472.5</v>
          </cell>
          <cell r="C30" t="str">
            <v>UND</v>
          </cell>
          <cell r="D30">
            <v>6567</v>
          </cell>
          <cell r="E30">
            <v>1050.72</v>
          </cell>
          <cell r="F30">
            <v>7618</v>
          </cell>
        </row>
        <row r="31">
          <cell r="A31" t="str">
            <v>ABRAZADERA CIEGA REFORZADA 10-12</v>
          </cell>
          <cell r="B31">
            <v>4036</v>
          </cell>
          <cell r="C31" t="str">
            <v>UND</v>
          </cell>
          <cell r="D31">
            <v>4843.2</v>
          </cell>
          <cell r="E31">
            <v>774.91200000000003</v>
          </cell>
          <cell r="F31">
            <v>5618</v>
          </cell>
        </row>
        <row r="32">
          <cell r="A32" t="str">
            <v>ABRAZADERA CIEGA REFORZADA 8-10</v>
          </cell>
          <cell r="B32">
            <v>4036</v>
          </cell>
          <cell r="C32" t="str">
            <v>UND</v>
          </cell>
          <cell r="D32">
            <v>4843.2</v>
          </cell>
          <cell r="E32">
            <v>774.91200000000003</v>
          </cell>
          <cell r="F32">
            <v>5618</v>
          </cell>
        </row>
        <row r="33">
          <cell r="A33" t="str">
            <v>ABRAZADERA DE ZING DE 26" COLA POSTE</v>
          </cell>
          <cell r="B33">
            <v>561</v>
          </cell>
          <cell r="C33" t="str">
            <v>UND</v>
          </cell>
          <cell r="D33">
            <v>673.19999999999993</v>
          </cell>
          <cell r="E33">
            <v>107.71199999999999</v>
          </cell>
          <cell r="F33">
            <v>781</v>
          </cell>
        </row>
        <row r="34">
          <cell r="A34" t="str">
            <v>ABRAZADERA PARA CABLE 100 - 200 PARES</v>
          </cell>
          <cell r="B34">
            <v>667</v>
          </cell>
          <cell r="C34" t="str">
            <v>UND</v>
          </cell>
          <cell r="D34">
            <v>800.4</v>
          </cell>
          <cell r="E34">
            <v>128.06399999999999</v>
          </cell>
          <cell r="F34">
            <v>928</v>
          </cell>
        </row>
        <row r="35">
          <cell r="A35" t="str">
            <v>ABRAZADERA PARA CABLE 1200 - 1500 PARES</v>
          </cell>
          <cell r="B35">
            <v>1353</v>
          </cell>
          <cell r="C35" t="str">
            <v>UND</v>
          </cell>
          <cell r="D35">
            <v>1623.6</v>
          </cell>
          <cell r="E35">
            <v>259.77600000000001</v>
          </cell>
          <cell r="F35">
            <v>1883</v>
          </cell>
        </row>
        <row r="36">
          <cell r="A36" t="str">
            <v>ABRAZADERA PARA CABLE 1800 - 2400</v>
          </cell>
          <cell r="B36">
            <v>1353</v>
          </cell>
          <cell r="C36" t="str">
            <v>UND</v>
          </cell>
          <cell r="D36">
            <v>1623.6</v>
          </cell>
          <cell r="E36">
            <v>259.77600000000001</v>
          </cell>
          <cell r="F36">
            <v>1883</v>
          </cell>
        </row>
        <row r="37">
          <cell r="A37" t="str">
            <v>ABRAZADERA PARA CABLE 300 - 900 PARES</v>
          </cell>
          <cell r="B37">
            <v>1178</v>
          </cell>
          <cell r="C37" t="str">
            <v>UND</v>
          </cell>
          <cell r="D37">
            <v>1413.6</v>
          </cell>
          <cell r="E37">
            <v>226.17599999999999</v>
          </cell>
          <cell r="F37">
            <v>1640</v>
          </cell>
        </row>
        <row r="38">
          <cell r="A38" t="str">
            <v>ABRAZADERA POLO TIERRA</v>
          </cell>
          <cell r="B38">
            <v>5320</v>
          </cell>
          <cell r="C38" t="str">
            <v>UND</v>
          </cell>
          <cell r="D38">
            <v>6384</v>
          </cell>
          <cell r="E38">
            <v>1021.44</v>
          </cell>
          <cell r="F38">
            <v>7405</v>
          </cell>
        </row>
        <row r="39">
          <cell r="A39" t="str">
            <v>ABRAZADERA SIN SALIDA 10-12 220MM</v>
          </cell>
          <cell r="B39">
            <v>4691.5</v>
          </cell>
          <cell r="C39" t="str">
            <v>UND</v>
          </cell>
          <cell r="D39">
            <v>5629.8</v>
          </cell>
          <cell r="E39">
            <v>900.76800000000003</v>
          </cell>
          <cell r="F39">
            <v>6531</v>
          </cell>
        </row>
        <row r="40">
          <cell r="A40" t="str">
            <v>ABRAZADERA SIN SALIDA 12-14 250MM</v>
          </cell>
          <cell r="B40">
            <v>4711</v>
          </cell>
          <cell r="C40" t="str">
            <v>UND</v>
          </cell>
          <cell r="D40">
            <v>5653.2</v>
          </cell>
          <cell r="E40">
            <v>904.51199999999994</v>
          </cell>
          <cell r="F40">
            <v>6558</v>
          </cell>
        </row>
        <row r="41">
          <cell r="A41" t="str">
            <v>ABRAZADERA SIN SALIDA 180 MM</v>
          </cell>
          <cell r="B41">
            <v>3997</v>
          </cell>
          <cell r="C41" t="str">
            <v>UND</v>
          </cell>
          <cell r="D41">
            <v>4796.3999999999996</v>
          </cell>
          <cell r="E41">
            <v>767.42399999999998</v>
          </cell>
          <cell r="F41">
            <v>5564</v>
          </cell>
        </row>
        <row r="42">
          <cell r="A42" t="str">
            <v>ABRAZADERA SIN SALIDA 4-6 140MM</v>
          </cell>
          <cell r="B42">
            <v>3681</v>
          </cell>
          <cell r="C42" t="str">
            <v>UND</v>
          </cell>
          <cell r="D42">
            <v>4417.2</v>
          </cell>
          <cell r="E42">
            <v>706.75199999999995</v>
          </cell>
          <cell r="F42">
            <v>5124</v>
          </cell>
        </row>
        <row r="43">
          <cell r="A43" t="str">
            <v>ABRAZADERA SIN SALIDA 6-8 180MM</v>
          </cell>
          <cell r="B43">
            <v>3700</v>
          </cell>
          <cell r="C43" t="str">
            <v>UND</v>
          </cell>
          <cell r="D43">
            <v>4440</v>
          </cell>
          <cell r="E43">
            <v>710.4</v>
          </cell>
          <cell r="F43">
            <v>5150</v>
          </cell>
        </row>
        <row r="44">
          <cell r="A44" t="str">
            <v>ABRAZADERA SIN SALIDA 8-10 200MM</v>
          </cell>
          <cell r="B44">
            <v>4525.39990234375</v>
          </cell>
          <cell r="C44" t="str">
            <v>UND</v>
          </cell>
          <cell r="D44">
            <v>5430.4798828124995</v>
          </cell>
          <cell r="E44">
            <v>868.87678124999991</v>
          </cell>
          <cell r="F44">
            <v>6299</v>
          </cell>
        </row>
        <row r="45">
          <cell r="A45" t="str">
            <v>ABRAZADERA SOPORTE LUMIN  11/2"  140MM</v>
          </cell>
          <cell r="B45">
            <v>3780</v>
          </cell>
          <cell r="C45" t="str">
            <v>UND</v>
          </cell>
          <cell r="D45">
            <v>4536</v>
          </cell>
          <cell r="E45">
            <v>725.76</v>
          </cell>
          <cell r="F45">
            <v>5262</v>
          </cell>
        </row>
        <row r="46">
          <cell r="A46" t="str">
            <v>ABRAZADERA SOPORTE LUMIN 11/4" 140MM</v>
          </cell>
          <cell r="B46">
            <v>4140</v>
          </cell>
          <cell r="C46" t="str">
            <v>UND</v>
          </cell>
          <cell r="D46">
            <v>4968</v>
          </cell>
          <cell r="E46">
            <v>794.88</v>
          </cell>
          <cell r="F46">
            <v>5763</v>
          </cell>
        </row>
        <row r="47">
          <cell r="A47" t="str">
            <v>ABRAZADERA SOPORTE LUMIN 11/4" 180MM</v>
          </cell>
          <cell r="B47">
            <v>4370</v>
          </cell>
          <cell r="C47" t="str">
            <v>UND</v>
          </cell>
          <cell r="D47">
            <v>5244</v>
          </cell>
          <cell r="E47">
            <v>839.04</v>
          </cell>
          <cell r="F47">
            <v>6083</v>
          </cell>
        </row>
        <row r="48">
          <cell r="A48" t="str">
            <v>ABRAZADERA SOPORTE LUMIN 3/4" 120MM</v>
          </cell>
          <cell r="B48">
            <v>2022</v>
          </cell>
          <cell r="C48" t="str">
            <v>UND</v>
          </cell>
          <cell r="D48">
            <v>2426.4</v>
          </cell>
          <cell r="E48">
            <v>388.22400000000005</v>
          </cell>
          <cell r="F48">
            <v>2815</v>
          </cell>
        </row>
        <row r="49">
          <cell r="A49" t="str">
            <v>ABRAZADERA SOPORTE LUMIN 3/4" 140MM</v>
          </cell>
          <cell r="B49">
            <v>2750</v>
          </cell>
          <cell r="C49" t="str">
            <v>UND</v>
          </cell>
          <cell r="D49">
            <v>3300</v>
          </cell>
          <cell r="E49">
            <v>528</v>
          </cell>
          <cell r="F49">
            <v>3828</v>
          </cell>
        </row>
        <row r="50">
          <cell r="A50" t="str">
            <v>ABRAZADERA SOPORTE LUMIN 3/4" 160 MM</v>
          </cell>
          <cell r="B50">
            <v>2915</v>
          </cell>
          <cell r="C50" t="str">
            <v>UND</v>
          </cell>
          <cell r="D50">
            <v>3498</v>
          </cell>
          <cell r="E50">
            <v>559.68000000000006</v>
          </cell>
          <cell r="F50">
            <v>4058</v>
          </cell>
        </row>
        <row r="51">
          <cell r="A51" t="str">
            <v>ABRAZADERA SOPORTE LUMIN 3/4" 180MM</v>
          </cell>
          <cell r="B51">
            <v>2915</v>
          </cell>
          <cell r="C51" t="str">
            <v>UND</v>
          </cell>
          <cell r="D51">
            <v>3498</v>
          </cell>
          <cell r="E51">
            <v>559.68000000000006</v>
          </cell>
          <cell r="F51">
            <v>4058</v>
          </cell>
        </row>
        <row r="52">
          <cell r="A52" t="str">
            <v>ABRAZADERA SOPORTE LUMIN 3/4" 2" 120MM</v>
          </cell>
          <cell r="B52">
            <v>3562</v>
          </cell>
          <cell r="C52" t="str">
            <v>UND</v>
          </cell>
          <cell r="D52">
            <v>4274.3999999999996</v>
          </cell>
          <cell r="E52">
            <v>683.904</v>
          </cell>
          <cell r="F52">
            <v>4958</v>
          </cell>
        </row>
        <row r="53">
          <cell r="A53" t="str">
            <v>ABRAZADERA SOPORTE LUMIN 3/4" 2" 140MM</v>
          </cell>
          <cell r="B53">
            <v>3903</v>
          </cell>
          <cell r="C53" t="str">
            <v>UND</v>
          </cell>
          <cell r="D53">
            <v>4683.5999999999995</v>
          </cell>
          <cell r="E53">
            <v>749.37599999999998</v>
          </cell>
          <cell r="F53">
            <v>5433</v>
          </cell>
        </row>
        <row r="54">
          <cell r="A54" t="str">
            <v>ABRAZADERA SOPORTE LUMIN 3/4" 2" 160MM</v>
          </cell>
          <cell r="B54">
            <v>4088</v>
          </cell>
          <cell r="C54" t="str">
            <v>UND</v>
          </cell>
          <cell r="D54">
            <v>4905.5999999999995</v>
          </cell>
          <cell r="E54">
            <v>784.89599999999996</v>
          </cell>
          <cell r="F54">
            <v>5690</v>
          </cell>
        </row>
        <row r="55">
          <cell r="A55" t="str">
            <v>ABRAZADERA SOPORTE LUMIN 3/4" 2" 180MM</v>
          </cell>
          <cell r="B55">
            <v>4368</v>
          </cell>
          <cell r="C55" t="str">
            <v>UND</v>
          </cell>
          <cell r="D55">
            <v>5241.5999999999995</v>
          </cell>
          <cell r="E55">
            <v>838.65599999999995</v>
          </cell>
          <cell r="F55">
            <v>6080</v>
          </cell>
        </row>
        <row r="56">
          <cell r="A56" t="str">
            <v>ABRAZADERA SOPORTE LUMIN 3/4" 2" 200MM</v>
          </cell>
          <cell r="B56">
            <v>4689</v>
          </cell>
          <cell r="C56" t="str">
            <v>UND</v>
          </cell>
          <cell r="D56">
            <v>5626.8</v>
          </cell>
          <cell r="E56">
            <v>900.28800000000001</v>
          </cell>
          <cell r="F56">
            <v>6527</v>
          </cell>
        </row>
        <row r="57">
          <cell r="A57" t="str">
            <v>ABRAZADERA SOPORTE LUMIN 3/4" 2" 220MM</v>
          </cell>
          <cell r="B57">
            <v>5159</v>
          </cell>
          <cell r="C57" t="str">
            <v>UND</v>
          </cell>
          <cell r="D57">
            <v>6190.8</v>
          </cell>
          <cell r="E57">
            <v>990.52800000000002</v>
          </cell>
          <cell r="F57">
            <v>7181</v>
          </cell>
        </row>
        <row r="58">
          <cell r="A58" t="str">
            <v>ABRAZADERA SOPORTE LUMIN 3/4" 200MM</v>
          </cell>
          <cell r="B58">
            <v>3163</v>
          </cell>
          <cell r="C58" t="str">
            <v>UND</v>
          </cell>
          <cell r="D58">
            <v>3795.6</v>
          </cell>
          <cell r="E58">
            <v>607.29600000000005</v>
          </cell>
          <cell r="F58">
            <v>4403</v>
          </cell>
        </row>
        <row r="59">
          <cell r="A59" t="str">
            <v>ABRAZADERA SOPORTE LUMIN 3/4" 220MM</v>
          </cell>
          <cell r="B59">
            <v>3355</v>
          </cell>
          <cell r="C59" t="str">
            <v>UND</v>
          </cell>
          <cell r="D59">
            <v>4026</v>
          </cell>
          <cell r="E59">
            <v>644.16</v>
          </cell>
          <cell r="F59">
            <v>4670</v>
          </cell>
        </row>
        <row r="60">
          <cell r="A60" t="str">
            <v>ABRAZADERA SUJECION DE CABLE A POSTE</v>
          </cell>
          <cell r="B60">
            <v>5805</v>
          </cell>
          <cell r="C60" t="str">
            <v>UND</v>
          </cell>
          <cell r="D60">
            <v>6966</v>
          </cell>
          <cell r="E60">
            <v>1114.56</v>
          </cell>
          <cell r="F60">
            <v>8081</v>
          </cell>
        </row>
        <row r="61">
          <cell r="A61" t="str">
            <v>ABRAZADERA TRAFO TIPO 1-140MM</v>
          </cell>
          <cell r="B61">
            <v>6432.7998046875009</v>
          </cell>
          <cell r="C61" t="str">
            <v>UND</v>
          </cell>
          <cell r="D61">
            <v>7719.3597656250004</v>
          </cell>
          <cell r="E61">
            <v>1235.0975625000001</v>
          </cell>
          <cell r="F61">
            <v>8954</v>
          </cell>
        </row>
        <row r="62">
          <cell r="A62" t="str">
            <v>ABRAZADERA TRAFO TIPO 2-180MM</v>
          </cell>
          <cell r="B62">
            <v>7128</v>
          </cell>
          <cell r="C62" t="str">
            <v>UND</v>
          </cell>
          <cell r="D62">
            <v>8553.6</v>
          </cell>
          <cell r="E62">
            <v>1368.576</v>
          </cell>
          <cell r="F62">
            <v>9922</v>
          </cell>
        </row>
        <row r="63">
          <cell r="A63" t="str">
            <v>ABRAZADERA TRAFO TIPO 3-200MM</v>
          </cell>
          <cell r="B63">
            <v>7318.2998046875009</v>
          </cell>
          <cell r="C63" t="str">
            <v>UND</v>
          </cell>
          <cell r="D63">
            <v>8781.9597656250007</v>
          </cell>
          <cell r="E63">
            <v>1405.1135625000002</v>
          </cell>
          <cell r="F63">
            <v>10187</v>
          </cell>
        </row>
        <row r="64">
          <cell r="A64" t="str">
            <v>ABRAZADERA TRAFO TIPO 4-220MM</v>
          </cell>
          <cell r="B64">
            <v>8653.7001953125018</v>
          </cell>
          <cell r="C64" t="str">
            <v>UND</v>
          </cell>
          <cell r="D64">
            <v>10384.440234375003</v>
          </cell>
          <cell r="E64">
            <v>1661.5104375000005</v>
          </cell>
          <cell r="F64">
            <v>12046</v>
          </cell>
        </row>
        <row r="65">
          <cell r="A65" t="str">
            <v>ABRAZADERA TRAFO TIPO 5 250MM</v>
          </cell>
          <cell r="B65">
            <v>12500</v>
          </cell>
          <cell r="C65" t="str">
            <v>UND</v>
          </cell>
          <cell r="D65">
            <v>15000</v>
          </cell>
          <cell r="E65">
            <v>2400</v>
          </cell>
          <cell r="F65">
            <v>17400</v>
          </cell>
        </row>
        <row r="66">
          <cell r="A66" t="str">
            <v>ABRAZADERA U No.1 P/CTA MADERA 140MM</v>
          </cell>
          <cell r="B66">
            <v>4092</v>
          </cell>
          <cell r="C66" t="str">
            <v>UND</v>
          </cell>
          <cell r="D66">
            <v>4910.3999999999996</v>
          </cell>
          <cell r="E66">
            <v>785.66399999999999</v>
          </cell>
          <cell r="F66">
            <v>5696</v>
          </cell>
        </row>
        <row r="67">
          <cell r="A67" t="str">
            <v>ABRAZADERA U No.2 P/CTA MADERA 180MM</v>
          </cell>
          <cell r="B67">
            <v>4990</v>
          </cell>
          <cell r="C67" t="str">
            <v>UND</v>
          </cell>
          <cell r="D67">
            <v>5988</v>
          </cell>
          <cell r="E67">
            <v>958.08</v>
          </cell>
          <cell r="F67">
            <v>6946</v>
          </cell>
        </row>
        <row r="68">
          <cell r="A68" t="str">
            <v>ABRAZADERA U No.3 P/CTA MADERA 200MM</v>
          </cell>
          <cell r="B68">
            <v>5940</v>
          </cell>
          <cell r="C68" t="str">
            <v>UND</v>
          </cell>
          <cell r="D68">
            <v>7128</v>
          </cell>
          <cell r="E68">
            <v>1140.48</v>
          </cell>
          <cell r="F68">
            <v>8268</v>
          </cell>
        </row>
        <row r="69">
          <cell r="A69" t="str">
            <v>ABRAZADERA U No.4 P/CTA MADERA 220MM</v>
          </cell>
          <cell r="B69">
            <v>6204</v>
          </cell>
          <cell r="C69" t="str">
            <v>UND</v>
          </cell>
          <cell r="D69">
            <v>7444.7999999999993</v>
          </cell>
          <cell r="E69">
            <v>1191.1679999999999</v>
          </cell>
          <cell r="F69">
            <v>8636</v>
          </cell>
        </row>
        <row r="70">
          <cell r="A70" t="str">
            <v>ABRAZADERA U No.4 P/CTA METALICA 200MM</v>
          </cell>
          <cell r="B70">
            <v>5640</v>
          </cell>
          <cell r="C70" t="str">
            <v>UND</v>
          </cell>
          <cell r="D70">
            <v>6768</v>
          </cell>
          <cell r="E70">
            <v>1082.8800000000001</v>
          </cell>
          <cell r="F70">
            <v>7851</v>
          </cell>
        </row>
        <row r="71">
          <cell r="A71" t="str">
            <v>ABRAZADERA U No.5 P/CTA  MADERA 250MM</v>
          </cell>
          <cell r="B71">
            <v>8429</v>
          </cell>
          <cell r="C71" t="str">
            <v>UND</v>
          </cell>
          <cell r="D71">
            <v>10114.799999999999</v>
          </cell>
          <cell r="E71">
            <v>1618.3679999999999</v>
          </cell>
          <cell r="F71">
            <v>11733</v>
          </cell>
        </row>
        <row r="72">
          <cell r="A72" t="str">
            <v>ABRAZAFERA 1 SALIDA 6-8 180MM</v>
          </cell>
          <cell r="B72">
            <v>4690</v>
          </cell>
          <cell r="C72" t="str">
            <v>UND</v>
          </cell>
          <cell r="D72">
            <v>5628</v>
          </cell>
          <cell r="E72">
            <v>900.48</v>
          </cell>
          <cell r="F72">
            <v>6528</v>
          </cell>
        </row>
        <row r="73">
          <cell r="A73" t="str">
            <v>ACCIONAMIENTO MOTORIZADO PARA SECCIONADO</v>
          </cell>
          <cell r="B73">
            <v>7450000</v>
          </cell>
          <cell r="C73" t="str">
            <v>UND</v>
          </cell>
          <cell r="D73">
            <v>8940000</v>
          </cell>
          <cell r="E73">
            <v>1430400</v>
          </cell>
          <cell r="F73">
            <v>10370400</v>
          </cell>
        </row>
        <row r="74">
          <cell r="A74" t="str">
            <v xml:space="preserve">ACCESORIOS </v>
          </cell>
          <cell r="B74">
            <v>500000</v>
          </cell>
          <cell r="C74" t="str">
            <v>UND</v>
          </cell>
          <cell r="D74">
            <v>600000</v>
          </cell>
          <cell r="E74">
            <v>96000</v>
          </cell>
          <cell r="F74">
            <v>696000</v>
          </cell>
        </row>
        <row r="75">
          <cell r="A75" t="str">
            <v>ACCESORIO TOMACORRIENTE EN CANALETA</v>
          </cell>
          <cell r="B75">
            <v>3250</v>
          </cell>
          <cell r="C75" t="str">
            <v>UND</v>
          </cell>
          <cell r="D75">
            <v>3900</v>
          </cell>
          <cell r="E75">
            <v>624</v>
          </cell>
          <cell r="F75">
            <v>4524</v>
          </cell>
        </row>
        <row r="76">
          <cell r="A76" t="str">
            <v>ACEITE DIELECTRICO</v>
          </cell>
          <cell r="B76">
            <v>5600</v>
          </cell>
          <cell r="C76" t="str">
            <v>UND</v>
          </cell>
          <cell r="D76">
            <v>6720</v>
          </cell>
          <cell r="E76">
            <v>1075.2</v>
          </cell>
          <cell r="F76">
            <v>7795</v>
          </cell>
        </row>
        <row r="77">
          <cell r="A77" t="str">
            <v>ACOPLE LAVAPLATOS</v>
          </cell>
          <cell r="B77">
            <v>1345</v>
          </cell>
          <cell r="C77" t="str">
            <v>UND</v>
          </cell>
          <cell r="D77">
            <v>1614</v>
          </cell>
          <cell r="E77">
            <v>258.24</v>
          </cell>
          <cell r="F77">
            <v>1872</v>
          </cell>
        </row>
        <row r="78">
          <cell r="A78" t="str">
            <v>ACOPLE LAVAPLATOS</v>
          </cell>
          <cell r="B78">
            <v>1980</v>
          </cell>
          <cell r="C78" t="str">
            <v>UND</v>
          </cell>
          <cell r="D78">
            <v>2376</v>
          </cell>
          <cell r="E78">
            <v>380.16</v>
          </cell>
          <cell r="F78">
            <v>2756</v>
          </cell>
        </row>
        <row r="79">
          <cell r="A79" t="str">
            <v>ACOPLE PARA LAMPARA LUZ MIXTA</v>
          </cell>
          <cell r="B79">
            <v>2000</v>
          </cell>
          <cell r="C79" t="str">
            <v>UND</v>
          </cell>
          <cell r="D79">
            <v>2400</v>
          </cell>
          <cell r="E79">
            <v>384</v>
          </cell>
          <cell r="F79">
            <v>2784</v>
          </cell>
        </row>
        <row r="80">
          <cell r="A80" t="str">
            <v>ACRILICO P/LUMINARIA 2X48W  0.30X1.22CM</v>
          </cell>
          <cell r="B80">
            <v>4310</v>
          </cell>
          <cell r="C80" t="str">
            <v>UND</v>
          </cell>
          <cell r="D80">
            <v>5172</v>
          </cell>
          <cell r="E80">
            <v>827.52</v>
          </cell>
          <cell r="F80">
            <v>6000</v>
          </cell>
        </row>
        <row r="81">
          <cell r="A81" t="str">
            <v>ACRILICO P/LUMINARIA 2X96 INCRUSTAR</v>
          </cell>
          <cell r="B81">
            <v>3600</v>
          </cell>
          <cell r="C81" t="str">
            <v>UND</v>
          </cell>
          <cell r="D81">
            <v>4320</v>
          </cell>
          <cell r="E81">
            <v>691.2</v>
          </cell>
          <cell r="F81">
            <v>5011</v>
          </cell>
        </row>
        <row r="82">
          <cell r="A82" t="str">
            <v xml:space="preserve">ACRILICO P/SEÑALIZACION </v>
          </cell>
          <cell r="B82">
            <v>5700</v>
          </cell>
          <cell r="C82" t="str">
            <v>UND</v>
          </cell>
          <cell r="D82">
            <v>6840</v>
          </cell>
          <cell r="E82">
            <v>1094.4000000000001</v>
          </cell>
          <cell r="F82">
            <v>7934</v>
          </cell>
        </row>
        <row r="83">
          <cell r="A83" t="str">
            <v>ADAPTADOR TERMINAL COND. PVC ½"</v>
          </cell>
          <cell r="B83">
            <v>50</v>
          </cell>
          <cell r="C83" t="str">
            <v>UND</v>
          </cell>
          <cell r="D83">
            <v>60</v>
          </cell>
          <cell r="E83">
            <v>9.6</v>
          </cell>
          <cell r="F83">
            <v>70</v>
          </cell>
        </row>
        <row r="84">
          <cell r="A84" t="str">
            <v>ADAPTADOR BUSHING 1 1/2"</v>
          </cell>
          <cell r="B84">
            <v>11500</v>
          </cell>
          <cell r="C84" t="str">
            <v>UND</v>
          </cell>
          <cell r="D84">
            <v>13800</v>
          </cell>
          <cell r="E84">
            <v>2208</v>
          </cell>
          <cell r="F84">
            <v>16008</v>
          </cell>
        </row>
        <row r="85">
          <cell r="A85" t="str">
            <v>ADAPTADOR BUSHING 2"</v>
          </cell>
          <cell r="B85">
            <v>23450</v>
          </cell>
          <cell r="C85" t="str">
            <v>UND</v>
          </cell>
          <cell r="D85">
            <v>28140</v>
          </cell>
          <cell r="E85">
            <v>4502.4000000000005</v>
          </cell>
          <cell r="F85">
            <v>32642</v>
          </cell>
        </row>
        <row r="86">
          <cell r="A86" t="str">
            <v>ADAPTADOR BUSHING 3"</v>
          </cell>
          <cell r="B86">
            <v>29990</v>
          </cell>
          <cell r="C86" t="str">
            <v>UND</v>
          </cell>
          <cell r="D86">
            <v>35988</v>
          </cell>
          <cell r="E86">
            <v>5758.08</v>
          </cell>
          <cell r="F86">
            <v>41746</v>
          </cell>
        </row>
        <row r="87">
          <cell r="A87" t="str">
            <v>ADAPTADOR COAXIAL A PLANO TV DALCO</v>
          </cell>
          <cell r="B87">
            <v>564.20001220703114</v>
          </cell>
          <cell r="C87" t="str">
            <v>UND</v>
          </cell>
          <cell r="D87">
            <v>677.04001464843736</v>
          </cell>
          <cell r="E87">
            <v>108.32640234374998</v>
          </cell>
          <cell r="F87">
            <v>785</v>
          </cell>
        </row>
        <row r="88">
          <cell r="A88" t="str">
            <v>ADAPTADOR CONDUIT PVC DE 3" TIPO CAMPANA</v>
          </cell>
          <cell r="B88">
            <v>2908</v>
          </cell>
          <cell r="C88" t="str">
            <v>UND</v>
          </cell>
          <cell r="D88">
            <v>3489.6</v>
          </cell>
          <cell r="E88">
            <v>558.33600000000001</v>
          </cell>
          <cell r="F88">
            <v>4048</v>
          </cell>
        </row>
        <row r="89">
          <cell r="A89" t="str">
            <v>ADAPTADOR CONDUIT PVC DE 4" TIPO CAMPANA</v>
          </cell>
          <cell r="B89">
            <v>6017</v>
          </cell>
          <cell r="C89" t="str">
            <v>UND</v>
          </cell>
          <cell r="D89">
            <v>7220.4</v>
          </cell>
          <cell r="E89">
            <v>1155.2639999999999</v>
          </cell>
          <cell r="F89">
            <v>8376</v>
          </cell>
        </row>
        <row r="90">
          <cell r="A90" t="str">
            <v>ADAPTADOR CONDUIT PVC DE 6" TIPO CAMPANA</v>
          </cell>
          <cell r="B90">
            <v>9400</v>
          </cell>
          <cell r="C90" t="str">
            <v>UND</v>
          </cell>
          <cell r="D90">
            <v>11280</v>
          </cell>
          <cell r="E90">
            <v>1804.8</v>
          </cell>
          <cell r="F90">
            <v>13085</v>
          </cell>
        </row>
        <row r="91">
          <cell r="A91" t="str">
            <v>ADAPTADOR CUENCA Y BOLA</v>
          </cell>
          <cell r="B91">
            <v>5000</v>
          </cell>
          <cell r="C91" t="str">
            <v>UND</v>
          </cell>
          <cell r="D91">
            <v>6000</v>
          </cell>
          <cell r="E91">
            <v>960</v>
          </cell>
          <cell r="F91">
            <v>6960</v>
          </cell>
        </row>
        <row r="92">
          <cell r="A92" t="str">
            <v>ADAPTADOR CUENCA Y OJO</v>
          </cell>
          <cell r="B92">
            <v>5300</v>
          </cell>
          <cell r="C92" t="str">
            <v>UND</v>
          </cell>
          <cell r="D92">
            <v>6360</v>
          </cell>
          <cell r="E92">
            <v>1017.6</v>
          </cell>
          <cell r="F92">
            <v>7378</v>
          </cell>
        </row>
        <row r="93">
          <cell r="A93" t="str">
            <v>ADAPTADOR DE BOLA Y OJAL</v>
          </cell>
          <cell r="B93">
            <v>5300</v>
          </cell>
          <cell r="C93" t="str">
            <v>UND</v>
          </cell>
          <cell r="D93">
            <v>6360</v>
          </cell>
          <cell r="E93">
            <v>1017.6</v>
          </cell>
          <cell r="F93">
            <v>7378</v>
          </cell>
        </row>
        <row r="94">
          <cell r="A94" t="str">
            <v>ADAPTADOR HORQUILLA BOLA 5/8</v>
          </cell>
          <cell r="B94">
            <v>6210</v>
          </cell>
          <cell r="C94" t="str">
            <v>UND</v>
          </cell>
          <cell r="D94">
            <v>7452</v>
          </cell>
          <cell r="E94">
            <v>1192.32</v>
          </cell>
          <cell r="F94">
            <v>8644</v>
          </cell>
        </row>
        <row r="95">
          <cell r="A95" t="str">
            <v>ADAPTADOR PARA EMPALME MODULAR 1/0AWG</v>
          </cell>
          <cell r="B95">
            <v>514267</v>
          </cell>
          <cell r="C95" t="str">
            <v>UND</v>
          </cell>
          <cell r="D95">
            <v>617120.4</v>
          </cell>
          <cell r="E95">
            <v>98739.26400000001</v>
          </cell>
          <cell r="F95">
            <v>715860</v>
          </cell>
        </row>
        <row r="96">
          <cell r="A96" t="str">
            <v>ADAPTADOR PARA EMPALME MODULAR 1/0AWG</v>
          </cell>
          <cell r="B96">
            <v>514267</v>
          </cell>
          <cell r="C96" t="str">
            <v>UND</v>
          </cell>
          <cell r="D96">
            <v>617120.4</v>
          </cell>
          <cell r="E96">
            <v>98739.26400000001</v>
          </cell>
          <cell r="F96">
            <v>715860</v>
          </cell>
        </row>
        <row r="97">
          <cell r="A97" t="str">
            <v>ADAPTADOR PARA EMPALME MODULAR 2/0AWG</v>
          </cell>
          <cell r="B97">
            <v>514267</v>
          </cell>
          <cell r="C97" t="str">
            <v>UND</v>
          </cell>
          <cell r="D97">
            <v>617120.4</v>
          </cell>
          <cell r="E97">
            <v>98739.26400000001</v>
          </cell>
          <cell r="F97">
            <v>715860</v>
          </cell>
        </row>
        <row r="98">
          <cell r="A98" t="str">
            <v>ADAPTADOR PARA EMPALME MODULAR 2/0AWG</v>
          </cell>
          <cell r="B98">
            <v>514267</v>
          </cell>
          <cell r="C98" t="str">
            <v>UND</v>
          </cell>
          <cell r="D98">
            <v>617120.4</v>
          </cell>
          <cell r="E98">
            <v>98739.26400000001</v>
          </cell>
          <cell r="F98">
            <v>715860</v>
          </cell>
        </row>
        <row r="99">
          <cell r="A99" t="str">
            <v>ADAPTADOR PARA EMPALME MODULAR 4/0AWG</v>
          </cell>
          <cell r="B99">
            <v>514267</v>
          </cell>
          <cell r="C99" t="str">
            <v>UND</v>
          </cell>
          <cell r="D99">
            <v>617120.4</v>
          </cell>
          <cell r="E99">
            <v>98739.26400000001</v>
          </cell>
          <cell r="F99">
            <v>715860</v>
          </cell>
        </row>
        <row r="100">
          <cell r="A100" t="str">
            <v>ADAPTADOR PARA EMPALME MODULAR 4/0AWG</v>
          </cell>
          <cell r="B100">
            <v>514267</v>
          </cell>
          <cell r="C100" t="str">
            <v>UND</v>
          </cell>
          <cell r="D100">
            <v>617120.4</v>
          </cell>
          <cell r="E100">
            <v>98739.26400000001</v>
          </cell>
          <cell r="F100">
            <v>715860</v>
          </cell>
        </row>
        <row r="101">
          <cell r="A101" t="str">
            <v>ADAPTADOR POLO A TIERRA GALAXY CHINA</v>
          </cell>
          <cell r="B101">
            <v>847</v>
          </cell>
          <cell r="C101" t="str">
            <v>UND</v>
          </cell>
          <cell r="D101">
            <v>1016.4</v>
          </cell>
          <cell r="E101">
            <v>162.624</v>
          </cell>
          <cell r="F101">
            <v>1179</v>
          </cell>
        </row>
        <row r="102">
          <cell r="A102" t="str">
            <v>AIRE ACONDICIONADO MINI SPLIT 12000 BTU</v>
          </cell>
          <cell r="B102">
            <v>1250000</v>
          </cell>
          <cell r="C102" t="str">
            <v>UND</v>
          </cell>
          <cell r="D102">
            <v>1500000</v>
          </cell>
          <cell r="E102">
            <v>240000</v>
          </cell>
          <cell r="F102">
            <v>1740000</v>
          </cell>
        </row>
        <row r="103">
          <cell r="A103" t="str">
            <v>AIRE ACONDICIONADO MINI SPLIT 24000 BTU</v>
          </cell>
          <cell r="B103">
            <v>4000000</v>
          </cell>
          <cell r="C103" t="str">
            <v>UND</v>
          </cell>
          <cell r="D103">
            <v>4800000</v>
          </cell>
          <cell r="E103">
            <v>768000</v>
          </cell>
          <cell r="F103">
            <v>5568000</v>
          </cell>
        </row>
        <row r="104">
          <cell r="A104" t="str">
            <v>AISLADOR  BARRAJE 25 X 25 SIN TORNILLO</v>
          </cell>
          <cell r="B104">
            <v>1000</v>
          </cell>
          <cell r="C104" t="str">
            <v>UND</v>
          </cell>
          <cell r="D104">
            <v>1200</v>
          </cell>
          <cell r="E104">
            <v>192</v>
          </cell>
          <cell r="F104">
            <v>1392</v>
          </cell>
        </row>
        <row r="105">
          <cell r="A105" t="str">
            <v>AISLADOR BARRAJE CON TORNILLO 25 X 25 MM</v>
          </cell>
          <cell r="B105">
            <v>1200</v>
          </cell>
          <cell r="C105" t="str">
            <v>UND</v>
          </cell>
          <cell r="D105">
            <v>1440</v>
          </cell>
          <cell r="E105">
            <v>230.4</v>
          </cell>
          <cell r="F105">
            <v>1670</v>
          </cell>
        </row>
        <row r="106">
          <cell r="A106" t="str">
            <v>AISLADOR BARRAJE T-31M MATRIMOL 600V.</v>
          </cell>
          <cell r="B106">
            <v>6000</v>
          </cell>
          <cell r="C106" t="str">
            <v>UND</v>
          </cell>
          <cell r="D106">
            <v>7200</v>
          </cell>
          <cell r="E106">
            <v>1152</v>
          </cell>
          <cell r="F106">
            <v>8352</v>
          </cell>
        </row>
        <row r="107">
          <cell r="A107" t="str">
            <v>AISLADOR BARRAJE T-45 50X45MM</v>
          </cell>
          <cell r="B107">
            <v>4136</v>
          </cell>
          <cell r="C107" t="str">
            <v>UND</v>
          </cell>
          <cell r="D107">
            <v>4963.2</v>
          </cell>
          <cell r="E107">
            <v>794.11199999999997</v>
          </cell>
          <cell r="F107">
            <v>5757</v>
          </cell>
        </row>
        <row r="108">
          <cell r="A108" t="str">
            <v>AISLADOR BARRAJE T-50 60X50M</v>
          </cell>
          <cell r="B108">
            <v>7645</v>
          </cell>
          <cell r="C108" t="str">
            <v>UND</v>
          </cell>
          <cell r="D108">
            <v>9174</v>
          </cell>
          <cell r="E108">
            <v>1467.84</v>
          </cell>
          <cell r="F108">
            <v>10642</v>
          </cell>
        </row>
        <row r="109">
          <cell r="A109" t="str">
            <v>AISLADOR BARRAJE T-55M MATRIMOL 600V.</v>
          </cell>
          <cell r="B109">
            <v>10000</v>
          </cell>
          <cell r="C109" t="str">
            <v>UND</v>
          </cell>
          <cell r="D109">
            <v>12000</v>
          </cell>
          <cell r="E109">
            <v>1920</v>
          </cell>
          <cell r="F109">
            <v>13920</v>
          </cell>
        </row>
        <row r="110">
          <cell r="A110" t="str">
            <v>AISLADOR BUJE 1000AMP HEMBRA</v>
          </cell>
          <cell r="B110">
            <v>4369</v>
          </cell>
          <cell r="C110" t="str">
            <v>UND</v>
          </cell>
          <cell r="D110">
            <v>5242.8</v>
          </cell>
          <cell r="E110">
            <v>838.84800000000007</v>
          </cell>
          <cell r="F110">
            <v>6082</v>
          </cell>
        </row>
        <row r="111">
          <cell r="A111" t="str">
            <v>AISLADOR BUJE 1000AMP MACHO</v>
          </cell>
          <cell r="B111">
            <v>3894</v>
          </cell>
          <cell r="C111" t="str">
            <v>UND</v>
          </cell>
          <cell r="D111">
            <v>4672.8</v>
          </cell>
          <cell r="E111">
            <v>747.64800000000002</v>
          </cell>
          <cell r="F111">
            <v>5420</v>
          </cell>
        </row>
        <row r="112">
          <cell r="A112" t="str">
            <v>AISLADOR BUJE 200 AMP HEMBRA</v>
          </cell>
          <cell r="B112">
            <v>2425</v>
          </cell>
          <cell r="C112" t="str">
            <v>UND</v>
          </cell>
          <cell r="D112">
            <v>2910</v>
          </cell>
          <cell r="E112">
            <v>465.6</v>
          </cell>
          <cell r="F112">
            <v>3376</v>
          </cell>
        </row>
        <row r="113">
          <cell r="A113" t="str">
            <v>AISLADOR BUJE 600 AMP. MACHO</v>
          </cell>
          <cell r="B113">
            <v>2825</v>
          </cell>
          <cell r="C113" t="str">
            <v>UND</v>
          </cell>
          <cell r="D113">
            <v>3390</v>
          </cell>
          <cell r="E113">
            <v>542.4</v>
          </cell>
          <cell r="F113">
            <v>3932</v>
          </cell>
        </row>
        <row r="114">
          <cell r="A114" t="str">
            <v>AISLADOR BUJE 600AMP HEMBRA</v>
          </cell>
          <cell r="B114">
            <v>2550</v>
          </cell>
          <cell r="C114" t="str">
            <v>UND</v>
          </cell>
          <cell r="D114">
            <v>3060</v>
          </cell>
          <cell r="E114">
            <v>489.6</v>
          </cell>
          <cell r="F114">
            <v>3550</v>
          </cell>
        </row>
        <row r="115">
          <cell r="A115" t="str">
            <v>AISLADOR CARRETE 2.1/8P ANSI 53-1</v>
          </cell>
          <cell r="B115">
            <v>1063</v>
          </cell>
          <cell r="C115" t="str">
            <v>UND</v>
          </cell>
          <cell r="D115">
            <v>1275.5999999999999</v>
          </cell>
          <cell r="E115">
            <v>204.096</v>
          </cell>
          <cell r="F115">
            <v>1480</v>
          </cell>
        </row>
        <row r="116">
          <cell r="A116" t="str">
            <v>AISLADOR CARRETE 33/16P ANSI 53-3</v>
          </cell>
          <cell r="B116">
            <v>1738</v>
          </cell>
          <cell r="C116" t="str">
            <v>UND</v>
          </cell>
          <cell r="D116">
            <v>2085.6</v>
          </cell>
          <cell r="E116">
            <v>333.69599999999997</v>
          </cell>
          <cell r="F116">
            <v>2419</v>
          </cell>
        </row>
        <row r="117">
          <cell r="A117" t="str">
            <v>AISLADOR CARRETE 3P ANSI 53-2</v>
          </cell>
          <cell r="B117">
            <v>1681</v>
          </cell>
          <cell r="C117" t="str">
            <v>UND</v>
          </cell>
          <cell r="D117">
            <v>2017.1999999999998</v>
          </cell>
          <cell r="E117">
            <v>322.75199999999995</v>
          </cell>
          <cell r="F117">
            <v>2340</v>
          </cell>
        </row>
        <row r="118">
          <cell r="A118" t="str">
            <v>AISLADOR CARRETE 3P ANSI 53-4</v>
          </cell>
          <cell r="B118">
            <v>4600</v>
          </cell>
          <cell r="C118" t="str">
            <v>UND</v>
          </cell>
          <cell r="D118">
            <v>5520</v>
          </cell>
          <cell r="E118">
            <v>883.2</v>
          </cell>
          <cell r="F118">
            <v>6403</v>
          </cell>
        </row>
        <row r="119">
          <cell r="A119" t="str">
            <v>AISLADOR CARRETE 41/8P ANSI 53-5</v>
          </cell>
          <cell r="B119">
            <v>4631</v>
          </cell>
          <cell r="C119" t="str">
            <v>UND</v>
          </cell>
          <cell r="D119">
            <v>5557.2</v>
          </cell>
          <cell r="E119">
            <v>889.15200000000004</v>
          </cell>
          <cell r="F119">
            <v>6446</v>
          </cell>
        </row>
        <row r="120">
          <cell r="A120" t="str">
            <v>AISLADOR CARRTE PLASTICO</v>
          </cell>
          <cell r="B120">
            <v>230</v>
          </cell>
          <cell r="C120" t="str">
            <v>UND</v>
          </cell>
          <cell r="D120">
            <v>276</v>
          </cell>
          <cell r="E120">
            <v>44.160000000000004</v>
          </cell>
          <cell r="F120">
            <v>320</v>
          </cell>
        </row>
        <row r="121">
          <cell r="A121" t="str">
            <v>AISLADOR CORTACIRCUITO 15KV MACIZO</v>
          </cell>
          <cell r="B121">
            <v>14700</v>
          </cell>
          <cell r="C121" t="str">
            <v>UND</v>
          </cell>
          <cell r="D121">
            <v>17640</v>
          </cell>
          <cell r="E121">
            <v>2822.4</v>
          </cell>
          <cell r="F121">
            <v>20462</v>
          </cell>
        </row>
        <row r="122">
          <cell r="A122" t="str">
            <v>AISLADOR CORTACIRCUITO 7.8KV MACIZO</v>
          </cell>
          <cell r="B122">
            <v>12166</v>
          </cell>
          <cell r="C122" t="str">
            <v>UND</v>
          </cell>
          <cell r="D122">
            <v>14599.199999999999</v>
          </cell>
          <cell r="E122">
            <v>2335.8719999999998</v>
          </cell>
          <cell r="F122">
            <v>16935</v>
          </cell>
        </row>
        <row r="123">
          <cell r="A123" t="str">
            <v>AISLADOR DE CARRETE ANSI:53/3</v>
          </cell>
          <cell r="B123">
            <v>9000</v>
          </cell>
          <cell r="C123" t="str">
            <v>UND</v>
          </cell>
          <cell r="D123">
            <v>10800</v>
          </cell>
          <cell r="E123">
            <v>1728</v>
          </cell>
          <cell r="F123">
            <v>12528</v>
          </cell>
        </row>
        <row r="124">
          <cell r="A124" t="str">
            <v>AISLADOR LINEA POST 23.0 KV ANSI 57-1</v>
          </cell>
          <cell r="B124">
            <v>62619</v>
          </cell>
          <cell r="C124" t="str">
            <v>UND</v>
          </cell>
          <cell r="D124">
            <v>75142.8</v>
          </cell>
          <cell r="E124">
            <v>12022.848</v>
          </cell>
          <cell r="F124">
            <v>87166</v>
          </cell>
        </row>
        <row r="125">
          <cell r="A125" t="str">
            <v>AISLADOR LINEA POST 34.5KV ANSI 57-2</v>
          </cell>
          <cell r="B125">
            <v>84350</v>
          </cell>
          <cell r="C125" t="str">
            <v>UND</v>
          </cell>
          <cell r="D125">
            <v>101220</v>
          </cell>
          <cell r="E125">
            <v>16195.2</v>
          </cell>
          <cell r="F125">
            <v>117415</v>
          </cell>
        </row>
        <row r="126">
          <cell r="A126" t="str">
            <v>AISLADOR PARA BARRAJE</v>
          </cell>
          <cell r="B126">
            <v>2200.80004882813</v>
          </cell>
          <cell r="C126" t="str">
            <v>UND</v>
          </cell>
          <cell r="D126">
            <v>2640.960058593756</v>
          </cell>
          <cell r="E126">
            <v>422.55360937500097</v>
          </cell>
          <cell r="F126">
            <v>3064</v>
          </cell>
        </row>
        <row r="127">
          <cell r="A127" t="str">
            <v>AISLADOR PIN 13.2KV 55-4</v>
          </cell>
          <cell r="B127">
            <v>8944</v>
          </cell>
          <cell r="C127" t="str">
            <v>UND</v>
          </cell>
          <cell r="D127">
            <v>10732.8</v>
          </cell>
          <cell r="E127">
            <v>1717.2479999999998</v>
          </cell>
          <cell r="F127">
            <v>12450</v>
          </cell>
        </row>
        <row r="128">
          <cell r="A128" t="str">
            <v>AISLADOR PIN 13.2KV55-4 GRIS,CAFE INDIA</v>
          </cell>
          <cell r="B128">
            <v>8944</v>
          </cell>
          <cell r="C128" t="str">
            <v>UND</v>
          </cell>
          <cell r="D128">
            <v>10732.8</v>
          </cell>
          <cell r="E128">
            <v>1717.2479999999998</v>
          </cell>
          <cell r="F128">
            <v>12450</v>
          </cell>
        </row>
        <row r="129">
          <cell r="A129" t="str">
            <v>AISLADOR PIN 15KV 55-5</v>
          </cell>
          <cell r="B129">
            <v>12125</v>
          </cell>
          <cell r="C129" t="str">
            <v>UND</v>
          </cell>
          <cell r="D129">
            <v>14550</v>
          </cell>
          <cell r="E129">
            <v>2328</v>
          </cell>
          <cell r="F129">
            <v>16878</v>
          </cell>
        </row>
        <row r="130">
          <cell r="A130" t="str">
            <v>AISLADOR PIN 23KV 56-1</v>
          </cell>
          <cell r="B130">
            <v>21463</v>
          </cell>
          <cell r="C130" t="str">
            <v>UND</v>
          </cell>
          <cell r="D130">
            <v>25755.599999999999</v>
          </cell>
          <cell r="E130">
            <v>4120.8959999999997</v>
          </cell>
          <cell r="F130">
            <v>29876</v>
          </cell>
        </row>
        <row r="131">
          <cell r="A131" t="str">
            <v>AISLADOR PIN 23KV 56-1MARCADO CODENSA</v>
          </cell>
          <cell r="B131">
            <v>21463</v>
          </cell>
          <cell r="C131" t="str">
            <v>UND</v>
          </cell>
          <cell r="D131">
            <v>25755.599999999999</v>
          </cell>
          <cell r="E131">
            <v>4120.8959999999997</v>
          </cell>
          <cell r="F131">
            <v>29876</v>
          </cell>
        </row>
        <row r="132">
          <cell r="A132" t="str">
            <v>AISLADOR PIN 23KV ANSI 55-7</v>
          </cell>
          <cell r="B132">
            <v>19750</v>
          </cell>
          <cell r="C132" t="str">
            <v>UND</v>
          </cell>
          <cell r="D132">
            <v>23700</v>
          </cell>
          <cell r="E132">
            <v>3792</v>
          </cell>
          <cell r="F132">
            <v>27492</v>
          </cell>
        </row>
        <row r="133">
          <cell r="A133" t="str">
            <v>AISLADOR PIN 34.5KV 56-3</v>
          </cell>
          <cell r="B133">
            <v>38238</v>
          </cell>
          <cell r="C133" t="str">
            <v>UND</v>
          </cell>
          <cell r="D133">
            <v>45885.599999999999</v>
          </cell>
          <cell r="E133">
            <v>7341.6959999999999</v>
          </cell>
          <cell r="F133">
            <v>53227</v>
          </cell>
        </row>
        <row r="134">
          <cell r="A134" t="str">
            <v>AISLADOR PIN 7.2KV ANSI 55-2 RF</v>
          </cell>
          <cell r="B134">
            <v>5275</v>
          </cell>
          <cell r="C134" t="str">
            <v>UND</v>
          </cell>
          <cell r="D134">
            <v>6330</v>
          </cell>
          <cell r="E134">
            <v>1012.8000000000001</v>
          </cell>
          <cell r="F134">
            <v>7343</v>
          </cell>
        </row>
        <row r="135">
          <cell r="A135" t="str">
            <v>AISLADOR SUPENSION SINTETICO 34.5KV</v>
          </cell>
          <cell r="B135">
            <v>39600</v>
          </cell>
          <cell r="C135" t="str">
            <v>UND</v>
          </cell>
          <cell r="D135">
            <v>47520</v>
          </cell>
          <cell r="E135">
            <v>7603.2</v>
          </cell>
          <cell r="F135">
            <v>55123</v>
          </cell>
        </row>
        <row r="136">
          <cell r="A136" t="str">
            <v>AISLADOR SUSPENCION SINTETICO 15KV</v>
          </cell>
          <cell r="B136">
            <v>24200</v>
          </cell>
          <cell r="C136" t="str">
            <v>UND</v>
          </cell>
          <cell r="D136">
            <v>29040</v>
          </cell>
          <cell r="E136">
            <v>4646.4000000000005</v>
          </cell>
          <cell r="F136">
            <v>33686</v>
          </cell>
        </row>
        <row r="137">
          <cell r="A137" t="str">
            <v>AISLADOR SUSPENSION 10" B&amp;S 15.000LB</v>
          </cell>
          <cell r="B137">
            <v>29794</v>
          </cell>
          <cell r="C137" t="str">
            <v>UND</v>
          </cell>
          <cell r="D137">
            <v>35752.799999999996</v>
          </cell>
          <cell r="E137">
            <v>5720.4479999999994</v>
          </cell>
          <cell r="F137">
            <v>41473</v>
          </cell>
        </row>
        <row r="138">
          <cell r="A138" t="str">
            <v>AISLADOR SUSPENSION 10" CLEVIS 15.000LB</v>
          </cell>
          <cell r="B138">
            <v>29794</v>
          </cell>
          <cell r="C138" t="str">
            <v>UND</v>
          </cell>
          <cell r="D138">
            <v>35752.799999999996</v>
          </cell>
          <cell r="E138">
            <v>5720.4479999999994</v>
          </cell>
          <cell r="F138">
            <v>41473</v>
          </cell>
        </row>
        <row r="139">
          <cell r="A139" t="str">
            <v>AISLADOR SUSPENSION 10" CLEVIS MARCADOMA</v>
          </cell>
          <cell r="B139">
            <v>29794</v>
          </cell>
          <cell r="C139" t="str">
            <v>UND</v>
          </cell>
          <cell r="D139">
            <v>35752.799999999996</v>
          </cell>
          <cell r="E139">
            <v>5720.4479999999994</v>
          </cell>
          <cell r="F139">
            <v>41473</v>
          </cell>
        </row>
        <row r="140">
          <cell r="A140" t="str">
            <v>AISLADOR SUSPENSION 6" CLEVIS 10.000LB</v>
          </cell>
          <cell r="B140">
            <v>13300</v>
          </cell>
          <cell r="C140" t="str">
            <v>UND</v>
          </cell>
          <cell r="D140">
            <v>15960</v>
          </cell>
          <cell r="E140">
            <v>2553.6</v>
          </cell>
          <cell r="F140">
            <v>18514</v>
          </cell>
        </row>
        <row r="141">
          <cell r="A141" t="str">
            <v>AISLADOR DE DISCO DE 6"</v>
          </cell>
          <cell r="B141">
            <v>25000</v>
          </cell>
          <cell r="C141" t="str">
            <v>UND</v>
          </cell>
          <cell r="D141">
            <v>30000</v>
          </cell>
          <cell r="E141">
            <v>4800</v>
          </cell>
          <cell r="F141">
            <v>34800</v>
          </cell>
        </row>
        <row r="142">
          <cell r="A142" t="str">
            <v>AISLADOR TENSOR 31/2P ANSI:54-1 89MM</v>
          </cell>
          <cell r="B142">
            <v>5569</v>
          </cell>
          <cell r="C142" t="str">
            <v>UND</v>
          </cell>
          <cell r="D142">
            <v>6682.8</v>
          </cell>
          <cell r="E142">
            <v>1069.248</v>
          </cell>
          <cell r="F142">
            <v>7752</v>
          </cell>
        </row>
        <row r="143">
          <cell r="A143" t="str">
            <v>AISLADOR TENSOR 41/4P ANSI:54-2 108MM</v>
          </cell>
          <cell r="B143">
            <v>12000</v>
          </cell>
          <cell r="C143" t="str">
            <v>UND</v>
          </cell>
          <cell r="D143">
            <v>14400</v>
          </cell>
          <cell r="E143">
            <v>2304</v>
          </cell>
          <cell r="F143">
            <v>16704</v>
          </cell>
        </row>
        <row r="144">
          <cell r="A144" t="str">
            <v>AISLADOR TENSOR 51/2P ANSI: 54-3 140MM</v>
          </cell>
          <cell r="B144">
            <v>7781</v>
          </cell>
          <cell r="C144" t="str">
            <v>UND</v>
          </cell>
          <cell r="D144">
            <v>9337.1999999999989</v>
          </cell>
          <cell r="E144">
            <v>1493.9519999999998</v>
          </cell>
          <cell r="F144">
            <v>10831</v>
          </cell>
        </row>
        <row r="145">
          <cell r="A145" t="str">
            <v>AISLADOR TENSOR 63/4 54-4MARCADO:CODENSA</v>
          </cell>
          <cell r="B145">
            <v>9956</v>
          </cell>
          <cell r="C145" t="str">
            <v>UND</v>
          </cell>
          <cell r="D145">
            <v>11947.199999999999</v>
          </cell>
          <cell r="E145">
            <v>1911.5519999999999</v>
          </cell>
          <cell r="F145">
            <v>13859</v>
          </cell>
        </row>
        <row r="146">
          <cell r="A146" t="str">
            <v>AISLADOR TENSOR 63/4P ANSI:54-4 172MM</v>
          </cell>
          <cell r="B146">
            <v>9956</v>
          </cell>
          <cell r="C146" t="str">
            <v>UND</v>
          </cell>
          <cell r="D146">
            <v>11947.199999999999</v>
          </cell>
          <cell r="E146">
            <v>1911.5519999999999</v>
          </cell>
          <cell r="F146">
            <v>13859</v>
          </cell>
        </row>
        <row r="147">
          <cell r="A147" t="str">
            <v>AISLADOR TENSOR31/2ANSI:54-1 MAR:CODENSA</v>
          </cell>
          <cell r="B147">
            <v>5569</v>
          </cell>
          <cell r="C147" t="str">
            <v>UND</v>
          </cell>
          <cell r="D147">
            <v>6682.8</v>
          </cell>
          <cell r="E147">
            <v>1069.248</v>
          </cell>
          <cell r="F147">
            <v>7752</v>
          </cell>
        </row>
        <row r="148">
          <cell r="A148" t="str">
            <v>AISLADOR TIPO ESTACIÓN 15.0KV ANSI TR205</v>
          </cell>
          <cell r="B148">
            <v>70138</v>
          </cell>
          <cell r="C148" t="str">
            <v>UND</v>
          </cell>
          <cell r="D148">
            <v>84165.599999999991</v>
          </cell>
          <cell r="E148">
            <v>13466.495999999999</v>
          </cell>
          <cell r="F148">
            <v>97632</v>
          </cell>
        </row>
        <row r="149">
          <cell r="A149" t="str">
            <v>AISLADOR TIPO ESTACIÓN 23.0KV ANSI TR208</v>
          </cell>
          <cell r="B149">
            <v>107750</v>
          </cell>
          <cell r="C149" t="str">
            <v>UND</v>
          </cell>
          <cell r="D149">
            <v>129300</v>
          </cell>
          <cell r="E149">
            <v>20688</v>
          </cell>
          <cell r="F149">
            <v>149988</v>
          </cell>
        </row>
        <row r="150">
          <cell r="A150" t="str">
            <v>AISLADOR TIPO ESTACIÓN 34.5KV ANSI TR210</v>
          </cell>
          <cell r="B150">
            <v>118750</v>
          </cell>
          <cell r="C150" t="str">
            <v>UND</v>
          </cell>
          <cell r="D150">
            <v>142500</v>
          </cell>
          <cell r="E150">
            <v>22800</v>
          </cell>
          <cell r="F150">
            <v>165300</v>
          </cell>
        </row>
        <row r="151">
          <cell r="A151" t="str">
            <v>AISLADORES SECCIONADOR 25KV SIN HERRAJE</v>
          </cell>
          <cell r="B151">
            <v>21868</v>
          </cell>
          <cell r="C151" t="str">
            <v>UND</v>
          </cell>
          <cell r="D151">
            <v>26241.599999999999</v>
          </cell>
          <cell r="E151">
            <v>4198.6559999999999</v>
          </cell>
          <cell r="F151">
            <v>30440</v>
          </cell>
        </row>
        <row r="152">
          <cell r="A152" t="str">
            <v>ALAMBRE ALUMINIO 8TW</v>
          </cell>
          <cell r="B152">
            <v>908</v>
          </cell>
          <cell r="C152" t="str">
            <v>ML</v>
          </cell>
          <cell r="D152">
            <v>1089.5999999999999</v>
          </cell>
          <cell r="E152">
            <v>174.33599999999998</v>
          </cell>
          <cell r="F152">
            <v>1264</v>
          </cell>
        </row>
        <row r="153">
          <cell r="A153" t="str">
            <v>ALAMBRE ALUMINIO No 12 THW CHIPA</v>
          </cell>
          <cell r="B153">
            <v>364</v>
          </cell>
          <cell r="C153" t="str">
            <v>ML</v>
          </cell>
          <cell r="D153">
            <v>1200</v>
          </cell>
          <cell r="E153">
            <v>192</v>
          </cell>
          <cell r="F153">
            <v>1392</v>
          </cell>
        </row>
        <row r="154">
          <cell r="A154" t="str">
            <v>ALAMBRE COBRE No.2 DESNUDO</v>
          </cell>
          <cell r="B154">
            <v>5148</v>
          </cell>
          <cell r="C154" t="str">
            <v>ML</v>
          </cell>
          <cell r="D154">
            <v>6177.5999999999995</v>
          </cell>
          <cell r="E154">
            <v>988.41599999999994</v>
          </cell>
          <cell r="F154">
            <v>7166</v>
          </cell>
        </row>
        <row r="155">
          <cell r="A155" t="str">
            <v>ALAMBRE COBRE No.4 DESNUDO</v>
          </cell>
          <cell r="B155">
            <v>3317</v>
          </cell>
          <cell r="C155" t="str">
            <v>ML</v>
          </cell>
          <cell r="D155">
            <v>3980.3999999999996</v>
          </cell>
          <cell r="E155">
            <v>636.86399999999992</v>
          </cell>
          <cell r="F155">
            <v>4617</v>
          </cell>
        </row>
        <row r="156">
          <cell r="A156" t="str">
            <v>ALAMBRE COBRE No.6 DESNUDO</v>
          </cell>
          <cell r="B156">
            <v>2086</v>
          </cell>
          <cell r="C156" t="str">
            <v>ML</v>
          </cell>
          <cell r="D156">
            <v>2503.1999999999998</v>
          </cell>
          <cell r="E156">
            <v>400.512</v>
          </cell>
          <cell r="F156">
            <v>2904</v>
          </cell>
        </row>
        <row r="157">
          <cell r="A157" t="str">
            <v>ALAMBRE COBRE No.8 DESNUDO</v>
          </cell>
          <cell r="B157">
            <v>1307</v>
          </cell>
          <cell r="C157" t="str">
            <v>ML</v>
          </cell>
          <cell r="D157">
            <v>1568.3999999999999</v>
          </cell>
          <cell r="E157">
            <v>250.94399999999999</v>
          </cell>
          <cell r="F157">
            <v>1819</v>
          </cell>
        </row>
        <row r="158">
          <cell r="A158" t="str">
            <v>ALAMBRE Cu  No. 12 TW BLANCO ICONEL</v>
          </cell>
          <cell r="B158">
            <v>553</v>
          </cell>
          <cell r="C158" t="str">
            <v>ML</v>
          </cell>
          <cell r="D158">
            <v>663.6</v>
          </cell>
          <cell r="E158">
            <v>106.176</v>
          </cell>
          <cell r="F158">
            <v>770</v>
          </cell>
        </row>
        <row r="159">
          <cell r="A159" t="str">
            <v>ALAMBRE Cu 2X10 ACOMETIDA PLANA</v>
          </cell>
          <cell r="B159">
            <v>1499</v>
          </cell>
          <cell r="C159" t="str">
            <v>ML</v>
          </cell>
          <cell r="D159">
            <v>1798.8</v>
          </cell>
          <cell r="E159">
            <v>287.80799999999999</v>
          </cell>
          <cell r="F159">
            <v>2087</v>
          </cell>
        </row>
        <row r="160">
          <cell r="A160" t="str">
            <v>ALAMBRE Cu 8 TW AZUL</v>
          </cell>
          <cell r="B160">
            <v>1432</v>
          </cell>
          <cell r="C160" t="str">
            <v>ML</v>
          </cell>
          <cell r="D160">
            <v>1718.3999999999999</v>
          </cell>
          <cell r="E160">
            <v>274.94399999999996</v>
          </cell>
          <cell r="F160">
            <v>1993</v>
          </cell>
        </row>
        <row r="161">
          <cell r="A161" t="str">
            <v>ALAMBRE Cu 8 TW AZUL  ICONEL</v>
          </cell>
          <cell r="B161">
            <v>1432</v>
          </cell>
          <cell r="C161" t="str">
            <v>ML</v>
          </cell>
          <cell r="D161">
            <v>1718.3999999999999</v>
          </cell>
          <cell r="E161">
            <v>274.94399999999996</v>
          </cell>
          <cell r="F161">
            <v>1993</v>
          </cell>
        </row>
        <row r="162">
          <cell r="A162" t="str">
            <v>ALAMBRE Cu No 10 THW AMARILLO</v>
          </cell>
          <cell r="B162">
            <v>969</v>
          </cell>
          <cell r="C162" t="str">
            <v>ML</v>
          </cell>
          <cell r="D162">
            <v>1162.8</v>
          </cell>
          <cell r="E162">
            <v>186.048</v>
          </cell>
          <cell r="F162">
            <v>1349</v>
          </cell>
        </row>
        <row r="163">
          <cell r="A163" t="str">
            <v>ALAMBRE Cu No 10 TW CHIPA</v>
          </cell>
          <cell r="B163">
            <v>901</v>
          </cell>
          <cell r="C163" t="str">
            <v>ML</v>
          </cell>
          <cell r="D163">
            <v>1081.2</v>
          </cell>
          <cell r="E163">
            <v>172.99200000000002</v>
          </cell>
          <cell r="F163">
            <v>1254</v>
          </cell>
        </row>
        <row r="164">
          <cell r="A164" t="str">
            <v>ALAMBRE Cu No 14 THW CHIPA</v>
          </cell>
          <cell r="B164">
            <v>444</v>
          </cell>
          <cell r="C164" t="str">
            <v>ML</v>
          </cell>
          <cell r="D164">
            <v>532.79999999999995</v>
          </cell>
          <cell r="E164">
            <v>85.24799999999999</v>
          </cell>
          <cell r="F164">
            <v>618</v>
          </cell>
        </row>
        <row r="165">
          <cell r="A165" t="str">
            <v>ALAMBRE Cu No 14 TW CHIPA</v>
          </cell>
          <cell r="B165">
            <v>387</v>
          </cell>
          <cell r="C165" t="str">
            <v>ML</v>
          </cell>
          <cell r="D165">
            <v>464.4</v>
          </cell>
          <cell r="E165">
            <v>74.304000000000002</v>
          </cell>
          <cell r="F165">
            <v>539</v>
          </cell>
        </row>
        <row r="166">
          <cell r="A166" t="str">
            <v>ALAMBRE Cu No 16 TF BLANCO</v>
          </cell>
          <cell r="B166">
            <v>236</v>
          </cell>
          <cell r="C166" t="str">
            <v>ML</v>
          </cell>
          <cell r="D166">
            <v>283.2</v>
          </cell>
          <cell r="E166">
            <v>45.311999999999998</v>
          </cell>
          <cell r="F166">
            <v>329</v>
          </cell>
        </row>
        <row r="167">
          <cell r="A167" t="str">
            <v>ALAMBRE Cu No 16 TF NEGRO</v>
          </cell>
          <cell r="B167">
            <v>271</v>
          </cell>
          <cell r="C167" t="str">
            <v>ML</v>
          </cell>
          <cell r="D167">
            <v>325.2</v>
          </cell>
          <cell r="E167">
            <v>52.031999999999996</v>
          </cell>
          <cell r="F167">
            <v>377</v>
          </cell>
        </row>
        <row r="168">
          <cell r="A168" t="str">
            <v>ALAMBRE Cu No 16TF CHIPA</v>
          </cell>
          <cell r="B168">
            <v>271</v>
          </cell>
          <cell r="C168" t="str">
            <v>ML</v>
          </cell>
          <cell r="D168">
            <v>325.2</v>
          </cell>
          <cell r="E168">
            <v>52.031999999999996</v>
          </cell>
          <cell r="F168">
            <v>377</v>
          </cell>
        </row>
        <row r="169">
          <cell r="A169" t="str">
            <v>ALAMBRE Cu No 18 TF BLANCO</v>
          </cell>
          <cell r="B169">
            <v>202</v>
          </cell>
          <cell r="C169" t="str">
            <v>ML</v>
          </cell>
          <cell r="D169">
            <v>242.39999999999998</v>
          </cell>
          <cell r="E169">
            <v>38.783999999999999</v>
          </cell>
          <cell r="F169">
            <v>281</v>
          </cell>
        </row>
        <row r="170">
          <cell r="A170" t="str">
            <v>ALAMBRE Cu No 6 THW CHIPA</v>
          </cell>
          <cell r="B170">
            <v>2389</v>
          </cell>
          <cell r="C170" t="str">
            <v>ML</v>
          </cell>
          <cell r="D170">
            <v>2866.7999999999997</v>
          </cell>
          <cell r="E170">
            <v>458.68799999999999</v>
          </cell>
          <cell r="F170">
            <v>3325</v>
          </cell>
        </row>
        <row r="171">
          <cell r="A171" t="str">
            <v>ALAMBRE Cu No 8 THW CHIPA</v>
          </cell>
          <cell r="B171">
            <v>1513</v>
          </cell>
          <cell r="C171" t="str">
            <v>ML</v>
          </cell>
          <cell r="D171">
            <v>1815.6</v>
          </cell>
          <cell r="E171">
            <v>290.49599999999998</v>
          </cell>
          <cell r="F171">
            <v>2106</v>
          </cell>
        </row>
        <row r="172">
          <cell r="A172" t="str">
            <v>ALAMBRE Cu No 8 TW BLANCO ICONEL</v>
          </cell>
          <cell r="B172">
            <v>1432</v>
          </cell>
          <cell r="C172" t="str">
            <v>ML</v>
          </cell>
          <cell r="D172">
            <v>1718.3999999999999</v>
          </cell>
          <cell r="E172">
            <v>274.94399999999996</v>
          </cell>
          <cell r="F172">
            <v>1993</v>
          </cell>
        </row>
        <row r="173">
          <cell r="A173" t="str">
            <v>ALAMBRE Cu No 8 TW CHIPA</v>
          </cell>
          <cell r="B173">
            <v>1432</v>
          </cell>
          <cell r="C173" t="str">
            <v>ML</v>
          </cell>
          <cell r="D173">
            <v>1718.3999999999999</v>
          </cell>
          <cell r="E173">
            <v>274.94399999999996</v>
          </cell>
          <cell r="F173">
            <v>1993</v>
          </cell>
        </row>
        <row r="174">
          <cell r="A174" t="str">
            <v>ALAMBRE Cu No 8 TW ROJO ICONEL</v>
          </cell>
          <cell r="B174">
            <v>1432</v>
          </cell>
          <cell r="C174" t="str">
            <v>ML</v>
          </cell>
          <cell r="D174">
            <v>1718.3999999999999</v>
          </cell>
          <cell r="E174">
            <v>274.94399999999996</v>
          </cell>
          <cell r="F174">
            <v>1993</v>
          </cell>
        </row>
        <row r="175">
          <cell r="A175" t="str">
            <v>ALAMBRE Cu No. 10  TW AZUL  ICONEL</v>
          </cell>
          <cell r="B175">
            <v>901</v>
          </cell>
          <cell r="C175" t="str">
            <v>ML</v>
          </cell>
          <cell r="D175">
            <v>1081.2</v>
          </cell>
          <cell r="E175">
            <v>172.99200000000002</v>
          </cell>
          <cell r="F175">
            <v>1254</v>
          </cell>
        </row>
        <row r="176">
          <cell r="A176" t="str">
            <v>ALAMBRE Cu No. 10 TW  VERDE  ICONEL</v>
          </cell>
          <cell r="B176">
            <v>901</v>
          </cell>
          <cell r="C176" t="str">
            <v>ML</v>
          </cell>
          <cell r="D176">
            <v>1081.2</v>
          </cell>
          <cell r="E176">
            <v>172.99200000000002</v>
          </cell>
          <cell r="F176">
            <v>1254</v>
          </cell>
        </row>
        <row r="177">
          <cell r="A177" t="str">
            <v>ALAMBRE Cu No. 10 TW AMARILLO ICONEL</v>
          </cell>
          <cell r="B177">
            <v>901</v>
          </cell>
          <cell r="C177" t="str">
            <v>ML</v>
          </cell>
          <cell r="D177">
            <v>1081.2</v>
          </cell>
          <cell r="E177">
            <v>172.99200000000002</v>
          </cell>
          <cell r="F177">
            <v>1254</v>
          </cell>
        </row>
        <row r="178">
          <cell r="A178" t="str">
            <v>ALAMBRE Cu No. 10 TW BLANCO ICONEL</v>
          </cell>
          <cell r="B178">
            <v>901</v>
          </cell>
          <cell r="C178" t="str">
            <v>ML</v>
          </cell>
          <cell r="D178">
            <v>1081.2</v>
          </cell>
          <cell r="E178">
            <v>172.99200000000002</v>
          </cell>
          <cell r="F178">
            <v>1254</v>
          </cell>
        </row>
        <row r="179">
          <cell r="A179" t="str">
            <v>ALAMBRE Cu No. 10 TW NEGRO ICONEL</v>
          </cell>
          <cell r="B179">
            <v>901</v>
          </cell>
          <cell r="C179" t="str">
            <v>ML</v>
          </cell>
          <cell r="D179">
            <v>1081.2</v>
          </cell>
          <cell r="E179">
            <v>172.99200000000002</v>
          </cell>
          <cell r="F179">
            <v>1254</v>
          </cell>
        </row>
        <row r="180">
          <cell r="A180" t="str">
            <v>ALAMBRE Cu No. 10 TW ROJO ICONEL</v>
          </cell>
          <cell r="B180">
            <v>901</v>
          </cell>
          <cell r="C180" t="str">
            <v>ML</v>
          </cell>
          <cell r="D180">
            <v>1081.2</v>
          </cell>
          <cell r="E180">
            <v>172.99200000000002</v>
          </cell>
          <cell r="F180">
            <v>1254</v>
          </cell>
        </row>
        <row r="181">
          <cell r="A181" t="str">
            <v xml:space="preserve">ALAMBRE Cu No. 12 THW </v>
          </cell>
          <cell r="B181">
            <v>590</v>
          </cell>
          <cell r="C181" t="str">
            <v>ML</v>
          </cell>
          <cell r="D181">
            <v>708</v>
          </cell>
          <cell r="E181">
            <v>113.28</v>
          </cell>
          <cell r="F181">
            <v>821</v>
          </cell>
        </row>
        <row r="182">
          <cell r="A182" t="str">
            <v>ALAMBRE Cu No. 12 TW  NEGRO ICONEL</v>
          </cell>
          <cell r="B182">
            <v>553</v>
          </cell>
          <cell r="C182" t="str">
            <v>ML</v>
          </cell>
          <cell r="D182">
            <v>663.6</v>
          </cell>
          <cell r="E182">
            <v>106.176</v>
          </cell>
          <cell r="F182">
            <v>770</v>
          </cell>
        </row>
        <row r="183">
          <cell r="A183" t="str">
            <v>ALAMBRE Cu No. 12 TW AMARILLO ICONEL</v>
          </cell>
          <cell r="B183">
            <v>553</v>
          </cell>
          <cell r="C183" t="str">
            <v>ML</v>
          </cell>
          <cell r="D183">
            <v>663.6</v>
          </cell>
          <cell r="E183">
            <v>106.176</v>
          </cell>
          <cell r="F183">
            <v>770</v>
          </cell>
        </row>
        <row r="184">
          <cell r="A184" t="str">
            <v>ALAMBRE Cu No. 12 TW AZUL ICONEL</v>
          </cell>
          <cell r="B184">
            <v>553</v>
          </cell>
          <cell r="C184" t="str">
            <v>ML</v>
          </cell>
          <cell r="D184">
            <v>663.6</v>
          </cell>
          <cell r="E184">
            <v>106.176</v>
          </cell>
          <cell r="F184">
            <v>770</v>
          </cell>
        </row>
        <row r="185">
          <cell r="A185" t="str">
            <v>ALAMBRE Cu No. 12 TW ROJO ICONEL</v>
          </cell>
          <cell r="B185">
            <v>553</v>
          </cell>
          <cell r="C185" t="str">
            <v>ML</v>
          </cell>
          <cell r="D185">
            <v>663.6</v>
          </cell>
          <cell r="E185">
            <v>106.176</v>
          </cell>
          <cell r="F185">
            <v>770</v>
          </cell>
        </row>
        <row r="186">
          <cell r="A186" t="str">
            <v>ALAMBRE Cu No. 12 TW VERDE ICONEL</v>
          </cell>
          <cell r="B186">
            <v>553</v>
          </cell>
          <cell r="C186" t="str">
            <v>ML</v>
          </cell>
          <cell r="D186">
            <v>663.6</v>
          </cell>
          <cell r="E186">
            <v>106.176</v>
          </cell>
          <cell r="F186">
            <v>770</v>
          </cell>
        </row>
        <row r="187">
          <cell r="A187" t="str">
            <v>ALAMBRE Cu No. 14 TF CHIPA</v>
          </cell>
          <cell r="B187">
            <v>198</v>
          </cell>
          <cell r="C187" t="str">
            <v>ML</v>
          </cell>
          <cell r="D187">
            <v>237.6</v>
          </cell>
          <cell r="E187">
            <v>38.015999999999998</v>
          </cell>
          <cell r="F187">
            <v>276</v>
          </cell>
        </row>
        <row r="188">
          <cell r="A188" t="str">
            <v>ALAMBRE Cu No. 2X22 JWP BLANCO PARALELO</v>
          </cell>
          <cell r="B188">
            <v>263</v>
          </cell>
          <cell r="C188" t="str">
            <v>ML</v>
          </cell>
          <cell r="D188">
            <v>315.59999999999997</v>
          </cell>
          <cell r="E188">
            <v>50.495999999999995</v>
          </cell>
          <cell r="F188">
            <v>366</v>
          </cell>
        </row>
        <row r="189">
          <cell r="A189" t="str">
            <v>ALAMBRE Cu No. 2X22 TIMBRE</v>
          </cell>
          <cell r="B189">
            <v>246</v>
          </cell>
          <cell r="C189" t="str">
            <v>ML</v>
          </cell>
          <cell r="D189">
            <v>295.2</v>
          </cell>
          <cell r="E189">
            <v>47.231999999999999</v>
          </cell>
          <cell r="F189">
            <v>342</v>
          </cell>
        </row>
        <row r="190">
          <cell r="A190" t="str">
            <v xml:space="preserve">ALAMBRE Cu No. 8 THW </v>
          </cell>
          <cell r="B190">
            <v>1513</v>
          </cell>
          <cell r="C190" t="str">
            <v>ML</v>
          </cell>
          <cell r="D190">
            <v>1815.6</v>
          </cell>
          <cell r="E190">
            <v>290.49599999999998</v>
          </cell>
          <cell r="F190">
            <v>2106</v>
          </cell>
        </row>
        <row r="191">
          <cell r="A191" t="str">
            <v>ALAMBRE Cu No. 8 THW</v>
          </cell>
          <cell r="B191">
            <v>1513</v>
          </cell>
          <cell r="C191" t="str">
            <v>ML</v>
          </cell>
          <cell r="D191">
            <v>1815.6</v>
          </cell>
          <cell r="E191">
            <v>290.49599999999998</v>
          </cell>
          <cell r="F191">
            <v>2106</v>
          </cell>
        </row>
        <row r="192">
          <cell r="A192" t="str">
            <v>ALAMBRE Cu No. 8 THW BLANCO</v>
          </cell>
          <cell r="B192">
            <v>1513</v>
          </cell>
          <cell r="C192" t="str">
            <v>ML</v>
          </cell>
          <cell r="D192">
            <v>1815.6</v>
          </cell>
          <cell r="E192">
            <v>290.49599999999998</v>
          </cell>
          <cell r="F192">
            <v>2106</v>
          </cell>
        </row>
        <row r="193">
          <cell r="A193" t="str">
            <v xml:space="preserve">ALAMBRE Cu No.10 THW </v>
          </cell>
          <cell r="B193">
            <v>969</v>
          </cell>
          <cell r="C193" t="str">
            <v>ML</v>
          </cell>
          <cell r="D193">
            <v>1162.8</v>
          </cell>
          <cell r="E193">
            <v>186.048</v>
          </cell>
          <cell r="F193">
            <v>1349</v>
          </cell>
        </row>
        <row r="194">
          <cell r="A194" t="str">
            <v>ALAMBRE Cu No.10 THW BLANCO</v>
          </cell>
          <cell r="B194">
            <v>969</v>
          </cell>
          <cell r="C194" t="str">
            <v>ML</v>
          </cell>
          <cell r="D194">
            <v>1162.8</v>
          </cell>
          <cell r="E194">
            <v>186.048</v>
          </cell>
          <cell r="F194">
            <v>1349</v>
          </cell>
        </row>
        <row r="195">
          <cell r="A195" t="str">
            <v>ALAMBRE Cu No.10 THW CHIPA</v>
          </cell>
          <cell r="B195">
            <v>969</v>
          </cell>
          <cell r="C195" t="str">
            <v>ML</v>
          </cell>
          <cell r="D195">
            <v>1162.8</v>
          </cell>
          <cell r="E195">
            <v>186.048</v>
          </cell>
          <cell r="F195">
            <v>1349</v>
          </cell>
        </row>
        <row r="196">
          <cell r="A196" t="str">
            <v>ALAMBRE Cu No.10 THW</v>
          </cell>
          <cell r="B196">
            <v>969</v>
          </cell>
          <cell r="C196" t="str">
            <v>ML</v>
          </cell>
          <cell r="D196">
            <v>1162.8</v>
          </cell>
          <cell r="E196">
            <v>186.048</v>
          </cell>
          <cell r="F196">
            <v>1349</v>
          </cell>
        </row>
        <row r="197">
          <cell r="A197" t="str">
            <v xml:space="preserve">ALAMBRE Cu No.10 THW </v>
          </cell>
          <cell r="B197">
            <v>969</v>
          </cell>
          <cell r="C197" t="str">
            <v>ML</v>
          </cell>
          <cell r="D197">
            <v>1162.8</v>
          </cell>
          <cell r="E197">
            <v>186.048</v>
          </cell>
          <cell r="F197">
            <v>1349</v>
          </cell>
        </row>
        <row r="198">
          <cell r="A198" t="str">
            <v xml:space="preserve">ALAMBRE Cu No.10 THW </v>
          </cell>
          <cell r="B198">
            <v>969</v>
          </cell>
          <cell r="C198" t="str">
            <v>ML</v>
          </cell>
          <cell r="D198">
            <v>1162.8</v>
          </cell>
          <cell r="E198">
            <v>186.048</v>
          </cell>
          <cell r="F198">
            <v>1349</v>
          </cell>
        </row>
        <row r="199">
          <cell r="A199" t="str">
            <v>ALAMBRE Cu No.10 TW AMARILLO</v>
          </cell>
          <cell r="B199">
            <v>901</v>
          </cell>
          <cell r="C199" t="str">
            <v>ML</v>
          </cell>
          <cell r="D199">
            <v>1081.2</v>
          </cell>
          <cell r="E199">
            <v>172.99200000000002</v>
          </cell>
          <cell r="F199">
            <v>1254</v>
          </cell>
        </row>
        <row r="200">
          <cell r="A200" t="str">
            <v>ALAMBRE Cu No.10 TW AZUL</v>
          </cell>
          <cell r="B200">
            <v>901</v>
          </cell>
          <cell r="C200" t="str">
            <v>ML</v>
          </cell>
          <cell r="D200">
            <v>1081.2</v>
          </cell>
          <cell r="E200">
            <v>172.99200000000002</v>
          </cell>
          <cell r="F200">
            <v>1254</v>
          </cell>
        </row>
        <row r="201">
          <cell r="A201" t="str">
            <v>ALAMBRE Cu No.10 TW BLANCO</v>
          </cell>
          <cell r="B201">
            <v>901</v>
          </cell>
          <cell r="C201" t="str">
            <v>ML</v>
          </cell>
          <cell r="D201">
            <v>1081.2</v>
          </cell>
          <cell r="E201">
            <v>172.99200000000002</v>
          </cell>
          <cell r="F201">
            <v>1254</v>
          </cell>
        </row>
        <row r="202">
          <cell r="A202" t="str">
            <v>ALAMBRE Cu No.10 TW BLANCO ELEKA</v>
          </cell>
          <cell r="B202">
            <v>901</v>
          </cell>
          <cell r="C202" t="str">
            <v>ML</v>
          </cell>
          <cell r="D202">
            <v>1081.2</v>
          </cell>
          <cell r="E202">
            <v>172.99200000000002</v>
          </cell>
          <cell r="F202">
            <v>1254</v>
          </cell>
        </row>
        <row r="203">
          <cell r="A203" t="str">
            <v>ALAMBRE Cu No.10 TW NEGRO</v>
          </cell>
          <cell r="B203">
            <v>901</v>
          </cell>
          <cell r="C203" t="str">
            <v>ML</v>
          </cell>
          <cell r="D203">
            <v>1081.2</v>
          </cell>
          <cell r="E203">
            <v>172.99200000000002</v>
          </cell>
          <cell r="F203">
            <v>1254</v>
          </cell>
        </row>
        <row r="204">
          <cell r="A204" t="str">
            <v>ALAMBRE Cu No.10 TW ROJO</v>
          </cell>
          <cell r="B204">
            <v>901</v>
          </cell>
          <cell r="C204" t="str">
            <v>ML</v>
          </cell>
          <cell r="D204">
            <v>1081.2</v>
          </cell>
          <cell r="E204">
            <v>172.99200000000002</v>
          </cell>
          <cell r="F204">
            <v>1254</v>
          </cell>
        </row>
        <row r="205">
          <cell r="A205" t="str">
            <v>ALAMBRE Cu No.10TW VERDE</v>
          </cell>
          <cell r="B205">
            <v>901</v>
          </cell>
          <cell r="C205" t="str">
            <v>ML</v>
          </cell>
          <cell r="D205">
            <v>1081.2</v>
          </cell>
          <cell r="E205">
            <v>172.99200000000002</v>
          </cell>
          <cell r="F205">
            <v>1254</v>
          </cell>
        </row>
        <row r="206">
          <cell r="A206" t="str">
            <v>ALAMBRE Cu No.12 DESNUDO</v>
          </cell>
          <cell r="B206">
            <v>478</v>
          </cell>
          <cell r="C206" t="str">
            <v>ML</v>
          </cell>
          <cell r="D206">
            <v>573.6</v>
          </cell>
          <cell r="E206">
            <v>91.77600000000001</v>
          </cell>
          <cell r="F206">
            <v>665</v>
          </cell>
        </row>
        <row r="207">
          <cell r="A207" t="str">
            <v xml:space="preserve">ALAMBRE Cu No.12 THW </v>
          </cell>
          <cell r="B207">
            <v>1200</v>
          </cell>
          <cell r="C207" t="str">
            <v>ML</v>
          </cell>
          <cell r="D207">
            <v>1440</v>
          </cell>
          <cell r="E207">
            <v>230.4</v>
          </cell>
          <cell r="F207">
            <v>1670</v>
          </cell>
        </row>
        <row r="208">
          <cell r="A208" t="str">
            <v>ALAMBRE Cu No.12 THW AZUL</v>
          </cell>
          <cell r="B208">
            <v>1200</v>
          </cell>
          <cell r="C208" t="str">
            <v>ML</v>
          </cell>
          <cell r="D208">
            <v>1440</v>
          </cell>
          <cell r="E208">
            <v>230.4</v>
          </cell>
          <cell r="F208">
            <v>1670</v>
          </cell>
        </row>
        <row r="209">
          <cell r="A209" t="str">
            <v>ALAMBRE Cu No.12 THW BLANCO</v>
          </cell>
          <cell r="B209">
            <v>1200</v>
          </cell>
          <cell r="C209" t="str">
            <v>ML</v>
          </cell>
          <cell r="D209">
            <v>1440</v>
          </cell>
          <cell r="E209">
            <v>230.4</v>
          </cell>
          <cell r="F209">
            <v>1670</v>
          </cell>
        </row>
        <row r="210">
          <cell r="A210" t="str">
            <v>ALAMBRE Cu No.12 THW CHIPA</v>
          </cell>
          <cell r="B210">
            <v>1200</v>
          </cell>
          <cell r="C210" t="str">
            <v>ML</v>
          </cell>
          <cell r="D210">
            <v>1440</v>
          </cell>
          <cell r="E210">
            <v>230.4</v>
          </cell>
          <cell r="F210">
            <v>1670</v>
          </cell>
        </row>
        <row r="211">
          <cell r="A211" t="str">
            <v>ALAMBRE Cu No.12 THW ROJO</v>
          </cell>
          <cell r="B211">
            <v>1200</v>
          </cell>
          <cell r="C211" t="str">
            <v>ML</v>
          </cell>
          <cell r="D211">
            <v>1440</v>
          </cell>
          <cell r="E211">
            <v>230.4</v>
          </cell>
          <cell r="F211">
            <v>1670</v>
          </cell>
        </row>
        <row r="212">
          <cell r="A212" t="str">
            <v xml:space="preserve">ALAMBRE Cu No.12 THW </v>
          </cell>
          <cell r="B212">
            <v>1200</v>
          </cell>
          <cell r="C212" t="str">
            <v>ML</v>
          </cell>
          <cell r="D212">
            <v>1440</v>
          </cell>
          <cell r="E212">
            <v>230.4</v>
          </cell>
          <cell r="F212">
            <v>1670</v>
          </cell>
        </row>
        <row r="213">
          <cell r="A213" t="str">
            <v>ALAMBRE Cu No.12 TW AMARILLO</v>
          </cell>
          <cell r="B213">
            <v>553</v>
          </cell>
          <cell r="C213" t="str">
            <v>ML</v>
          </cell>
          <cell r="D213">
            <v>663.6</v>
          </cell>
          <cell r="E213">
            <v>106.176</v>
          </cell>
          <cell r="F213">
            <v>770</v>
          </cell>
        </row>
        <row r="214">
          <cell r="A214" t="str">
            <v>ALAMBRE Cu No.12 TW AZUL</v>
          </cell>
          <cell r="B214">
            <v>553</v>
          </cell>
          <cell r="C214" t="str">
            <v>ML</v>
          </cell>
          <cell r="D214">
            <v>663.6</v>
          </cell>
          <cell r="E214">
            <v>106.176</v>
          </cell>
          <cell r="F214">
            <v>770</v>
          </cell>
        </row>
        <row r="215">
          <cell r="A215" t="str">
            <v>ALAMBRE Cu No.12 TW AZUL MARCA ELEKA</v>
          </cell>
          <cell r="B215">
            <v>553</v>
          </cell>
          <cell r="C215" t="str">
            <v>ML</v>
          </cell>
          <cell r="D215">
            <v>663.6</v>
          </cell>
          <cell r="E215">
            <v>106.176</v>
          </cell>
          <cell r="F215">
            <v>770</v>
          </cell>
        </row>
        <row r="216">
          <cell r="A216" t="str">
            <v>ALAMBRE Cu No.12 TW BLANCO</v>
          </cell>
          <cell r="B216">
            <v>553</v>
          </cell>
          <cell r="C216" t="str">
            <v>ML</v>
          </cell>
          <cell r="D216">
            <v>663.6</v>
          </cell>
          <cell r="E216">
            <v>106.176</v>
          </cell>
          <cell r="F216">
            <v>770</v>
          </cell>
        </row>
        <row r="217">
          <cell r="A217" t="str">
            <v>ALAMBRE Cu No.12 TW BLANCO ELEKA</v>
          </cell>
          <cell r="B217">
            <v>553</v>
          </cell>
          <cell r="C217" t="str">
            <v>ML</v>
          </cell>
          <cell r="D217">
            <v>663.6</v>
          </cell>
          <cell r="E217">
            <v>106.176</v>
          </cell>
          <cell r="F217">
            <v>770</v>
          </cell>
        </row>
        <row r="218">
          <cell r="A218" t="str">
            <v>ALAMBRE Cu No.12 TW NARANJA ELEKA</v>
          </cell>
          <cell r="B218">
            <v>553</v>
          </cell>
          <cell r="C218" t="str">
            <v>ML</v>
          </cell>
          <cell r="D218">
            <v>663.6</v>
          </cell>
          <cell r="E218">
            <v>106.176</v>
          </cell>
          <cell r="F218">
            <v>770</v>
          </cell>
        </row>
        <row r="219">
          <cell r="A219" t="str">
            <v>ALAMBRE Cu No.12 TW NEGRO</v>
          </cell>
          <cell r="B219">
            <v>553</v>
          </cell>
          <cell r="C219" t="str">
            <v>ML</v>
          </cell>
          <cell r="D219">
            <v>663.6</v>
          </cell>
          <cell r="E219">
            <v>106.176</v>
          </cell>
          <cell r="F219">
            <v>770</v>
          </cell>
        </row>
        <row r="220">
          <cell r="A220" t="str">
            <v>ALAMBRE Cu No.12 TW ROJO</v>
          </cell>
          <cell r="B220">
            <v>553</v>
          </cell>
          <cell r="C220" t="str">
            <v>ML</v>
          </cell>
          <cell r="D220">
            <v>663.6</v>
          </cell>
          <cell r="E220">
            <v>106.176</v>
          </cell>
          <cell r="F220">
            <v>770</v>
          </cell>
        </row>
        <row r="221">
          <cell r="A221" t="str">
            <v>ALAMBRE Cu No.12 TW VERDE</v>
          </cell>
          <cell r="B221">
            <v>553</v>
          </cell>
          <cell r="C221" t="str">
            <v>ML</v>
          </cell>
          <cell r="D221">
            <v>663.6</v>
          </cell>
          <cell r="E221">
            <v>106.176</v>
          </cell>
          <cell r="F221">
            <v>770</v>
          </cell>
        </row>
        <row r="222">
          <cell r="A222" t="str">
            <v>ALAMBRE Cu No.14 DESNUDO</v>
          </cell>
          <cell r="B222">
            <v>520</v>
          </cell>
          <cell r="C222" t="str">
            <v>ML</v>
          </cell>
          <cell r="D222">
            <v>624</v>
          </cell>
          <cell r="E222">
            <v>99.84</v>
          </cell>
          <cell r="F222">
            <v>724</v>
          </cell>
        </row>
        <row r="223">
          <cell r="A223" t="str">
            <v>ALAMBRE Cu No.14 THW AZUL</v>
          </cell>
          <cell r="B223">
            <v>444</v>
          </cell>
          <cell r="C223" t="str">
            <v>ML</v>
          </cell>
          <cell r="D223">
            <v>532.79999999999995</v>
          </cell>
          <cell r="E223">
            <v>85.24799999999999</v>
          </cell>
          <cell r="F223">
            <v>618</v>
          </cell>
        </row>
        <row r="224">
          <cell r="A224" t="str">
            <v>ALAMBRE Cu No.14 THW BLANCO</v>
          </cell>
          <cell r="B224">
            <v>444</v>
          </cell>
          <cell r="C224" t="str">
            <v>ML</v>
          </cell>
          <cell r="D224">
            <v>532.79999999999995</v>
          </cell>
          <cell r="E224">
            <v>85.24799999999999</v>
          </cell>
          <cell r="F224">
            <v>618</v>
          </cell>
        </row>
        <row r="225">
          <cell r="A225" t="str">
            <v>ALAMBRE Cu No.14 THW NEGRO</v>
          </cell>
          <cell r="B225">
            <v>444</v>
          </cell>
          <cell r="C225" t="str">
            <v>ML</v>
          </cell>
          <cell r="D225">
            <v>532.79999999999995</v>
          </cell>
          <cell r="E225">
            <v>85.24799999999999</v>
          </cell>
          <cell r="F225">
            <v>618</v>
          </cell>
        </row>
        <row r="226">
          <cell r="A226" t="str">
            <v>ALAMBRE Cu No.14 THW ROJO</v>
          </cell>
          <cell r="B226">
            <v>444</v>
          </cell>
          <cell r="C226" t="str">
            <v>ML</v>
          </cell>
          <cell r="D226">
            <v>532.79999999999995</v>
          </cell>
          <cell r="E226">
            <v>85.24799999999999</v>
          </cell>
          <cell r="F226">
            <v>618</v>
          </cell>
        </row>
        <row r="227">
          <cell r="A227" t="str">
            <v>ALAMBRE Cu No.14 THW VERDE</v>
          </cell>
          <cell r="B227">
            <v>444</v>
          </cell>
          <cell r="C227" t="str">
            <v>ML</v>
          </cell>
          <cell r="D227">
            <v>532.79999999999995</v>
          </cell>
          <cell r="E227">
            <v>85.24799999999999</v>
          </cell>
          <cell r="F227">
            <v>618</v>
          </cell>
        </row>
        <row r="228">
          <cell r="A228" t="str">
            <v>ALAMBRE Cu No.14 TW AMARILLO</v>
          </cell>
          <cell r="B228">
            <v>387</v>
          </cell>
          <cell r="C228" t="str">
            <v>ML</v>
          </cell>
          <cell r="D228">
            <v>464.4</v>
          </cell>
          <cell r="E228">
            <v>74.304000000000002</v>
          </cell>
          <cell r="F228">
            <v>539</v>
          </cell>
        </row>
        <row r="229">
          <cell r="A229" t="str">
            <v>ALAMBRE Cu No.14 TW AMARILLO ELEKA</v>
          </cell>
          <cell r="B229">
            <v>387</v>
          </cell>
          <cell r="C229" t="str">
            <v>ML</v>
          </cell>
          <cell r="D229">
            <v>464.4</v>
          </cell>
          <cell r="E229">
            <v>74.304000000000002</v>
          </cell>
          <cell r="F229">
            <v>539</v>
          </cell>
        </row>
        <row r="230">
          <cell r="A230" t="str">
            <v>ALAMBRE Cu No.14 TW AZUL</v>
          </cell>
          <cell r="B230">
            <v>387</v>
          </cell>
          <cell r="C230" t="str">
            <v>ML</v>
          </cell>
          <cell r="D230">
            <v>464.4</v>
          </cell>
          <cell r="E230">
            <v>74.304000000000002</v>
          </cell>
          <cell r="F230">
            <v>539</v>
          </cell>
        </row>
        <row r="231">
          <cell r="A231" t="str">
            <v>ALAMBRE Cu No.14 TW AZUL  ELEKA</v>
          </cell>
          <cell r="B231">
            <v>387</v>
          </cell>
          <cell r="C231" t="str">
            <v>ML</v>
          </cell>
          <cell r="D231">
            <v>464.4</v>
          </cell>
          <cell r="E231">
            <v>74.304000000000002</v>
          </cell>
          <cell r="F231">
            <v>539</v>
          </cell>
        </row>
        <row r="232">
          <cell r="A232" t="str">
            <v>ALAMBRE Cu No.14 TW BLANCO</v>
          </cell>
          <cell r="B232">
            <v>387</v>
          </cell>
          <cell r="C232" t="str">
            <v>ML</v>
          </cell>
          <cell r="D232">
            <v>464.4</v>
          </cell>
          <cell r="E232">
            <v>74.304000000000002</v>
          </cell>
          <cell r="F232">
            <v>539</v>
          </cell>
        </row>
        <row r="233">
          <cell r="A233" t="str">
            <v>ALAMBRE Cu No.14 TW BLANCO ELEKA</v>
          </cell>
          <cell r="B233">
            <v>387</v>
          </cell>
          <cell r="C233" t="str">
            <v>ML</v>
          </cell>
          <cell r="D233">
            <v>464.4</v>
          </cell>
          <cell r="E233">
            <v>74.304000000000002</v>
          </cell>
          <cell r="F233">
            <v>539</v>
          </cell>
        </row>
        <row r="234">
          <cell r="A234" t="str">
            <v>ALAMBRE Cu No.14 TW NARANJA  ELEKA</v>
          </cell>
          <cell r="B234">
            <v>387</v>
          </cell>
          <cell r="C234" t="str">
            <v>ML</v>
          </cell>
          <cell r="D234">
            <v>464.4</v>
          </cell>
          <cell r="E234">
            <v>74.304000000000002</v>
          </cell>
          <cell r="F234">
            <v>539</v>
          </cell>
        </row>
        <row r="235">
          <cell r="A235" t="str">
            <v>ALAMBRE Cu No.14 TW NEGRO</v>
          </cell>
          <cell r="B235">
            <v>387</v>
          </cell>
          <cell r="C235" t="str">
            <v>ML</v>
          </cell>
          <cell r="D235">
            <v>464.4</v>
          </cell>
          <cell r="E235">
            <v>74.304000000000002</v>
          </cell>
          <cell r="F235">
            <v>539</v>
          </cell>
        </row>
        <row r="236">
          <cell r="A236" t="str">
            <v>ALAMBRE Cu No.14 TW ROJO</v>
          </cell>
          <cell r="B236">
            <v>387</v>
          </cell>
          <cell r="C236" t="str">
            <v>ML</v>
          </cell>
          <cell r="D236">
            <v>464.4</v>
          </cell>
          <cell r="E236">
            <v>74.304000000000002</v>
          </cell>
          <cell r="F236">
            <v>539</v>
          </cell>
        </row>
        <row r="237">
          <cell r="A237" t="str">
            <v>ALAMBRE Cu No.14 TW VERDE</v>
          </cell>
          <cell r="B237">
            <v>387</v>
          </cell>
          <cell r="C237" t="str">
            <v>ML</v>
          </cell>
          <cell r="D237">
            <v>464.4</v>
          </cell>
          <cell r="E237">
            <v>74.304000000000002</v>
          </cell>
          <cell r="F237">
            <v>539</v>
          </cell>
        </row>
        <row r="238">
          <cell r="A238" t="str">
            <v>ALAMBRE Cu No.14THW AMARILLO</v>
          </cell>
          <cell r="B238">
            <v>444</v>
          </cell>
          <cell r="C238" t="str">
            <v>ML</v>
          </cell>
          <cell r="D238">
            <v>532.79999999999995</v>
          </cell>
          <cell r="E238">
            <v>85.24799999999999</v>
          </cell>
          <cell r="F238">
            <v>618</v>
          </cell>
        </row>
        <row r="239">
          <cell r="A239" t="str">
            <v>ALAMBRE Cu No.16 DESNUDO</v>
          </cell>
          <cell r="B239">
            <v>241</v>
          </cell>
          <cell r="C239" t="str">
            <v>ML</v>
          </cell>
          <cell r="D239">
            <v>289.2</v>
          </cell>
          <cell r="E239">
            <v>46.271999999999998</v>
          </cell>
          <cell r="F239">
            <v>335</v>
          </cell>
        </row>
        <row r="240">
          <cell r="A240" t="str">
            <v>ALAMBRE Cu No.18 TF ROJO</v>
          </cell>
          <cell r="B240">
            <v>202</v>
          </cell>
          <cell r="C240" t="str">
            <v>ML</v>
          </cell>
          <cell r="D240">
            <v>242.39999999999998</v>
          </cell>
          <cell r="E240">
            <v>38.783999999999999</v>
          </cell>
          <cell r="F240">
            <v>281</v>
          </cell>
        </row>
        <row r="241">
          <cell r="A241" t="str">
            <v>ALAMBRE Cu No.6 THW NEGRO</v>
          </cell>
          <cell r="B241">
            <v>5000</v>
          </cell>
          <cell r="C241" t="str">
            <v>ML</v>
          </cell>
          <cell r="D241">
            <v>6000</v>
          </cell>
          <cell r="E241">
            <v>960</v>
          </cell>
          <cell r="F241">
            <v>6960</v>
          </cell>
        </row>
        <row r="242">
          <cell r="A242" t="str">
            <v>ALAMBRE Cu No.6 TW CHIPA</v>
          </cell>
          <cell r="B242">
            <v>1312</v>
          </cell>
          <cell r="C242" t="str">
            <v>ML</v>
          </cell>
          <cell r="D242">
            <v>1574.3999999999999</v>
          </cell>
          <cell r="E242">
            <v>251.904</v>
          </cell>
          <cell r="F242">
            <v>1826</v>
          </cell>
        </row>
        <row r="243">
          <cell r="A243" t="str">
            <v>ALAMBRE Cu No.8 THW AZUL</v>
          </cell>
          <cell r="B243">
            <v>1513</v>
          </cell>
          <cell r="C243" t="str">
            <v>ML</v>
          </cell>
          <cell r="D243">
            <v>1815.6</v>
          </cell>
          <cell r="E243">
            <v>290.49599999999998</v>
          </cell>
          <cell r="F243">
            <v>2106</v>
          </cell>
        </row>
        <row r="244">
          <cell r="A244" t="str">
            <v>ALAMBRE Cu No.8 THW NEGRO</v>
          </cell>
          <cell r="B244">
            <v>1513</v>
          </cell>
          <cell r="C244" t="str">
            <v>ML</v>
          </cell>
          <cell r="D244">
            <v>1815.6</v>
          </cell>
          <cell r="E244">
            <v>290.49599999999998</v>
          </cell>
          <cell r="F244">
            <v>2106</v>
          </cell>
        </row>
        <row r="245">
          <cell r="A245" t="str">
            <v>ALAMBRE Cu No.8 THW ROJO</v>
          </cell>
          <cell r="B245">
            <v>1513</v>
          </cell>
          <cell r="C245" t="str">
            <v>ML</v>
          </cell>
          <cell r="D245">
            <v>1815.6</v>
          </cell>
          <cell r="E245">
            <v>290.49599999999998</v>
          </cell>
          <cell r="F245">
            <v>2106</v>
          </cell>
        </row>
        <row r="246">
          <cell r="A246" t="str">
            <v>ALAMBRE Cu No.8 THW VERDE</v>
          </cell>
          <cell r="B246">
            <v>1513</v>
          </cell>
          <cell r="C246" t="str">
            <v>ML</v>
          </cell>
          <cell r="D246">
            <v>1815.6</v>
          </cell>
          <cell r="E246">
            <v>290.49599999999998</v>
          </cell>
          <cell r="F246">
            <v>2106</v>
          </cell>
        </row>
        <row r="247">
          <cell r="A247" t="str">
            <v>ALAMBRE Cu No.8 TW AMARILLO</v>
          </cell>
          <cell r="B247">
            <v>1432</v>
          </cell>
          <cell r="C247" t="str">
            <v>ML</v>
          </cell>
          <cell r="D247">
            <v>1718.3999999999999</v>
          </cell>
          <cell r="E247">
            <v>274.94399999999996</v>
          </cell>
          <cell r="F247">
            <v>1993</v>
          </cell>
        </row>
        <row r="248">
          <cell r="A248" t="str">
            <v>ALAMBRE Cu No.8 TW BLANCO ELEKA</v>
          </cell>
          <cell r="B248">
            <v>1432</v>
          </cell>
          <cell r="C248" t="str">
            <v>ML</v>
          </cell>
          <cell r="D248">
            <v>1718.3999999999999</v>
          </cell>
          <cell r="E248">
            <v>274.94399999999996</v>
          </cell>
          <cell r="F248">
            <v>1993</v>
          </cell>
        </row>
        <row r="249">
          <cell r="A249" t="str">
            <v>ALAMBRE Cu No.8 TW NEGRO</v>
          </cell>
          <cell r="B249">
            <v>1432</v>
          </cell>
          <cell r="C249" t="str">
            <v>ML</v>
          </cell>
          <cell r="D249">
            <v>1718.3999999999999</v>
          </cell>
          <cell r="E249">
            <v>274.94399999999996</v>
          </cell>
          <cell r="F249">
            <v>1993</v>
          </cell>
        </row>
        <row r="250">
          <cell r="A250" t="str">
            <v>ALAMBRE Cu No.8 TW NEGRO PROCABLES</v>
          </cell>
          <cell r="B250">
            <v>1432</v>
          </cell>
          <cell r="C250" t="str">
            <v>ML</v>
          </cell>
          <cell r="D250">
            <v>1718.3999999999999</v>
          </cell>
          <cell r="E250">
            <v>274.94399999999996</v>
          </cell>
          <cell r="F250">
            <v>1993</v>
          </cell>
        </row>
        <row r="251">
          <cell r="A251" t="str">
            <v>ALAMBRE Cu No.8 TW ROJO</v>
          </cell>
          <cell r="B251">
            <v>1432</v>
          </cell>
          <cell r="C251" t="str">
            <v>ML</v>
          </cell>
          <cell r="D251">
            <v>1718.3999999999999</v>
          </cell>
          <cell r="E251">
            <v>274.94399999999996</v>
          </cell>
          <cell r="F251">
            <v>1993</v>
          </cell>
        </row>
        <row r="252">
          <cell r="A252" t="str">
            <v>ALAMBRE Cu No.8 TW VERDE</v>
          </cell>
          <cell r="B252">
            <v>1432</v>
          </cell>
          <cell r="C252" t="str">
            <v>ML</v>
          </cell>
          <cell r="D252">
            <v>1718.3999999999999</v>
          </cell>
          <cell r="E252">
            <v>274.94399999999996</v>
          </cell>
          <cell r="F252">
            <v>1993</v>
          </cell>
        </row>
        <row r="253">
          <cell r="A253" t="str">
            <v>ALAMBRE Cu No.8TW AZUL  ELEKA</v>
          </cell>
          <cell r="B253">
            <v>1432</v>
          </cell>
          <cell r="C253" t="str">
            <v>ML</v>
          </cell>
          <cell r="D253">
            <v>1718.3999999999999</v>
          </cell>
          <cell r="E253">
            <v>274.94399999999996</v>
          </cell>
          <cell r="F253">
            <v>1993</v>
          </cell>
        </row>
        <row r="254">
          <cell r="A254" t="str">
            <v>ALAMBRE Cu.10 DESNUDO</v>
          </cell>
          <cell r="B254">
            <v>749</v>
          </cell>
          <cell r="C254" t="str">
            <v>ML</v>
          </cell>
          <cell r="D254">
            <v>898.8</v>
          </cell>
          <cell r="E254">
            <v>143.80799999999999</v>
          </cell>
          <cell r="F254">
            <v>1043</v>
          </cell>
        </row>
        <row r="255">
          <cell r="A255" t="str">
            <v>ALAMBRE DE PASE CHOCO AMARILLO 2X0.5</v>
          </cell>
          <cell r="B255">
            <v>85</v>
          </cell>
          <cell r="C255" t="str">
            <v>ML</v>
          </cell>
          <cell r="D255">
            <v>102</v>
          </cell>
          <cell r="E255">
            <v>16.32</v>
          </cell>
          <cell r="F255">
            <v>118</v>
          </cell>
        </row>
        <row r="256">
          <cell r="A256" t="str">
            <v>ALAMBRE DULCE NO. 18</v>
          </cell>
          <cell r="B256">
            <v>1311</v>
          </cell>
          <cell r="C256" t="str">
            <v>ML</v>
          </cell>
          <cell r="D256">
            <v>1573.2</v>
          </cell>
          <cell r="E256">
            <v>251.71200000000002</v>
          </cell>
          <cell r="F256">
            <v>1825</v>
          </cell>
        </row>
        <row r="257">
          <cell r="A257" t="str">
            <v>ALAMBRE MINIDISTRIBUIDOR 2X0.5 SIEMENS B</v>
          </cell>
          <cell r="B257">
            <v>110</v>
          </cell>
          <cell r="C257" t="str">
            <v>ML</v>
          </cell>
          <cell r="D257">
            <v>132</v>
          </cell>
          <cell r="E257">
            <v>21.12</v>
          </cell>
          <cell r="F257">
            <v>153</v>
          </cell>
        </row>
        <row r="258">
          <cell r="A258" t="str">
            <v>ALAMBRE TELEFONICO DE PASE ROJO/AZUL</v>
          </cell>
          <cell r="B258">
            <v>198</v>
          </cell>
          <cell r="C258" t="str">
            <v>ML</v>
          </cell>
          <cell r="D258">
            <v>237.6</v>
          </cell>
          <cell r="E258">
            <v>38.015999999999998</v>
          </cell>
          <cell r="F258">
            <v>276</v>
          </cell>
        </row>
        <row r="259">
          <cell r="A259" t="str">
            <v>ALAMBRE TELEFONICO NEOPREN 2X18</v>
          </cell>
          <cell r="B259">
            <v>521</v>
          </cell>
          <cell r="C259" t="str">
            <v>ML</v>
          </cell>
          <cell r="D259">
            <v>625.19999999999993</v>
          </cell>
          <cell r="E259">
            <v>100.032</v>
          </cell>
          <cell r="F259">
            <v>725</v>
          </cell>
        </row>
        <row r="260">
          <cell r="A260" t="str">
            <v>ALAMBRE TELEFONICO NEOPREN 2X20</v>
          </cell>
          <cell r="B260">
            <v>408</v>
          </cell>
          <cell r="C260" t="str">
            <v>ML</v>
          </cell>
          <cell r="D260">
            <v>489.59999999999997</v>
          </cell>
          <cell r="E260">
            <v>78.335999999999999</v>
          </cell>
          <cell r="F260">
            <v>568</v>
          </cell>
        </row>
        <row r="261">
          <cell r="A261" t="str">
            <v>ALAMBRE TELEFONICO NEOPREN 2X20CHIPA</v>
          </cell>
          <cell r="B261">
            <v>408</v>
          </cell>
          <cell r="C261" t="str">
            <v>ML</v>
          </cell>
          <cell r="D261">
            <v>489.59999999999997</v>
          </cell>
          <cell r="E261">
            <v>78.335999999999999</v>
          </cell>
          <cell r="F261">
            <v>568</v>
          </cell>
        </row>
        <row r="262">
          <cell r="A262" t="str">
            <v>ALAMBRE Cu No.8 TW BLANCO</v>
          </cell>
          <cell r="B262">
            <v>1432</v>
          </cell>
          <cell r="C262" t="str">
            <v>ML</v>
          </cell>
          <cell r="D262">
            <v>1718.3999999999999</v>
          </cell>
          <cell r="E262">
            <v>274.94399999999996</v>
          </cell>
          <cell r="F262">
            <v>1993</v>
          </cell>
        </row>
        <row r="263">
          <cell r="A263" t="str">
            <v>ALAMBRE Cu No 12TW CHIPA</v>
          </cell>
          <cell r="B263">
            <v>553</v>
          </cell>
          <cell r="C263" t="str">
            <v>ML</v>
          </cell>
          <cell r="D263">
            <v>663.6</v>
          </cell>
          <cell r="E263">
            <v>106.176</v>
          </cell>
          <cell r="F263">
            <v>770</v>
          </cell>
        </row>
        <row r="264">
          <cell r="A264" t="str">
            <v>AMARRE 145MM (6") BLANCO</v>
          </cell>
          <cell r="B264">
            <v>50</v>
          </cell>
          <cell r="C264" t="str">
            <v>UND</v>
          </cell>
          <cell r="D264">
            <v>60</v>
          </cell>
          <cell r="E264">
            <v>9.6</v>
          </cell>
          <cell r="F264">
            <v>70</v>
          </cell>
        </row>
        <row r="265">
          <cell r="A265" t="str">
            <v>AMARRE 149MM (59") NEGRO</v>
          </cell>
          <cell r="B265">
            <v>213</v>
          </cell>
          <cell r="C265" t="str">
            <v>UND</v>
          </cell>
          <cell r="D265">
            <v>255.6</v>
          </cell>
          <cell r="E265">
            <v>40.896000000000001</v>
          </cell>
          <cell r="F265">
            <v>296</v>
          </cell>
        </row>
        <row r="266">
          <cell r="A266" t="str">
            <v>AMARRE 202MM (8") BLANCO</v>
          </cell>
          <cell r="B266">
            <v>75</v>
          </cell>
          <cell r="C266" t="str">
            <v>UND</v>
          </cell>
          <cell r="D266">
            <v>90</v>
          </cell>
          <cell r="E266">
            <v>14.4</v>
          </cell>
          <cell r="F266">
            <v>104</v>
          </cell>
        </row>
        <row r="267">
          <cell r="A267" t="str">
            <v>AMARRE 202MM (8") NEGRO</v>
          </cell>
          <cell r="B267">
            <v>600</v>
          </cell>
          <cell r="C267" t="str">
            <v>UND</v>
          </cell>
          <cell r="D267">
            <v>720</v>
          </cell>
          <cell r="E267">
            <v>115.2</v>
          </cell>
          <cell r="F267">
            <v>835</v>
          </cell>
        </row>
        <row r="268">
          <cell r="A268" t="str">
            <v>AMARRE 305MM (12") BLANCO</v>
          </cell>
          <cell r="B268">
            <v>128</v>
          </cell>
          <cell r="C268" t="str">
            <v>UND</v>
          </cell>
          <cell r="D268">
            <v>153.6</v>
          </cell>
          <cell r="E268">
            <v>24.576000000000001</v>
          </cell>
          <cell r="F268">
            <v>178</v>
          </cell>
        </row>
        <row r="269">
          <cell r="A269" t="str">
            <v>AMARRE 381MM (15") BLANCO</v>
          </cell>
          <cell r="B269">
            <v>270</v>
          </cell>
          <cell r="C269" t="str">
            <v>UND</v>
          </cell>
          <cell r="D269">
            <v>324</v>
          </cell>
          <cell r="E269">
            <v>51.84</v>
          </cell>
          <cell r="F269">
            <v>376</v>
          </cell>
        </row>
        <row r="270">
          <cell r="A270" t="str">
            <v>AMARRE 381MM (15") BLANCO TRABAJO PESADO</v>
          </cell>
          <cell r="B270">
            <v>528</v>
          </cell>
          <cell r="C270" t="str">
            <v>UND</v>
          </cell>
          <cell r="D270">
            <v>633.6</v>
          </cell>
          <cell r="E270">
            <v>101.376</v>
          </cell>
          <cell r="F270">
            <v>735</v>
          </cell>
        </row>
        <row r="271">
          <cell r="A271" t="str">
            <v>AMARRE 890MM (35") NEGRO</v>
          </cell>
          <cell r="B271">
            <v>2033</v>
          </cell>
          <cell r="C271" t="str">
            <v>UND</v>
          </cell>
          <cell r="D271">
            <v>2439.6</v>
          </cell>
          <cell r="E271">
            <v>390.33600000000001</v>
          </cell>
          <cell r="F271">
            <v>2830</v>
          </cell>
        </row>
        <row r="272">
          <cell r="A272" t="str">
            <v>AMARRE 95MM (4") BLANCO</v>
          </cell>
          <cell r="B272">
            <v>35</v>
          </cell>
          <cell r="C272" t="str">
            <v>UND</v>
          </cell>
          <cell r="D272">
            <v>42</v>
          </cell>
          <cell r="E272">
            <v>6.72</v>
          </cell>
          <cell r="F272">
            <v>49</v>
          </cell>
        </row>
        <row r="273">
          <cell r="A273" t="str">
            <v>AMARRE PLASTCIO 140MM</v>
          </cell>
          <cell r="B273">
            <v>52</v>
          </cell>
          <cell r="C273" t="str">
            <v>UND</v>
          </cell>
          <cell r="D273">
            <v>62.4</v>
          </cell>
          <cell r="E273">
            <v>9.984</v>
          </cell>
          <cell r="F273">
            <v>72</v>
          </cell>
        </row>
        <row r="274">
          <cell r="A274" t="str">
            <v>AMARRE PLASTICO 170MM</v>
          </cell>
          <cell r="B274">
            <v>52</v>
          </cell>
          <cell r="C274" t="str">
            <v>UND</v>
          </cell>
          <cell r="D274">
            <v>62.4</v>
          </cell>
          <cell r="E274">
            <v>9.984</v>
          </cell>
          <cell r="F274">
            <v>72</v>
          </cell>
        </row>
        <row r="275">
          <cell r="A275" t="str">
            <v>AMARRE PLASTICO 300 MM</v>
          </cell>
          <cell r="B275">
            <v>118</v>
          </cell>
          <cell r="C275" t="str">
            <v>UND</v>
          </cell>
          <cell r="D275">
            <v>141.6</v>
          </cell>
          <cell r="E275">
            <v>22.655999999999999</v>
          </cell>
          <cell r="F275">
            <v>164</v>
          </cell>
        </row>
        <row r="276">
          <cell r="A276" t="str">
            <v>AMARRE PLASTICO IDENTIFICACION CABLE</v>
          </cell>
          <cell r="B276">
            <v>78</v>
          </cell>
          <cell r="C276" t="str">
            <v>UND</v>
          </cell>
          <cell r="D276">
            <v>93.6</v>
          </cell>
          <cell r="E276">
            <v>14.975999999999999</v>
          </cell>
          <cell r="F276">
            <v>109</v>
          </cell>
        </row>
        <row r="277">
          <cell r="A277" t="str">
            <v>AMARRE PLASTICO NEGRO 140MM</v>
          </cell>
          <cell r="B277">
            <v>52</v>
          </cell>
          <cell r="C277" t="str">
            <v>UND</v>
          </cell>
          <cell r="D277">
            <v>62.4</v>
          </cell>
          <cell r="E277">
            <v>9.984</v>
          </cell>
          <cell r="F277">
            <v>72</v>
          </cell>
        </row>
        <row r="278">
          <cell r="A278" t="str">
            <v>AMARRE PLASTICO NEGRO 200 MM</v>
          </cell>
          <cell r="B278">
            <v>60</v>
          </cell>
          <cell r="C278" t="str">
            <v>UND</v>
          </cell>
          <cell r="D278">
            <v>72</v>
          </cell>
          <cell r="E278">
            <v>11.52</v>
          </cell>
          <cell r="F278">
            <v>84</v>
          </cell>
        </row>
        <row r="279">
          <cell r="A279" t="str">
            <v>AMARRE PLASTICO NEGRO 90MM</v>
          </cell>
          <cell r="B279">
            <v>52</v>
          </cell>
          <cell r="C279" t="str">
            <v>UND</v>
          </cell>
          <cell r="D279">
            <v>62.4</v>
          </cell>
          <cell r="E279">
            <v>9.984</v>
          </cell>
          <cell r="F279">
            <v>72</v>
          </cell>
        </row>
        <row r="280">
          <cell r="A280" t="str">
            <v>AMORTIGUADOR CABLE 1/4</v>
          </cell>
          <cell r="B280">
            <v>9700</v>
          </cell>
          <cell r="C280" t="str">
            <v>UND</v>
          </cell>
          <cell r="D280">
            <v>11640</v>
          </cell>
          <cell r="E280">
            <v>1862.4</v>
          </cell>
          <cell r="F280">
            <v>13502</v>
          </cell>
        </row>
        <row r="281">
          <cell r="A281" t="str">
            <v>AMORTIGUADOR CABLE 2/0 - 4 LIBRAS</v>
          </cell>
          <cell r="B281">
            <v>8639</v>
          </cell>
          <cell r="C281" t="str">
            <v>UND</v>
          </cell>
          <cell r="D281">
            <v>10366.799999999999</v>
          </cell>
          <cell r="E281">
            <v>1658.6879999999999</v>
          </cell>
          <cell r="F281">
            <v>12025</v>
          </cell>
        </row>
        <row r="282">
          <cell r="A282" t="str">
            <v>AMORTIGUADOR CABLE 3/8</v>
          </cell>
          <cell r="B282">
            <v>12000</v>
          </cell>
          <cell r="C282" t="str">
            <v>UND</v>
          </cell>
          <cell r="D282">
            <v>14400</v>
          </cell>
          <cell r="E282">
            <v>2304</v>
          </cell>
          <cell r="F282">
            <v>16704</v>
          </cell>
        </row>
        <row r="283">
          <cell r="A283" t="str">
            <v>AMORTIGUADOR CABLE 397.5</v>
          </cell>
          <cell r="B283">
            <v>25520</v>
          </cell>
          <cell r="C283" t="str">
            <v>UND</v>
          </cell>
          <cell r="D283">
            <v>30624</v>
          </cell>
          <cell r="E283">
            <v>4899.84</v>
          </cell>
          <cell r="F283">
            <v>35524</v>
          </cell>
        </row>
        <row r="284">
          <cell r="A284" t="str">
            <v>AMORTIGUADOR CABLE 4/0</v>
          </cell>
          <cell r="B284">
            <v>10100</v>
          </cell>
          <cell r="C284" t="str">
            <v>UND</v>
          </cell>
          <cell r="D284">
            <v>12120</v>
          </cell>
          <cell r="E284">
            <v>1939.2</v>
          </cell>
          <cell r="F284">
            <v>14059</v>
          </cell>
        </row>
        <row r="285">
          <cell r="A285" t="str">
            <v>AMORTIGUADOR CABLE No.2</v>
          </cell>
          <cell r="B285">
            <v>8454</v>
          </cell>
          <cell r="C285" t="str">
            <v>UND</v>
          </cell>
          <cell r="D285">
            <v>10144.799999999999</v>
          </cell>
          <cell r="E285">
            <v>1623.1679999999999</v>
          </cell>
          <cell r="F285">
            <v>11768</v>
          </cell>
        </row>
        <row r="286">
          <cell r="A286" t="str">
            <v>AMPERIMETRO 0/500A CELSA</v>
          </cell>
          <cell r="B286">
            <v>42000</v>
          </cell>
          <cell r="C286" t="str">
            <v>UND</v>
          </cell>
          <cell r="D286">
            <v>50400</v>
          </cell>
          <cell r="E286">
            <v>8064</v>
          </cell>
          <cell r="F286">
            <v>58464</v>
          </cell>
        </row>
        <row r="287">
          <cell r="A287" t="str">
            <v>AMPERIMETRO 0-100/5AMP.</v>
          </cell>
          <cell r="B287">
            <v>95800</v>
          </cell>
          <cell r="C287" t="str">
            <v>UND</v>
          </cell>
          <cell r="D287">
            <v>114960</v>
          </cell>
          <cell r="E287">
            <v>18393.600000000002</v>
          </cell>
          <cell r="F287">
            <v>133354</v>
          </cell>
        </row>
        <row r="288">
          <cell r="A288" t="str">
            <v>AMPERIMETRO 0-1000/5AMP.</v>
          </cell>
          <cell r="B288">
            <v>95800</v>
          </cell>
          <cell r="C288" t="str">
            <v>UND</v>
          </cell>
          <cell r="D288">
            <v>114960</v>
          </cell>
          <cell r="E288">
            <v>18393.600000000002</v>
          </cell>
          <cell r="F288">
            <v>133354</v>
          </cell>
        </row>
        <row r="289">
          <cell r="A289" t="str">
            <v>AMPERIMETRO 0-1500/5AMP.</v>
          </cell>
          <cell r="B289">
            <v>95800</v>
          </cell>
          <cell r="C289" t="str">
            <v>UND</v>
          </cell>
          <cell r="D289">
            <v>114960</v>
          </cell>
          <cell r="E289">
            <v>18393.600000000002</v>
          </cell>
          <cell r="F289">
            <v>133354</v>
          </cell>
        </row>
        <row r="290">
          <cell r="A290" t="str">
            <v>AMPERIMETRO 0-15AMP.</v>
          </cell>
          <cell r="B290">
            <v>117700</v>
          </cell>
          <cell r="C290" t="str">
            <v>UND</v>
          </cell>
          <cell r="D290">
            <v>141240</v>
          </cell>
          <cell r="E290">
            <v>22598.400000000001</v>
          </cell>
          <cell r="F290">
            <v>163838</v>
          </cell>
        </row>
        <row r="291">
          <cell r="A291" t="str">
            <v>AMPERIMETRO 0-200/5AMP.</v>
          </cell>
          <cell r="B291">
            <v>95800</v>
          </cell>
          <cell r="C291" t="str">
            <v>UND</v>
          </cell>
          <cell r="D291">
            <v>114960</v>
          </cell>
          <cell r="E291">
            <v>18393.600000000002</v>
          </cell>
          <cell r="F291">
            <v>133354</v>
          </cell>
        </row>
        <row r="292">
          <cell r="A292" t="str">
            <v>AMPERIMETRO 0-2000/5AMP.</v>
          </cell>
          <cell r="B292">
            <v>95800</v>
          </cell>
          <cell r="C292" t="str">
            <v>UND</v>
          </cell>
          <cell r="D292">
            <v>114960</v>
          </cell>
          <cell r="E292">
            <v>18393.600000000002</v>
          </cell>
          <cell r="F292">
            <v>133354</v>
          </cell>
        </row>
        <row r="293">
          <cell r="A293" t="str">
            <v>AMPERIMETRO 0-25AMP.</v>
          </cell>
          <cell r="B293">
            <v>117700</v>
          </cell>
          <cell r="C293" t="str">
            <v>UND</v>
          </cell>
          <cell r="D293">
            <v>141240</v>
          </cell>
          <cell r="E293">
            <v>22598.400000000001</v>
          </cell>
          <cell r="F293">
            <v>163838</v>
          </cell>
        </row>
        <row r="294">
          <cell r="A294" t="str">
            <v>AMPERIMETRO 0-300/5AMP.</v>
          </cell>
          <cell r="B294">
            <v>95800</v>
          </cell>
          <cell r="C294" t="str">
            <v>UND</v>
          </cell>
          <cell r="D294">
            <v>114960</v>
          </cell>
          <cell r="E294">
            <v>18393.600000000002</v>
          </cell>
          <cell r="F294">
            <v>133354</v>
          </cell>
        </row>
        <row r="295">
          <cell r="A295" t="str">
            <v>AMPERIMETRO 0-400/5AMP</v>
          </cell>
          <cell r="B295">
            <v>95800</v>
          </cell>
          <cell r="C295" t="str">
            <v>UND</v>
          </cell>
          <cell r="D295">
            <v>114960</v>
          </cell>
          <cell r="E295">
            <v>18393.600000000002</v>
          </cell>
          <cell r="F295">
            <v>133354</v>
          </cell>
        </row>
        <row r="296">
          <cell r="A296" t="str">
            <v>AMPERIMETRO 0-60 AMP</v>
          </cell>
          <cell r="B296">
            <v>117700</v>
          </cell>
          <cell r="C296" t="str">
            <v>UND</v>
          </cell>
          <cell r="D296">
            <v>141240</v>
          </cell>
          <cell r="E296">
            <v>22598.400000000001</v>
          </cell>
          <cell r="F296">
            <v>163838</v>
          </cell>
        </row>
        <row r="297">
          <cell r="A297" t="str">
            <v>AMPERIMETRO 0-6005AMP</v>
          </cell>
          <cell r="B297">
            <v>95800</v>
          </cell>
          <cell r="C297" t="str">
            <v>UND</v>
          </cell>
          <cell r="D297">
            <v>114960</v>
          </cell>
          <cell r="E297">
            <v>18393.600000000002</v>
          </cell>
          <cell r="F297">
            <v>133354</v>
          </cell>
        </row>
        <row r="298">
          <cell r="A298" t="str">
            <v>AMPERIMETRO 100 A 5 AMP.</v>
          </cell>
          <cell r="B298">
            <v>72420</v>
          </cell>
          <cell r="C298" t="str">
            <v>UND</v>
          </cell>
          <cell r="D298">
            <v>86904</v>
          </cell>
          <cell r="E298">
            <v>13904.64</v>
          </cell>
          <cell r="F298">
            <v>100809</v>
          </cell>
        </row>
        <row r="299">
          <cell r="A299" t="str">
            <v>AMPERIMETRO 1000/5A CELSA</v>
          </cell>
          <cell r="B299">
            <v>65000</v>
          </cell>
          <cell r="C299" t="str">
            <v>UND</v>
          </cell>
          <cell r="D299">
            <v>78000</v>
          </cell>
          <cell r="E299">
            <v>12480</v>
          </cell>
          <cell r="F299">
            <v>90480</v>
          </cell>
        </row>
        <row r="300">
          <cell r="A300" t="str">
            <v>AMPERIMETRO 300/5A PANEL METER</v>
          </cell>
          <cell r="B300">
            <v>37800</v>
          </cell>
          <cell r="C300" t="str">
            <v>UND</v>
          </cell>
          <cell r="D300">
            <v>45360</v>
          </cell>
          <cell r="E300">
            <v>7257.6</v>
          </cell>
          <cell r="F300">
            <v>52618</v>
          </cell>
        </row>
        <row r="301">
          <cell r="A301" t="str">
            <v>AMPERIMETRO 500/5A PANEL METER</v>
          </cell>
          <cell r="B301">
            <v>37800</v>
          </cell>
          <cell r="C301" t="str">
            <v>UND</v>
          </cell>
          <cell r="D301">
            <v>45360</v>
          </cell>
          <cell r="E301">
            <v>7257.6</v>
          </cell>
          <cell r="F301">
            <v>52618</v>
          </cell>
        </row>
        <row r="302">
          <cell r="A302" t="str">
            <v>AMPERIMETRO 600/5A PANEL METER</v>
          </cell>
          <cell r="B302">
            <v>37800</v>
          </cell>
          <cell r="C302" t="str">
            <v>UND</v>
          </cell>
          <cell r="D302">
            <v>45360</v>
          </cell>
          <cell r="E302">
            <v>7257.6</v>
          </cell>
          <cell r="F302">
            <v>52618</v>
          </cell>
        </row>
        <row r="303">
          <cell r="A303" t="str">
            <v>AMPERIMETRO 800/5A SIN MARCA</v>
          </cell>
          <cell r="B303">
            <v>35000</v>
          </cell>
          <cell r="C303" t="str">
            <v>UND</v>
          </cell>
          <cell r="D303">
            <v>42000</v>
          </cell>
          <cell r="E303">
            <v>6720</v>
          </cell>
          <cell r="F303">
            <v>48720</v>
          </cell>
        </row>
        <row r="304">
          <cell r="A304" t="str">
            <v>AMPERIMETRO 96X96 - 0-200/5 CELSA</v>
          </cell>
          <cell r="B304">
            <v>46080</v>
          </cell>
          <cell r="C304" t="str">
            <v>UND</v>
          </cell>
          <cell r="D304">
            <v>55296</v>
          </cell>
          <cell r="E304">
            <v>8847.36</v>
          </cell>
          <cell r="F304">
            <v>64143</v>
          </cell>
        </row>
        <row r="305">
          <cell r="A305" t="str">
            <v>AMPERIMETRO 96X96 100/5 CELSA</v>
          </cell>
          <cell r="B305">
            <v>42315</v>
          </cell>
          <cell r="C305" t="str">
            <v>UND</v>
          </cell>
          <cell r="D305">
            <v>50778</v>
          </cell>
          <cell r="E305">
            <v>8124.4800000000005</v>
          </cell>
          <cell r="F305">
            <v>58902</v>
          </cell>
        </row>
        <row r="306">
          <cell r="A306" t="str">
            <v>AMPERIMETRO 96X96 1200/5 FAITHFOL</v>
          </cell>
          <cell r="B306">
            <v>30800</v>
          </cell>
          <cell r="C306" t="str">
            <v>UND</v>
          </cell>
          <cell r="D306">
            <v>36960</v>
          </cell>
          <cell r="E306">
            <v>5913.6</v>
          </cell>
          <cell r="F306">
            <v>42874</v>
          </cell>
        </row>
        <row r="307">
          <cell r="A307" t="str">
            <v>AMPLIADOR DE RED DE CONTROLADORES EMH</v>
          </cell>
          <cell r="B307">
            <v>637939</v>
          </cell>
          <cell r="C307" t="str">
            <v>UND</v>
          </cell>
          <cell r="D307">
            <v>765526.79999999993</v>
          </cell>
          <cell r="E307">
            <v>122484.28799999999</v>
          </cell>
          <cell r="F307">
            <v>888011</v>
          </cell>
        </row>
        <row r="308">
          <cell r="A308" t="str">
            <v>ANALIZADOR DE REDES LOVATO CON PUERTO RS 232 Y/O 485</v>
          </cell>
          <cell r="B308">
            <v>1316224</v>
          </cell>
          <cell r="C308" t="str">
            <v>UND</v>
          </cell>
          <cell r="D308">
            <v>1579468.8</v>
          </cell>
          <cell r="E308">
            <v>252715.008</v>
          </cell>
          <cell r="F308">
            <v>1832184</v>
          </cell>
        </row>
        <row r="309">
          <cell r="A309" t="str">
            <v>ANGULO GALVANIZADO 1.00 MT X 3/4X1/8</v>
          </cell>
          <cell r="B309">
            <v>1600</v>
          </cell>
          <cell r="C309" t="str">
            <v>UND</v>
          </cell>
          <cell r="D309">
            <v>1920</v>
          </cell>
          <cell r="E309">
            <v>307.2</v>
          </cell>
          <cell r="F309">
            <v>2227</v>
          </cell>
        </row>
        <row r="310">
          <cell r="A310" t="str">
            <v>ANGULO PARA UNION 21/2X21/2X0.35M</v>
          </cell>
          <cell r="B310">
            <v>2980</v>
          </cell>
          <cell r="C310" t="str">
            <v>UND</v>
          </cell>
          <cell r="D310">
            <v>3576</v>
          </cell>
          <cell r="E310">
            <v>572.16</v>
          </cell>
          <cell r="F310">
            <v>4148</v>
          </cell>
        </row>
        <row r="311">
          <cell r="A311" t="str">
            <v>ANILLO ADAPTACION 10 AMP.</v>
          </cell>
          <cell r="B311">
            <v>502.60000610351608</v>
          </cell>
          <cell r="C311" t="str">
            <v>UND</v>
          </cell>
          <cell r="D311">
            <v>603.12000732421927</v>
          </cell>
          <cell r="E311">
            <v>96.499201171875086</v>
          </cell>
          <cell r="F311">
            <v>700</v>
          </cell>
        </row>
        <row r="312">
          <cell r="A312" t="str">
            <v>ANILLO ADAPTACION 16 AMP.</v>
          </cell>
          <cell r="B312">
            <v>442.39999389648398</v>
          </cell>
          <cell r="C312" t="str">
            <v>UND</v>
          </cell>
          <cell r="D312">
            <v>530.87999267578073</v>
          </cell>
          <cell r="E312">
            <v>84.940798828124912</v>
          </cell>
          <cell r="F312">
            <v>616</v>
          </cell>
        </row>
        <row r="313">
          <cell r="A313" t="str">
            <v>ANILLO ADAPTACION 16A.</v>
          </cell>
          <cell r="B313">
            <v>506.79998779296898</v>
          </cell>
          <cell r="C313" t="str">
            <v>UND</v>
          </cell>
          <cell r="D313">
            <v>608.1599853515628</v>
          </cell>
          <cell r="E313">
            <v>97.305597656250043</v>
          </cell>
          <cell r="F313">
            <v>705</v>
          </cell>
        </row>
        <row r="314">
          <cell r="A314" t="str">
            <v>ANILLO ADAPTACION 20 AMP.</v>
          </cell>
          <cell r="B314">
            <v>434</v>
          </cell>
          <cell r="C314" t="str">
            <v>UND</v>
          </cell>
          <cell r="D314">
            <v>520.79999999999995</v>
          </cell>
          <cell r="E314">
            <v>83.327999999999989</v>
          </cell>
          <cell r="F314">
            <v>604</v>
          </cell>
        </row>
        <row r="315">
          <cell r="A315" t="str">
            <v>ANILLO ADAPTACION 20A</v>
          </cell>
          <cell r="B315">
            <v>2000</v>
          </cell>
          <cell r="C315" t="str">
            <v>UND</v>
          </cell>
          <cell r="D315">
            <v>2400</v>
          </cell>
          <cell r="E315">
            <v>384</v>
          </cell>
          <cell r="F315">
            <v>2784</v>
          </cell>
        </row>
        <row r="316">
          <cell r="A316" t="str">
            <v>ANILLO ADAPTACION 25A.</v>
          </cell>
          <cell r="B316">
            <v>506.79998779296898</v>
          </cell>
          <cell r="C316" t="str">
            <v>UND</v>
          </cell>
          <cell r="D316">
            <v>608.1599853515628</v>
          </cell>
          <cell r="E316">
            <v>97.305597656250043</v>
          </cell>
          <cell r="F316">
            <v>705</v>
          </cell>
        </row>
        <row r="317">
          <cell r="A317" t="str">
            <v>ANILLO ADAPTACION 35 AMP.</v>
          </cell>
          <cell r="B317">
            <v>814.79998779296898</v>
          </cell>
          <cell r="C317" t="str">
            <v>UND</v>
          </cell>
          <cell r="D317">
            <v>977.7599853515627</v>
          </cell>
          <cell r="E317">
            <v>156.44159765625002</v>
          </cell>
          <cell r="F317">
            <v>1134</v>
          </cell>
        </row>
        <row r="318">
          <cell r="A318" t="str">
            <v>ANILLO ADAPTACION 35A.</v>
          </cell>
          <cell r="B318">
            <v>564.20001220703114</v>
          </cell>
          <cell r="C318" t="str">
            <v>UND</v>
          </cell>
          <cell r="D318">
            <v>677.04001464843736</v>
          </cell>
          <cell r="E318">
            <v>108.32640234374998</v>
          </cell>
          <cell r="F318">
            <v>785</v>
          </cell>
        </row>
        <row r="319">
          <cell r="A319" t="str">
            <v>ANILLO ADAPTACION 50 AMP.</v>
          </cell>
          <cell r="B319">
            <v>814.79998779296898</v>
          </cell>
          <cell r="C319" t="str">
            <v>UND</v>
          </cell>
          <cell r="D319">
            <v>977.7599853515627</v>
          </cell>
          <cell r="E319">
            <v>156.44159765625002</v>
          </cell>
          <cell r="F319">
            <v>1134</v>
          </cell>
        </row>
        <row r="320">
          <cell r="A320" t="str">
            <v>ANILLO ADAPTACION 50A.</v>
          </cell>
          <cell r="B320">
            <v>564.20001220703114</v>
          </cell>
          <cell r="C320" t="str">
            <v>UND</v>
          </cell>
          <cell r="D320">
            <v>677.04001464843736</v>
          </cell>
          <cell r="E320">
            <v>108.32640234374998</v>
          </cell>
          <cell r="F320">
            <v>785</v>
          </cell>
        </row>
        <row r="321">
          <cell r="A321" t="str">
            <v>ANILLO ADAPTACION 63 AMP.</v>
          </cell>
          <cell r="B321">
            <v>865.20001220703114</v>
          </cell>
          <cell r="C321" t="str">
            <v>UND</v>
          </cell>
          <cell r="D321">
            <v>1038.2400146484374</v>
          </cell>
          <cell r="E321">
            <v>166.11840234374998</v>
          </cell>
          <cell r="F321">
            <v>1204</v>
          </cell>
        </row>
        <row r="322">
          <cell r="A322" t="str">
            <v>ANILLO ADAPTACION 63A</v>
          </cell>
          <cell r="B322">
            <v>564.20001220703114</v>
          </cell>
          <cell r="C322" t="str">
            <v>UND</v>
          </cell>
          <cell r="D322">
            <v>677.04001464843736</v>
          </cell>
          <cell r="E322">
            <v>108.32640234374998</v>
          </cell>
          <cell r="F322">
            <v>785</v>
          </cell>
        </row>
        <row r="323">
          <cell r="A323" t="str">
            <v>ANILLO ADAPTACION 6A.</v>
          </cell>
          <cell r="B323">
            <v>506.79998779296898</v>
          </cell>
          <cell r="C323" t="str">
            <v>UND</v>
          </cell>
          <cell r="D323">
            <v>608.1599853515628</v>
          </cell>
          <cell r="E323">
            <v>97.305597656250043</v>
          </cell>
          <cell r="F323">
            <v>705</v>
          </cell>
        </row>
        <row r="324">
          <cell r="A324" t="str">
            <v>ANILLO ADAPTACION E27</v>
          </cell>
          <cell r="B324">
            <v>448</v>
          </cell>
          <cell r="C324" t="str">
            <v>UND</v>
          </cell>
          <cell r="D324">
            <v>537.6</v>
          </cell>
          <cell r="E324">
            <v>86.016000000000005</v>
          </cell>
          <cell r="F324">
            <v>624</v>
          </cell>
        </row>
        <row r="325">
          <cell r="A325" t="str">
            <v>ANILLO ADAPTADOR FUSIBLE DIAZED 100A</v>
          </cell>
          <cell r="B325">
            <v>1000</v>
          </cell>
          <cell r="C325" t="str">
            <v>UND</v>
          </cell>
          <cell r="D325">
            <v>1200</v>
          </cell>
          <cell r="E325">
            <v>192</v>
          </cell>
          <cell r="F325">
            <v>1392</v>
          </cell>
        </row>
        <row r="326">
          <cell r="A326" t="str">
            <v>ANILLO ADAPTADOR FUSIBLE DIAZED 80A</v>
          </cell>
          <cell r="B326">
            <v>1000</v>
          </cell>
          <cell r="C326" t="str">
            <v>UND</v>
          </cell>
          <cell r="D326">
            <v>1200</v>
          </cell>
          <cell r="E326">
            <v>192</v>
          </cell>
          <cell r="F326">
            <v>1392</v>
          </cell>
        </row>
        <row r="327">
          <cell r="A327" t="str">
            <v>ANILLO ADPTACION 25 AMP.</v>
          </cell>
          <cell r="B327">
            <v>434</v>
          </cell>
          <cell r="C327" t="str">
            <v>UND</v>
          </cell>
          <cell r="D327">
            <v>520.79999999999995</v>
          </cell>
          <cell r="E327">
            <v>83.327999999999989</v>
          </cell>
          <cell r="F327">
            <v>604</v>
          </cell>
        </row>
        <row r="328">
          <cell r="A328" t="str">
            <v>ANILLO DE ADAPTACION DE 30 A 22MM</v>
          </cell>
          <cell r="B328">
            <v>20580</v>
          </cell>
          <cell r="C328" t="str">
            <v>UND</v>
          </cell>
          <cell r="D328">
            <v>24696</v>
          </cell>
          <cell r="E328">
            <v>3951.36</v>
          </cell>
          <cell r="F328">
            <v>28647</v>
          </cell>
        </row>
        <row r="329">
          <cell r="A329" t="str">
            <v>ANILLO ROSCADO DE RETENSION</v>
          </cell>
          <cell r="B329">
            <v>204</v>
          </cell>
          <cell r="C329" t="str">
            <v>UND</v>
          </cell>
          <cell r="D329">
            <v>244.79999999999998</v>
          </cell>
          <cell r="E329">
            <v>39.167999999999999</v>
          </cell>
          <cell r="F329">
            <v>284</v>
          </cell>
        </row>
        <row r="330">
          <cell r="A330" t="str">
            <v>ANILLO ROSCADO DE SUSPENSION</v>
          </cell>
          <cell r="B330">
            <v>185</v>
          </cell>
          <cell r="C330" t="str">
            <v>UND</v>
          </cell>
          <cell r="D330">
            <v>222</v>
          </cell>
          <cell r="E330">
            <v>35.520000000000003</v>
          </cell>
          <cell r="F330">
            <v>258</v>
          </cell>
        </row>
        <row r="331">
          <cell r="A331" t="str">
            <v>ARANDELA CUADRADA 3/4</v>
          </cell>
          <cell r="B331">
            <v>1050</v>
          </cell>
          <cell r="C331" t="str">
            <v>UND</v>
          </cell>
          <cell r="D331">
            <v>1260</v>
          </cell>
          <cell r="E331">
            <v>201.6</v>
          </cell>
          <cell r="F331">
            <v>1462</v>
          </cell>
        </row>
        <row r="332">
          <cell r="A332" t="str">
            <v>ARANDELA CUADRADA CURVADA 5/8 L:2X2</v>
          </cell>
          <cell r="B332">
            <v>294</v>
          </cell>
          <cell r="C332" t="str">
            <v>UND</v>
          </cell>
          <cell r="D332">
            <v>352.8</v>
          </cell>
          <cell r="E332">
            <v>56.448</v>
          </cell>
          <cell r="F332">
            <v>409</v>
          </cell>
        </row>
        <row r="333">
          <cell r="A333" t="str">
            <v>ARANDELA CUADRADA PLANA 1 L:2X2</v>
          </cell>
          <cell r="B333">
            <v>1485</v>
          </cell>
          <cell r="C333" t="str">
            <v>UND</v>
          </cell>
          <cell r="D333">
            <v>1782</v>
          </cell>
          <cell r="E333">
            <v>285.12</v>
          </cell>
          <cell r="F333">
            <v>2067</v>
          </cell>
        </row>
        <row r="334">
          <cell r="A334" t="str">
            <v>ARANDELA CUADRADA PLANA 1/2 L:2X2</v>
          </cell>
          <cell r="B334">
            <v>233</v>
          </cell>
          <cell r="C334" t="str">
            <v>UND</v>
          </cell>
          <cell r="D334">
            <v>279.59999999999997</v>
          </cell>
          <cell r="E334">
            <v>44.735999999999997</v>
          </cell>
          <cell r="F334">
            <v>324</v>
          </cell>
        </row>
        <row r="335">
          <cell r="A335" t="str">
            <v>ARANDELA CUADRADA PLANA 3/4 L:2X2</v>
          </cell>
          <cell r="B335">
            <v>330</v>
          </cell>
          <cell r="C335" t="str">
            <v>UND</v>
          </cell>
          <cell r="D335">
            <v>396</v>
          </cell>
          <cell r="E335">
            <v>63.36</v>
          </cell>
          <cell r="F335">
            <v>459</v>
          </cell>
        </row>
        <row r="336">
          <cell r="A336" t="str">
            <v>ARANDELA CUADRADA PLANA 3/4 L:4X4</v>
          </cell>
          <cell r="B336">
            <v>1144</v>
          </cell>
          <cell r="C336" t="str">
            <v>UND</v>
          </cell>
          <cell r="D336">
            <v>1372.8</v>
          </cell>
          <cell r="E336">
            <v>219.648</v>
          </cell>
          <cell r="F336">
            <v>1592</v>
          </cell>
        </row>
        <row r="337">
          <cell r="A337" t="str">
            <v>ARANDELA CUADRADA PLANA 3/8 L:4X4</v>
          </cell>
          <cell r="B337">
            <v>1284</v>
          </cell>
          <cell r="C337" t="str">
            <v>UND</v>
          </cell>
          <cell r="D337">
            <v>1540.8</v>
          </cell>
          <cell r="E337">
            <v>246.52799999999999</v>
          </cell>
          <cell r="F337">
            <v>1787</v>
          </cell>
        </row>
        <row r="338">
          <cell r="A338" t="str">
            <v>ARANDELA CUADRADA PLANA 5/8 L:2X2</v>
          </cell>
          <cell r="B338">
            <v>594</v>
          </cell>
          <cell r="C338" t="str">
            <v>UND</v>
          </cell>
          <cell r="D338">
            <v>712.8</v>
          </cell>
          <cell r="E338">
            <v>114.048</v>
          </cell>
          <cell r="F338">
            <v>827</v>
          </cell>
        </row>
        <row r="339">
          <cell r="A339" t="str">
            <v>ARANDELA CUADRADA PLANA 5/8 L:4X4</v>
          </cell>
          <cell r="B339">
            <v>1800</v>
          </cell>
          <cell r="C339" t="str">
            <v>UND</v>
          </cell>
          <cell r="D339">
            <v>2160</v>
          </cell>
          <cell r="E339">
            <v>345.6</v>
          </cell>
          <cell r="F339">
            <v>2506</v>
          </cell>
        </row>
        <row r="340">
          <cell r="A340" t="str">
            <v>ARANDELA DE AJUSTE PARA MOTOR TAM 160ML</v>
          </cell>
          <cell r="B340">
            <v>6347.60009765625</v>
          </cell>
          <cell r="C340" t="str">
            <v>UND</v>
          </cell>
          <cell r="D340">
            <v>7617.1201171875</v>
          </cell>
          <cell r="E340">
            <v>1218.73921875</v>
          </cell>
          <cell r="F340">
            <v>8836</v>
          </cell>
        </row>
        <row r="341">
          <cell r="A341" t="str">
            <v>ARANDELA PRESION DE 1/2</v>
          </cell>
          <cell r="B341">
            <v>120</v>
          </cell>
          <cell r="C341" t="str">
            <v>UND</v>
          </cell>
          <cell r="D341">
            <v>144</v>
          </cell>
          <cell r="E341">
            <v>23.04</v>
          </cell>
          <cell r="F341">
            <v>167</v>
          </cell>
        </row>
        <row r="342">
          <cell r="A342" t="str">
            <v>ARANDELA PRESION DE 3/4</v>
          </cell>
          <cell r="B342">
            <v>88</v>
          </cell>
          <cell r="C342" t="str">
            <v>UND</v>
          </cell>
          <cell r="D342">
            <v>105.6</v>
          </cell>
          <cell r="E342">
            <v>16.896000000000001</v>
          </cell>
          <cell r="F342">
            <v>122</v>
          </cell>
        </row>
        <row r="343">
          <cell r="A343" t="str">
            <v>ARANDELA PRESION DE 3/8¨</v>
          </cell>
          <cell r="B343">
            <v>33</v>
          </cell>
          <cell r="C343" t="str">
            <v>UND</v>
          </cell>
          <cell r="D343">
            <v>39.6</v>
          </cell>
          <cell r="E343">
            <v>6.3360000000000003</v>
          </cell>
          <cell r="F343">
            <v>46</v>
          </cell>
        </row>
        <row r="344">
          <cell r="A344" t="str">
            <v>ARANDELA PRESION DE 5/8</v>
          </cell>
          <cell r="B344">
            <v>120</v>
          </cell>
          <cell r="C344" t="str">
            <v>UND</v>
          </cell>
          <cell r="D344">
            <v>144</v>
          </cell>
          <cell r="E344">
            <v>23.04</v>
          </cell>
          <cell r="F344">
            <v>167</v>
          </cell>
        </row>
        <row r="345">
          <cell r="A345" t="str">
            <v>ARANDELA REDONDA DE 1</v>
          </cell>
          <cell r="B345">
            <v>220</v>
          </cell>
          <cell r="C345" t="str">
            <v>UND</v>
          </cell>
          <cell r="D345">
            <v>264</v>
          </cell>
          <cell r="E345">
            <v>42.24</v>
          </cell>
          <cell r="F345">
            <v>306</v>
          </cell>
        </row>
        <row r="346">
          <cell r="A346" t="str">
            <v>ARANDELA REDONDA DE 1/2</v>
          </cell>
          <cell r="B346">
            <v>99</v>
          </cell>
          <cell r="C346" t="str">
            <v>UND</v>
          </cell>
          <cell r="D346">
            <v>118.8</v>
          </cell>
          <cell r="E346">
            <v>19.007999999999999</v>
          </cell>
          <cell r="F346">
            <v>138</v>
          </cell>
        </row>
        <row r="347">
          <cell r="A347" t="str">
            <v>ARANDELA REDONDA DE 3/4</v>
          </cell>
          <cell r="B347">
            <v>220</v>
          </cell>
          <cell r="C347" t="str">
            <v>UND</v>
          </cell>
          <cell r="D347">
            <v>264</v>
          </cell>
          <cell r="E347">
            <v>42.24</v>
          </cell>
          <cell r="F347">
            <v>306</v>
          </cell>
        </row>
        <row r="348">
          <cell r="A348" t="str">
            <v>ARANDELA REDONDA DE 5/8</v>
          </cell>
          <cell r="B348">
            <v>165</v>
          </cell>
          <cell r="C348" t="str">
            <v>UND</v>
          </cell>
          <cell r="D348">
            <v>198</v>
          </cell>
          <cell r="E348">
            <v>31.68</v>
          </cell>
          <cell r="F348">
            <v>230</v>
          </cell>
        </row>
        <row r="349">
          <cell r="A349" t="str">
            <v>ARANDELA ZINCADA 3/16</v>
          </cell>
          <cell r="B349">
            <v>6</v>
          </cell>
          <cell r="C349" t="str">
            <v>UND</v>
          </cell>
          <cell r="D349">
            <v>7.1999999999999993</v>
          </cell>
          <cell r="E349">
            <v>1.1519999999999999</v>
          </cell>
          <cell r="F349">
            <v>8</v>
          </cell>
        </row>
        <row r="350">
          <cell r="A350" t="str">
            <v>ARANDELAS EN COBRE ( FUSIBLES)</v>
          </cell>
          <cell r="B350">
            <v>180</v>
          </cell>
          <cell r="C350" t="str">
            <v>UND</v>
          </cell>
          <cell r="D350">
            <v>216</v>
          </cell>
          <cell r="E350">
            <v>34.56</v>
          </cell>
          <cell r="F350">
            <v>251</v>
          </cell>
        </row>
        <row r="351">
          <cell r="A351" t="str">
            <v>ARGOLLA DE DISTRIBUCION</v>
          </cell>
          <cell r="B351">
            <v>162</v>
          </cell>
          <cell r="C351" t="str">
            <v>UND</v>
          </cell>
          <cell r="D351">
            <v>194.4</v>
          </cell>
          <cell r="E351">
            <v>31.104000000000003</v>
          </cell>
          <cell r="F351">
            <v>226</v>
          </cell>
        </row>
        <row r="352">
          <cell r="A352" t="str">
            <v>ARGOLLA GUIA</v>
          </cell>
          <cell r="B352">
            <v>150</v>
          </cell>
          <cell r="C352" t="str">
            <v>UND</v>
          </cell>
          <cell r="D352">
            <v>180</v>
          </cell>
          <cell r="E352">
            <v>28.8</v>
          </cell>
          <cell r="F352">
            <v>209</v>
          </cell>
        </row>
        <row r="353">
          <cell r="A353" t="str">
            <v>ARMARIO /TABLERO 220X80X60 GRIS /BANDEJA</v>
          </cell>
          <cell r="B353">
            <v>1200000</v>
          </cell>
          <cell r="C353" t="str">
            <v>UND</v>
          </cell>
          <cell r="D353">
            <v>1440000</v>
          </cell>
          <cell r="E353">
            <v>230400</v>
          </cell>
          <cell r="F353">
            <v>1670400</v>
          </cell>
        </row>
        <row r="354">
          <cell r="A354" t="str">
            <v>ARMARIO TELEFONICO 2000 PARES SIMELCA</v>
          </cell>
          <cell r="B354">
            <v>902000</v>
          </cell>
          <cell r="C354" t="str">
            <v>UND</v>
          </cell>
          <cell r="D354">
            <v>1082400</v>
          </cell>
          <cell r="E354">
            <v>173184</v>
          </cell>
          <cell r="F354">
            <v>1255584</v>
          </cell>
        </row>
        <row r="355">
          <cell r="A355" t="str">
            <v>ARMELLA DE ACLAJE</v>
          </cell>
          <cell r="B355">
            <v>250</v>
          </cell>
          <cell r="C355" t="str">
            <v>UND</v>
          </cell>
          <cell r="D355">
            <v>300</v>
          </cell>
          <cell r="E355">
            <v>48</v>
          </cell>
          <cell r="F355">
            <v>348</v>
          </cell>
        </row>
        <row r="356">
          <cell r="A356" t="str">
            <v>ARRANCADOR * TRIANGULO 14 - 20 AMP</v>
          </cell>
          <cell r="B356">
            <v>1100000</v>
          </cell>
          <cell r="C356" t="str">
            <v>UND</v>
          </cell>
          <cell r="D356">
            <v>1320000</v>
          </cell>
          <cell r="E356">
            <v>211200</v>
          </cell>
          <cell r="F356">
            <v>1531200</v>
          </cell>
        </row>
        <row r="357">
          <cell r="A357" t="str">
            <v>ARRANCADOR *TRIAG.9-13AMP CON FUSIBLE</v>
          </cell>
          <cell r="B357">
            <v>1050000</v>
          </cell>
          <cell r="C357" t="str">
            <v>UND</v>
          </cell>
          <cell r="D357">
            <v>1260000</v>
          </cell>
          <cell r="E357">
            <v>201600</v>
          </cell>
          <cell r="F357">
            <v>1461600</v>
          </cell>
        </row>
        <row r="358">
          <cell r="A358" t="str">
            <v>ARRANCADOR *TRIANGULO 10-16AMP</v>
          </cell>
          <cell r="B358">
            <v>1046000</v>
          </cell>
          <cell r="C358" t="str">
            <v>UND</v>
          </cell>
          <cell r="D358">
            <v>1255200</v>
          </cell>
          <cell r="E358">
            <v>200832</v>
          </cell>
          <cell r="F358">
            <v>1456032</v>
          </cell>
        </row>
        <row r="359">
          <cell r="A359" t="str">
            <v>ARRANCADOR *TRIANGULO 16-23AMP</v>
          </cell>
          <cell r="B359">
            <v>1122000</v>
          </cell>
          <cell r="C359" t="str">
            <v>UND</v>
          </cell>
          <cell r="D359">
            <v>1346400</v>
          </cell>
          <cell r="E359">
            <v>215424</v>
          </cell>
          <cell r="F359">
            <v>1561824</v>
          </cell>
        </row>
        <row r="360">
          <cell r="A360" t="str">
            <v>ARRANCADOR *TRIANGULO 22-32 AMP</v>
          </cell>
          <cell r="B360">
            <v>1365000</v>
          </cell>
          <cell r="C360" t="str">
            <v>UND</v>
          </cell>
          <cell r="D360">
            <v>1638000</v>
          </cell>
          <cell r="E360">
            <v>262080</v>
          </cell>
          <cell r="F360">
            <v>1900080</v>
          </cell>
        </row>
        <row r="361">
          <cell r="A361" t="str">
            <v>ARRANCADOR *TRIANGULO 32-50AMP</v>
          </cell>
          <cell r="B361">
            <v>2231000</v>
          </cell>
          <cell r="C361" t="str">
            <v>UND</v>
          </cell>
          <cell r="D361">
            <v>2677200</v>
          </cell>
          <cell r="E361">
            <v>428352</v>
          </cell>
          <cell r="F361">
            <v>3105552</v>
          </cell>
        </row>
        <row r="362">
          <cell r="A362" t="str">
            <v>ARRANCADOR *TRIANGULO 6.3-10AMP</v>
          </cell>
          <cell r="B362">
            <v>937200</v>
          </cell>
          <cell r="C362" t="str">
            <v>UND</v>
          </cell>
          <cell r="D362">
            <v>1124640</v>
          </cell>
          <cell r="E362">
            <v>179942.39999999999</v>
          </cell>
          <cell r="F362">
            <v>1304582</v>
          </cell>
        </row>
        <row r="363">
          <cell r="A363" t="str">
            <v>ARRANCADOR *TRIANGULO 63-80AMP.</v>
          </cell>
          <cell r="B363">
            <v>2800000</v>
          </cell>
          <cell r="C363" t="str">
            <v>UND</v>
          </cell>
          <cell r="D363">
            <v>3360000</v>
          </cell>
          <cell r="E363">
            <v>537600</v>
          </cell>
          <cell r="F363">
            <v>3897600</v>
          </cell>
        </row>
        <row r="364">
          <cell r="A364" t="str">
            <v>ARRANCADOR 12-18AMP C/METALICA</v>
          </cell>
          <cell r="B364">
            <v>309000</v>
          </cell>
          <cell r="C364" t="str">
            <v>UND</v>
          </cell>
          <cell r="D364">
            <v>370800</v>
          </cell>
          <cell r="E364">
            <v>59328</v>
          </cell>
          <cell r="F364">
            <v>430128</v>
          </cell>
        </row>
        <row r="365">
          <cell r="A365" t="str">
            <v>ARRANCADOR 12-18AMP C/PLASTICA</v>
          </cell>
          <cell r="B365">
            <v>323000</v>
          </cell>
          <cell r="C365" t="str">
            <v>UND</v>
          </cell>
          <cell r="D365">
            <v>387600</v>
          </cell>
          <cell r="E365">
            <v>62016</v>
          </cell>
          <cell r="F365">
            <v>449616</v>
          </cell>
        </row>
        <row r="366">
          <cell r="A366" t="str">
            <v>ARRANCADOR 17-25AMP C/PLASTICA</v>
          </cell>
          <cell r="B366">
            <v>380000</v>
          </cell>
          <cell r="C366" t="str">
            <v>UND</v>
          </cell>
          <cell r="D366">
            <v>456000</v>
          </cell>
          <cell r="E366">
            <v>72960</v>
          </cell>
          <cell r="F366">
            <v>528960</v>
          </cell>
        </row>
        <row r="367">
          <cell r="A367" t="str">
            <v>ARRANCADOR 2 VELOCIDADES 1SENTIDO DE JIR</v>
          </cell>
          <cell r="B367">
            <v>85871.796874999971</v>
          </cell>
          <cell r="C367" t="str">
            <v>UND</v>
          </cell>
          <cell r="D367">
            <v>103046.15624999996</v>
          </cell>
          <cell r="E367">
            <v>16487.384999999995</v>
          </cell>
          <cell r="F367">
            <v>119534</v>
          </cell>
        </row>
        <row r="368">
          <cell r="A368" t="str">
            <v>ARRANCADOR 23-32AMP C/METALICA</v>
          </cell>
          <cell r="B368">
            <v>554000</v>
          </cell>
          <cell r="C368" t="str">
            <v>UND</v>
          </cell>
          <cell r="D368">
            <v>664800</v>
          </cell>
          <cell r="E368">
            <v>106368</v>
          </cell>
          <cell r="F368">
            <v>771168</v>
          </cell>
        </row>
        <row r="369">
          <cell r="A369" t="str">
            <v>ARRANCADOR 37-50MP C/METALICA</v>
          </cell>
          <cell r="B369">
            <v>756000</v>
          </cell>
          <cell r="C369" t="str">
            <v>UND</v>
          </cell>
          <cell r="D369">
            <v>907200</v>
          </cell>
          <cell r="E369">
            <v>145152</v>
          </cell>
          <cell r="F369">
            <v>1052352</v>
          </cell>
        </row>
        <row r="370">
          <cell r="A370" t="str">
            <v>ARRANCADOR 48-65AMP C/METALICA</v>
          </cell>
          <cell r="B370">
            <v>832000</v>
          </cell>
          <cell r="C370" t="str">
            <v>UND</v>
          </cell>
          <cell r="D370">
            <v>998400</v>
          </cell>
          <cell r="E370">
            <v>159744</v>
          </cell>
          <cell r="F370">
            <v>1158144</v>
          </cell>
        </row>
        <row r="371">
          <cell r="A371" t="str">
            <v>ARRANCADOR 9-13AMP C/PLASTICA</v>
          </cell>
          <cell r="B371">
            <v>254000</v>
          </cell>
          <cell r="C371" t="str">
            <v>UND</v>
          </cell>
          <cell r="D371">
            <v>304800</v>
          </cell>
          <cell r="E371">
            <v>48768</v>
          </cell>
          <cell r="F371">
            <v>353568</v>
          </cell>
        </row>
        <row r="372">
          <cell r="A372" t="str">
            <v>ARRANCADOR COMBINADO</v>
          </cell>
          <cell r="B372">
            <v>293000</v>
          </cell>
          <cell r="C372" t="str">
            <v>UND</v>
          </cell>
          <cell r="D372">
            <v>351600</v>
          </cell>
          <cell r="E372">
            <v>56256</v>
          </cell>
          <cell r="F372">
            <v>407856</v>
          </cell>
        </row>
        <row r="373">
          <cell r="A373" t="str">
            <v>ARRANCADOR DIRECTO  7-10AMP C/PLASTICA</v>
          </cell>
          <cell r="B373">
            <v>242000</v>
          </cell>
          <cell r="C373" t="str">
            <v>UND</v>
          </cell>
          <cell r="D373">
            <v>290400</v>
          </cell>
          <cell r="E373">
            <v>46464</v>
          </cell>
          <cell r="F373">
            <v>336864</v>
          </cell>
        </row>
        <row r="374">
          <cell r="A374" t="str">
            <v>ARRANCADOR DIRECTO 0.7-1.1A SQUARED</v>
          </cell>
          <cell r="B374">
            <v>60000</v>
          </cell>
          <cell r="C374" t="str">
            <v>UND</v>
          </cell>
          <cell r="D374">
            <v>72000</v>
          </cell>
          <cell r="E374">
            <v>11520</v>
          </cell>
          <cell r="F374">
            <v>83520</v>
          </cell>
        </row>
        <row r="375">
          <cell r="A375" t="str">
            <v>ARRANCADOR DIRECTO 1.6-2.5AMP C/PLASTICA</v>
          </cell>
          <cell r="B375">
            <v>242000</v>
          </cell>
          <cell r="C375" t="str">
            <v>UND</v>
          </cell>
          <cell r="D375">
            <v>290400</v>
          </cell>
          <cell r="E375">
            <v>46464</v>
          </cell>
          <cell r="F375">
            <v>336864</v>
          </cell>
        </row>
        <row r="376">
          <cell r="A376" t="str">
            <v>ARRANCADOR DIRECTO 10.0-16.0AMP</v>
          </cell>
          <cell r="B376">
            <v>230400</v>
          </cell>
          <cell r="C376" t="str">
            <v>UND</v>
          </cell>
          <cell r="D376">
            <v>276480</v>
          </cell>
          <cell r="E376">
            <v>44236.800000000003</v>
          </cell>
          <cell r="F376">
            <v>320717</v>
          </cell>
        </row>
        <row r="377">
          <cell r="A377" t="str">
            <v>ARRANCADOR DIRECTO 1-1.6A</v>
          </cell>
          <cell r="B377">
            <v>242000</v>
          </cell>
          <cell r="C377" t="str">
            <v>UND</v>
          </cell>
          <cell r="D377">
            <v>290400</v>
          </cell>
          <cell r="E377">
            <v>46464</v>
          </cell>
          <cell r="F377">
            <v>336864</v>
          </cell>
        </row>
        <row r="378">
          <cell r="A378" t="str">
            <v>ARRANCADOR DIRECTO 16.0-22.0AMP</v>
          </cell>
          <cell r="B378">
            <v>312800</v>
          </cell>
          <cell r="C378" t="str">
            <v>UND</v>
          </cell>
          <cell r="D378">
            <v>375360</v>
          </cell>
          <cell r="E378">
            <v>60057.599999999999</v>
          </cell>
          <cell r="F378">
            <v>435418</v>
          </cell>
        </row>
        <row r="379">
          <cell r="A379" t="str">
            <v>ARRANCADOR DIRECTO 16-20A AC MAGNETIC</v>
          </cell>
          <cell r="B379">
            <v>60000</v>
          </cell>
          <cell r="C379" t="str">
            <v>UND</v>
          </cell>
          <cell r="D379">
            <v>72000</v>
          </cell>
          <cell r="E379">
            <v>11520</v>
          </cell>
          <cell r="F379">
            <v>83520</v>
          </cell>
        </row>
        <row r="380">
          <cell r="A380" t="str">
            <v>ARRANCADOR DIRECTO 16-25</v>
          </cell>
          <cell r="B380">
            <v>120738.79687499997</v>
          </cell>
          <cell r="C380" t="str">
            <v>UND</v>
          </cell>
          <cell r="D380">
            <v>144886.55624999997</v>
          </cell>
          <cell r="E380">
            <v>23181.848999999995</v>
          </cell>
          <cell r="F380">
            <v>168068</v>
          </cell>
        </row>
        <row r="381">
          <cell r="A381" t="str">
            <v>ARRANCADOR DIRECTO 18AMP CUTLER HAMMER</v>
          </cell>
          <cell r="B381">
            <v>196000</v>
          </cell>
          <cell r="C381" t="str">
            <v>UND</v>
          </cell>
          <cell r="D381">
            <v>235200</v>
          </cell>
          <cell r="E381">
            <v>37632</v>
          </cell>
          <cell r="F381">
            <v>272832</v>
          </cell>
        </row>
        <row r="382">
          <cell r="A382" t="str">
            <v>ARRANCADOR DIRECTO 2.5-4 TM</v>
          </cell>
          <cell r="B382">
            <v>60000</v>
          </cell>
          <cell r="C382" t="str">
            <v>UND</v>
          </cell>
          <cell r="D382">
            <v>72000</v>
          </cell>
          <cell r="E382">
            <v>11520</v>
          </cell>
          <cell r="F382">
            <v>83520</v>
          </cell>
        </row>
        <row r="383">
          <cell r="A383" t="str">
            <v>ARRANCADOR DIRECTO 2.5-4.0AMP</v>
          </cell>
          <cell r="B383">
            <v>212000</v>
          </cell>
          <cell r="C383" t="str">
            <v>UND</v>
          </cell>
          <cell r="D383">
            <v>254400</v>
          </cell>
          <cell r="E383">
            <v>40704</v>
          </cell>
          <cell r="F383">
            <v>295104</v>
          </cell>
        </row>
        <row r="384">
          <cell r="A384" t="str">
            <v>ARRANCADOR DIRECTO 2.5-4AMP C/PLASTICA</v>
          </cell>
          <cell r="B384">
            <v>242000</v>
          </cell>
          <cell r="C384" t="str">
            <v>UND</v>
          </cell>
          <cell r="D384">
            <v>290400</v>
          </cell>
          <cell r="E384">
            <v>46464</v>
          </cell>
          <cell r="F384">
            <v>336864</v>
          </cell>
        </row>
        <row r="385">
          <cell r="A385" t="str">
            <v>ARRANCADOR DIRECTO 20.0-32.0AMP</v>
          </cell>
          <cell r="B385">
            <v>449600</v>
          </cell>
          <cell r="C385" t="str">
            <v>UND</v>
          </cell>
          <cell r="D385">
            <v>539520</v>
          </cell>
          <cell r="E385">
            <v>86323.199999999997</v>
          </cell>
          <cell r="F385">
            <v>625843</v>
          </cell>
        </row>
        <row r="386">
          <cell r="A386" t="str">
            <v>ARRANCADOR DIRECTO 2-3.6A SIN P KASUSA</v>
          </cell>
          <cell r="B386">
            <v>60000</v>
          </cell>
          <cell r="C386" t="str">
            <v>UND</v>
          </cell>
          <cell r="D386">
            <v>72000</v>
          </cell>
          <cell r="E386">
            <v>11520</v>
          </cell>
          <cell r="F386">
            <v>83520</v>
          </cell>
        </row>
        <row r="387">
          <cell r="A387" t="str">
            <v>ARRANCADOR DIRECTO 32.0-38.0AMP</v>
          </cell>
          <cell r="B387">
            <v>549200</v>
          </cell>
          <cell r="C387" t="str">
            <v>UND</v>
          </cell>
          <cell r="D387">
            <v>659040</v>
          </cell>
          <cell r="E387">
            <v>105446.40000000001</v>
          </cell>
          <cell r="F387">
            <v>764486</v>
          </cell>
        </row>
        <row r="388">
          <cell r="A388" t="str">
            <v>ARRANCADOR DIRECTO 4.0-6.3AMP</v>
          </cell>
          <cell r="B388">
            <v>212000</v>
          </cell>
          <cell r="C388" t="str">
            <v>UND</v>
          </cell>
          <cell r="D388">
            <v>254400</v>
          </cell>
          <cell r="E388">
            <v>40704</v>
          </cell>
          <cell r="F388">
            <v>295104</v>
          </cell>
        </row>
        <row r="389">
          <cell r="A389" t="str">
            <v>ARRANCADOR DIRECTO 40/60 AMPS</v>
          </cell>
          <cell r="B389">
            <v>476000</v>
          </cell>
          <cell r="C389" t="str">
            <v>UND</v>
          </cell>
          <cell r="D389">
            <v>571200</v>
          </cell>
          <cell r="E389">
            <v>91392</v>
          </cell>
          <cell r="F389">
            <v>662592</v>
          </cell>
        </row>
        <row r="390">
          <cell r="A390" t="str">
            <v>ARRANCADOR DIRECTO 40/60AMP SIN PULSADOR</v>
          </cell>
          <cell r="B390">
            <v>476000</v>
          </cell>
          <cell r="C390" t="str">
            <v>UND</v>
          </cell>
          <cell r="D390">
            <v>571200</v>
          </cell>
          <cell r="E390">
            <v>91392</v>
          </cell>
          <cell r="F390">
            <v>662592</v>
          </cell>
        </row>
        <row r="391">
          <cell r="A391" t="str">
            <v>ARRANCADOR DIRECTO 4-6AMP C/PLASTICA</v>
          </cell>
          <cell r="B391">
            <v>242000</v>
          </cell>
          <cell r="C391" t="str">
            <v>UND</v>
          </cell>
          <cell r="D391">
            <v>290400</v>
          </cell>
          <cell r="E391">
            <v>46464</v>
          </cell>
          <cell r="F391">
            <v>336864</v>
          </cell>
        </row>
        <row r="392">
          <cell r="A392" t="str">
            <v>ARRANCADOR DIRECTO 5.5-8AMP C/PLASTICA</v>
          </cell>
          <cell r="B392">
            <v>242000</v>
          </cell>
          <cell r="C392" t="str">
            <v>UND</v>
          </cell>
          <cell r="D392">
            <v>290400</v>
          </cell>
          <cell r="E392">
            <v>46464</v>
          </cell>
          <cell r="F392">
            <v>336864</v>
          </cell>
        </row>
        <row r="393">
          <cell r="A393" t="str">
            <v>ARRANCADOR DIRECTO 6.3-10AMP</v>
          </cell>
          <cell r="B393">
            <v>218000</v>
          </cell>
          <cell r="C393" t="str">
            <v>UND</v>
          </cell>
          <cell r="D393">
            <v>261600</v>
          </cell>
          <cell r="E393">
            <v>41856</v>
          </cell>
          <cell r="F393">
            <v>303456</v>
          </cell>
        </row>
        <row r="394">
          <cell r="A394" t="str">
            <v>ARRANCADOR DIRECTO 8-12A MAGNETIC SIN CA</v>
          </cell>
          <cell r="B394">
            <v>60000</v>
          </cell>
          <cell r="C394" t="str">
            <v>UND</v>
          </cell>
          <cell r="D394">
            <v>72000</v>
          </cell>
          <cell r="E394">
            <v>11520</v>
          </cell>
          <cell r="F394">
            <v>83520</v>
          </cell>
        </row>
        <row r="395">
          <cell r="A395" t="str">
            <v>ARRANCADOR DIRECTO REF;LE1D1821</v>
          </cell>
          <cell r="B395">
            <v>164628.79687500003</v>
          </cell>
          <cell r="C395" t="str">
            <v>UND</v>
          </cell>
          <cell r="D395">
            <v>197554.55625000002</v>
          </cell>
          <cell r="E395">
            <v>31608.729000000003</v>
          </cell>
          <cell r="F395">
            <v>229163</v>
          </cell>
        </row>
        <row r="396">
          <cell r="A396" t="str">
            <v>ARRANCADOR ESTRELLA TRIANGULO 16-25AMP</v>
          </cell>
          <cell r="B396">
            <v>324562</v>
          </cell>
          <cell r="C396" t="str">
            <v>UND</v>
          </cell>
          <cell r="D396">
            <v>389474.39999999997</v>
          </cell>
          <cell r="E396">
            <v>62315.903999999995</v>
          </cell>
          <cell r="F396">
            <v>451790</v>
          </cell>
        </row>
        <row r="397">
          <cell r="A397" t="str">
            <v>ARRANCADOR ESTRELLATRIAN6.3-10A.</v>
          </cell>
          <cell r="B397">
            <v>291036.1875</v>
          </cell>
          <cell r="C397" t="str">
            <v>UND</v>
          </cell>
          <cell r="D397">
            <v>349243.42499999999</v>
          </cell>
          <cell r="E397">
            <v>55878.947999999997</v>
          </cell>
          <cell r="F397">
            <v>405122</v>
          </cell>
        </row>
        <row r="398">
          <cell r="A398" t="str">
            <v>ARRANCADOR MANUAL 22MM</v>
          </cell>
          <cell r="B398">
            <v>38295.601562499993</v>
          </cell>
          <cell r="C398" t="str">
            <v>UND</v>
          </cell>
          <cell r="D398">
            <v>45954.721874999988</v>
          </cell>
          <cell r="E398">
            <v>7352.7554999999984</v>
          </cell>
          <cell r="F398">
            <v>53307</v>
          </cell>
        </row>
        <row r="399">
          <cell r="A399" t="str">
            <v>ARRANCADOR MANUAL 30MM</v>
          </cell>
          <cell r="B399">
            <v>44415</v>
          </cell>
          <cell r="C399" t="str">
            <v>UND</v>
          </cell>
          <cell r="D399">
            <v>53298</v>
          </cell>
          <cell r="E399">
            <v>8527.68</v>
          </cell>
          <cell r="F399">
            <v>61826</v>
          </cell>
        </row>
        <row r="400">
          <cell r="A400" t="str">
            <v>ARRANCADOR Na 1000W ERGON</v>
          </cell>
          <cell r="B400">
            <v>10332</v>
          </cell>
          <cell r="C400" t="str">
            <v>UND</v>
          </cell>
          <cell r="D400">
            <v>12398.4</v>
          </cell>
          <cell r="E400">
            <v>1983.7439999999999</v>
          </cell>
          <cell r="F400">
            <v>14382</v>
          </cell>
        </row>
        <row r="401">
          <cell r="A401" t="str">
            <v>ARRANCADOR Na AP 70W PLUS</v>
          </cell>
          <cell r="B401">
            <v>17000</v>
          </cell>
          <cell r="C401" t="str">
            <v>UND</v>
          </cell>
          <cell r="D401">
            <v>20400</v>
          </cell>
          <cell r="E401">
            <v>3264</v>
          </cell>
          <cell r="F401">
            <v>23664</v>
          </cell>
        </row>
        <row r="402">
          <cell r="A402" t="str">
            <v>ARRANCADOR RGT-70</v>
          </cell>
          <cell r="B402">
            <v>140812</v>
          </cell>
          <cell r="C402" t="str">
            <v>UND</v>
          </cell>
          <cell r="D402">
            <v>168974.4</v>
          </cell>
          <cell r="E402">
            <v>27035.903999999999</v>
          </cell>
          <cell r="F402">
            <v>196010</v>
          </cell>
        </row>
        <row r="403">
          <cell r="A403" t="str">
            <v>ARRANCADOR SODIO SN58 100-150-250-400W P</v>
          </cell>
          <cell r="B403">
            <v>7053.2001953124991</v>
          </cell>
          <cell r="C403" t="str">
            <v>UND</v>
          </cell>
          <cell r="D403">
            <v>8463.8402343749985</v>
          </cell>
          <cell r="E403">
            <v>1354.2144374999998</v>
          </cell>
          <cell r="F403">
            <v>9818</v>
          </cell>
        </row>
        <row r="404">
          <cell r="A404" t="str">
            <v>ARRANCADOR SUAVE 38 AMPS 3RW3035</v>
          </cell>
          <cell r="B404">
            <v>1173000</v>
          </cell>
          <cell r="C404" t="str">
            <v>UND</v>
          </cell>
          <cell r="D404">
            <v>1407600</v>
          </cell>
          <cell r="E404">
            <v>225216</v>
          </cell>
          <cell r="F404">
            <v>1632816</v>
          </cell>
        </row>
        <row r="405">
          <cell r="A405" t="str">
            <v>ARRANCADOR SUAVE 6 AMPS 3RW3014</v>
          </cell>
          <cell r="B405">
            <v>508000</v>
          </cell>
          <cell r="C405" t="str">
            <v>UND</v>
          </cell>
          <cell r="D405">
            <v>609600</v>
          </cell>
          <cell r="E405">
            <v>97536</v>
          </cell>
          <cell r="F405">
            <v>707136</v>
          </cell>
        </row>
        <row r="406">
          <cell r="A406" t="str">
            <v>ARRANCADOR SUAVE 63 AMPS 3RW3044</v>
          </cell>
          <cell r="B406">
            <v>1618000</v>
          </cell>
          <cell r="C406" t="str">
            <v>UND</v>
          </cell>
          <cell r="D406">
            <v>1941600</v>
          </cell>
          <cell r="E406">
            <v>310656</v>
          </cell>
          <cell r="F406">
            <v>2252256</v>
          </cell>
        </row>
        <row r="407">
          <cell r="A407" t="str">
            <v>ARRANCADOR UNIVER 70-400W PARALE MEGALIT</v>
          </cell>
          <cell r="B407">
            <v>6435</v>
          </cell>
          <cell r="C407" t="str">
            <v>UND</v>
          </cell>
          <cell r="D407">
            <v>7722</v>
          </cell>
          <cell r="E407">
            <v>1235.52</v>
          </cell>
          <cell r="F407">
            <v>8958</v>
          </cell>
        </row>
        <row r="408">
          <cell r="A408" t="str">
            <v>ASPA METALICA PARA VENTILADOR 14"</v>
          </cell>
          <cell r="B408">
            <v>48620.601562499993</v>
          </cell>
          <cell r="C408" t="str">
            <v>UND</v>
          </cell>
          <cell r="D408">
            <v>58344.721874999988</v>
          </cell>
          <cell r="E408">
            <v>9335.1554999999989</v>
          </cell>
          <cell r="F408">
            <v>67680</v>
          </cell>
        </row>
        <row r="409">
          <cell r="A409" t="str">
            <v>ASPA PLASTICA 2CC2716-5YB6</v>
          </cell>
          <cell r="B409">
            <v>166500</v>
          </cell>
          <cell r="C409" t="str">
            <v>UND</v>
          </cell>
          <cell r="D409">
            <v>199800</v>
          </cell>
          <cell r="E409">
            <v>31968</v>
          </cell>
          <cell r="F409">
            <v>231768</v>
          </cell>
        </row>
        <row r="410">
          <cell r="A410" t="str">
            <v>ASPA PLASTICA P/VENTILADOR 2CC2254-5YA3</v>
          </cell>
          <cell r="B410">
            <v>71700</v>
          </cell>
          <cell r="C410" t="str">
            <v>UND</v>
          </cell>
          <cell r="D410">
            <v>86040</v>
          </cell>
          <cell r="E410">
            <v>13766.4</v>
          </cell>
          <cell r="F410">
            <v>99806</v>
          </cell>
        </row>
        <row r="411">
          <cell r="A411" t="str">
            <v>ASPA PLASTICA P/VENTILADOR 2CC2314-5YA3</v>
          </cell>
          <cell r="B411">
            <v>82300</v>
          </cell>
          <cell r="C411" t="str">
            <v>UND</v>
          </cell>
          <cell r="D411">
            <v>98760</v>
          </cell>
          <cell r="E411">
            <v>15801.6</v>
          </cell>
          <cell r="F411">
            <v>114562</v>
          </cell>
        </row>
        <row r="412">
          <cell r="A412" t="str">
            <v>ASPA PLASTICA VENTILADOR 2CC2504-5YB6-5Y</v>
          </cell>
          <cell r="B412">
            <v>130400</v>
          </cell>
          <cell r="C412" t="str">
            <v>UND</v>
          </cell>
          <cell r="D412">
            <v>156480</v>
          </cell>
          <cell r="E412">
            <v>25036.799999999999</v>
          </cell>
          <cell r="F412">
            <v>181517</v>
          </cell>
        </row>
        <row r="413">
          <cell r="A413" t="str">
            <v>ASPA PLASTICA VENTILADOR 2CC2636-5YB6</v>
          </cell>
          <cell r="B413">
            <v>144200</v>
          </cell>
          <cell r="C413" t="str">
            <v>UND</v>
          </cell>
          <cell r="D413">
            <v>173040</v>
          </cell>
          <cell r="E413">
            <v>27686.400000000001</v>
          </cell>
          <cell r="F413">
            <v>200726</v>
          </cell>
        </row>
        <row r="414">
          <cell r="A414" t="str">
            <v>ASPA PLASTICA VENTILADOR 2CC354-5YA3-4</v>
          </cell>
          <cell r="B414">
            <v>92000</v>
          </cell>
          <cell r="C414" t="str">
            <v>UND</v>
          </cell>
          <cell r="D414">
            <v>110400</v>
          </cell>
          <cell r="E414">
            <v>17664</v>
          </cell>
          <cell r="F414">
            <v>128064</v>
          </cell>
        </row>
        <row r="415">
          <cell r="A415" t="str">
            <v>AUTOMATA DE 32 ENTRADAS-32 SALIDAS</v>
          </cell>
          <cell r="B415">
            <v>1049414</v>
          </cell>
          <cell r="C415" t="str">
            <v>UND</v>
          </cell>
          <cell r="D415">
            <v>1259296.8</v>
          </cell>
          <cell r="E415">
            <v>201487.48800000001</v>
          </cell>
          <cell r="F415">
            <v>1460784</v>
          </cell>
        </row>
        <row r="416">
          <cell r="A416" t="str">
            <v>AUTOTRANSFORMADOR 200W 220-440V</v>
          </cell>
          <cell r="B416">
            <v>196500</v>
          </cell>
          <cell r="C416" t="str">
            <v>UND</v>
          </cell>
          <cell r="D416">
            <v>235800</v>
          </cell>
          <cell r="E416">
            <v>37728</v>
          </cell>
          <cell r="F416">
            <v>273528</v>
          </cell>
        </row>
        <row r="417">
          <cell r="A417" t="str">
            <v>AUTOTRANSFORMADOR 300W 440-200V</v>
          </cell>
          <cell r="B417">
            <v>208800</v>
          </cell>
          <cell r="C417" t="str">
            <v>UND</v>
          </cell>
          <cell r="D417">
            <v>250560</v>
          </cell>
          <cell r="E417">
            <v>40089.599999999999</v>
          </cell>
          <cell r="F417">
            <v>290650</v>
          </cell>
        </row>
        <row r="418">
          <cell r="A418" t="str">
            <v>AUXILIAR SWITCH</v>
          </cell>
          <cell r="B418">
            <v>19320</v>
          </cell>
          <cell r="C418" t="str">
            <v>UND</v>
          </cell>
          <cell r="D418">
            <v>23184</v>
          </cell>
          <cell r="E418">
            <v>3709.44</v>
          </cell>
          <cell r="F418">
            <v>26893</v>
          </cell>
        </row>
        <row r="419">
          <cell r="A419" t="str">
            <v>AVISO REFLECTIVO PELIGRO  DE A.T</v>
          </cell>
          <cell r="B419">
            <v>5750</v>
          </cell>
          <cell r="C419" t="str">
            <v>UND</v>
          </cell>
          <cell r="D419">
            <v>6900</v>
          </cell>
          <cell r="E419">
            <v>1104</v>
          </cell>
          <cell r="F419">
            <v>8004</v>
          </cell>
        </row>
        <row r="420">
          <cell r="A420" t="str">
            <v>AVISO REFLECTIVO RAYO</v>
          </cell>
          <cell r="B420">
            <v>5750</v>
          </cell>
          <cell r="C420" t="str">
            <v>UND</v>
          </cell>
          <cell r="D420">
            <v>6900</v>
          </cell>
          <cell r="E420">
            <v>1104</v>
          </cell>
          <cell r="F420">
            <v>8004</v>
          </cell>
        </row>
        <row r="421">
          <cell r="A421" t="str">
            <v>BALASTO  2X96 SLIM  LINE ERGON</v>
          </cell>
          <cell r="B421">
            <v>17510</v>
          </cell>
          <cell r="C421" t="str">
            <v>UND</v>
          </cell>
          <cell r="D421">
            <v>21012</v>
          </cell>
          <cell r="E421">
            <v>3361.92</v>
          </cell>
          <cell r="F421">
            <v>24374</v>
          </cell>
        </row>
        <row r="422">
          <cell r="A422" t="str">
            <v>BALASTO 1X20W 118V TIPO ABIERTO</v>
          </cell>
          <cell r="B422">
            <v>4168</v>
          </cell>
          <cell r="C422" t="str">
            <v>UND</v>
          </cell>
          <cell r="D422">
            <v>5001.5999999999995</v>
          </cell>
          <cell r="E422">
            <v>800.25599999999997</v>
          </cell>
          <cell r="F422">
            <v>5802</v>
          </cell>
        </row>
        <row r="423">
          <cell r="A423" t="str">
            <v>BALASTO 1X40 118V FN ERGON REG.EST</v>
          </cell>
          <cell r="B423">
            <v>3536.3999023437505</v>
          </cell>
          <cell r="C423" t="str">
            <v>UND</v>
          </cell>
          <cell r="D423">
            <v>4243.6798828125002</v>
          </cell>
          <cell r="E423">
            <v>678.98878124999999</v>
          </cell>
          <cell r="F423">
            <v>4923</v>
          </cell>
        </row>
        <row r="424">
          <cell r="A424" t="str">
            <v>BALASTO 1X40W 118V FACTOR NORMAL</v>
          </cell>
          <cell r="B424">
            <v>7642</v>
          </cell>
          <cell r="C424" t="str">
            <v>UND</v>
          </cell>
          <cell r="D424">
            <v>9170.4</v>
          </cell>
          <cell r="E424">
            <v>1467.2639999999999</v>
          </cell>
          <cell r="F424">
            <v>10638</v>
          </cell>
        </row>
        <row r="425">
          <cell r="A425" t="str">
            <v>BALASTO 2X 75W 120V SLIM LINE PHILIPS</v>
          </cell>
          <cell r="B425">
            <v>21000</v>
          </cell>
          <cell r="C425" t="str">
            <v>UND</v>
          </cell>
          <cell r="D425">
            <v>25200</v>
          </cell>
          <cell r="E425">
            <v>4032</v>
          </cell>
          <cell r="F425">
            <v>29232</v>
          </cell>
        </row>
        <row r="426">
          <cell r="A426" t="str">
            <v>BALASTO 2X20 118V AF ERGON REG.EST</v>
          </cell>
          <cell r="B426">
            <v>6004.60009765625</v>
          </cell>
          <cell r="C426" t="str">
            <v>UND</v>
          </cell>
          <cell r="D426">
            <v>7205.5201171874996</v>
          </cell>
          <cell r="E426">
            <v>1152.88321875</v>
          </cell>
          <cell r="F426">
            <v>8358</v>
          </cell>
        </row>
        <row r="427">
          <cell r="A427" t="str">
            <v>BALASTO 2X20W 118V PRECALENTAMIENTO</v>
          </cell>
          <cell r="B427">
            <v>17640</v>
          </cell>
          <cell r="C427" t="str">
            <v>UND</v>
          </cell>
          <cell r="D427">
            <v>21168</v>
          </cell>
          <cell r="E427">
            <v>3386.88</v>
          </cell>
          <cell r="F427">
            <v>24555</v>
          </cell>
        </row>
        <row r="428">
          <cell r="A428" t="str">
            <v>BALASTO 2X40W 118V PRECALENTAMIENTO</v>
          </cell>
          <cell r="B428">
            <v>16500</v>
          </cell>
          <cell r="C428" t="str">
            <v>UND</v>
          </cell>
          <cell r="D428">
            <v>19800</v>
          </cell>
          <cell r="E428">
            <v>3168</v>
          </cell>
          <cell r="F428">
            <v>22968</v>
          </cell>
        </row>
        <row r="429">
          <cell r="A429" t="str">
            <v>BALASTO 2X40W 118V. RS . AF.</v>
          </cell>
          <cell r="B429">
            <v>17432.800781250004</v>
          </cell>
          <cell r="C429" t="str">
            <v>UND</v>
          </cell>
          <cell r="D429">
            <v>20919.360937500005</v>
          </cell>
          <cell r="E429">
            <v>3347.0977500000008</v>
          </cell>
          <cell r="F429">
            <v>24266</v>
          </cell>
        </row>
        <row r="430">
          <cell r="A430" t="str">
            <v>BALASTO 2X40W 120V</v>
          </cell>
          <cell r="B430">
            <v>12795</v>
          </cell>
          <cell r="C430" t="str">
            <v>UND</v>
          </cell>
          <cell r="D430">
            <v>15354</v>
          </cell>
          <cell r="E430">
            <v>2456.64</v>
          </cell>
          <cell r="F430">
            <v>17811</v>
          </cell>
        </row>
        <row r="431">
          <cell r="A431" t="str">
            <v>BALASTO 2X48 118V ERGON</v>
          </cell>
          <cell r="B431">
            <v>6748</v>
          </cell>
          <cell r="C431" t="str">
            <v>UND</v>
          </cell>
          <cell r="D431">
            <v>8097.5999999999995</v>
          </cell>
          <cell r="E431">
            <v>1295.616</v>
          </cell>
          <cell r="F431">
            <v>9393</v>
          </cell>
        </row>
        <row r="432">
          <cell r="A432" t="str">
            <v>BALASTO 2X48W 118V SLIM LINE</v>
          </cell>
          <cell r="B432">
            <v>18468</v>
          </cell>
          <cell r="C432" t="str">
            <v>UND</v>
          </cell>
          <cell r="D432">
            <v>22161.599999999999</v>
          </cell>
          <cell r="E432">
            <v>3545.8559999999998</v>
          </cell>
          <cell r="F432">
            <v>25707</v>
          </cell>
        </row>
        <row r="433">
          <cell r="A433" t="str">
            <v>BALASTO 2X48W 120V. TOKIO SLIM LINE</v>
          </cell>
          <cell r="B433">
            <v>14202</v>
          </cell>
          <cell r="C433" t="str">
            <v>UND</v>
          </cell>
          <cell r="D433">
            <v>17042.399999999998</v>
          </cell>
          <cell r="E433">
            <v>2726.7839999999997</v>
          </cell>
          <cell r="F433">
            <v>19769</v>
          </cell>
        </row>
        <row r="434">
          <cell r="A434" t="str">
            <v>BALASTO 2X96 118V ECONTROL REG EST</v>
          </cell>
          <cell r="B434">
            <v>8941.7998046874982</v>
          </cell>
          <cell r="C434" t="str">
            <v>UND</v>
          </cell>
          <cell r="D434">
            <v>10730.159765624998</v>
          </cell>
          <cell r="E434">
            <v>1716.8255624999997</v>
          </cell>
          <cell r="F434">
            <v>12447</v>
          </cell>
        </row>
        <row r="435">
          <cell r="A435" t="str">
            <v>BALASTO 2X96 TOKIO</v>
          </cell>
          <cell r="B435">
            <v>150000</v>
          </cell>
          <cell r="C435" t="str">
            <v>UND</v>
          </cell>
          <cell r="D435">
            <v>180000</v>
          </cell>
          <cell r="E435">
            <v>28800</v>
          </cell>
          <cell r="F435">
            <v>208800</v>
          </cell>
        </row>
        <row r="436">
          <cell r="A436" t="str">
            <v>BALASTO 2X96W 118V SLIM LINE</v>
          </cell>
          <cell r="B436">
            <v>22926</v>
          </cell>
          <cell r="C436" t="str">
            <v>UND</v>
          </cell>
          <cell r="D436">
            <v>27511.200000000001</v>
          </cell>
          <cell r="E436">
            <v>4401.7920000000004</v>
          </cell>
          <cell r="F436">
            <v>31913</v>
          </cell>
        </row>
        <row r="437">
          <cell r="A437" t="str">
            <v>BALASTO 2X96W 118V TOKIO SLIM LINE</v>
          </cell>
          <cell r="B437">
            <v>18214</v>
          </cell>
          <cell r="C437" t="str">
            <v>UND</v>
          </cell>
          <cell r="D437">
            <v>21856.799999999999</v>
          </cell>
          <cell r="E437">
            <v>3497.0879999999997</v>
          </cell>
          <cell r="F437">
            <v>25354</v>
          </cell>
        </row>
        <row r="438">
          <cell r="A438" t="str">
            <v>BALASTO CWA Na 250 TAP 208-277 VOL</v>
          </cell>
          <cell r="B438">
            <v>96500</v>
          </cell>
          <cell r="C438" t="str">
            <v>UND</v>
          </cell>
          <cell r="D438">
            <v>115800</v>
          </cell>
          <cell r="E438">
            <v>18528</v>
          </cell>
          <cell r="F438">
            <v>134328</v>
          </cell>
        </row>
        <row r="439">
          <cell r="A439" t="str">
            <v>BALASTO ELECTRONICO 2X32</v>
          </cell>
          <cell r="B439">
            <v>30000</v>
          </cell>
          <cell r="C439" t="str">
            <v>UND</v>
          </cell>
          <cell r="D439">
            <v>36000</v>
          </cell>
          <cell r="E439">
            <v>5760</v>
          </cell>
          <cell r="F439">
            <v>41760</v>
          </cell>
        </row>
        <row r="440">
          <cell r="A440" t="str">
            <v>BALASTO Hg 125W 208/220V ELECTRO CONTROL</v>
          </cell>
          <cell r="B440">
            <v>120000</v>
          </cell>
          <cell r="C440" t="str">
            <v>UND</v>
          </cell>
          <cell r="D440">
            <v>144000</v>
          </cell>
          <cell r="E440">
            <v>23040</v>
          </cell>
          <cell r="F440">
            <v>167040</v>
          </cell>
        </row>
        <row r="441">
          <cell r="A441" t="str">
            <v>BALASTO Hg 250W 220V ILL</v>
          </cell>
          <cell r="B441">
            <v>9000</v>
          </cell>
          <cell r="C441" t="str">
            <v>UND</v>
          </cell>
          <cell r="D441">
            <v>10800</v>
          </cell>
          <cell r="E441">
            <v>1728</v>
          </cell>
          <cell r="F441">
            <v>12528</v>
          </cell>
        </row>
        <row r="442">
          <cell r="A442" t="str">
            <v>BALASTO MERCURIO 250W-208-220V ERGON</v>
          </cell>
          <cell r="B442">
            <v>16926</v>
          </cell>
          <cell r="C442" t="str">
            <v>UND</v>
          </cell>
          <cell r="D442">
            <v>20311.2</v>
          </cell>
          <cell r="E442">
            <v>3249.7920000000004</v>
          </cell>
          <cell r="F442">
            <v>23561</v>
          </cell>
        </row>
        <row r="443">
          <cell r="A443" t="str">
            <v>BALASTO MERCURIO 250W-208-220V PHILIPS</v>
          </cell>
          <cell r="B443">
            <v>20594</v>
          </cell>
          <cell r="C443" t="str">
            <v>UND</v>
          </cell>
          <cell r="D443">
            <v>24712.799999999999</v>
          </cell>
          <cell r="E443">
            <v>3954.0479999999998</v>
          </cell>
          <cell r="F443">
            <v>28667</v>
          </cell>
        </row>
        <row r="444">
          <cell r="A444" t="str">
            <v>BALASTO MERCURIO 250W-220V ELECTRICOL</v>
          </cell>
          <cell r="B444">
            <v>16926</v>
          </cell>
          <cell r="C444" t="str">
            <v>UND</v>
          </cell>
          <cell r="D444">
            <v>20311.2</v>
          </cell>
          <cell r="E444">
            <v>3249.7920000000004</v>
          </cell>
          <cell r="F444">
            <v>23561</v>
          </cell>
        </row>
        <row r="445">
          <cell r="A445" t="str">
            <v>BALASTO MERCURIO 400W 208-220V PHILIPS</v>
          </cell>
          <cell r="B445">
            <v>29621.199218749996</v>
          </cell>
          <cell r="C445" t="str">
            <v>UND</v>
          </cell>
          <cell r="D445">
            <v>35545.439062499994</v>
          </cell>
          <cell r="E445">
            <v>5687.2702499999996</v>
          </cell>
          <cell r="F445">
            <v>41233</v>
          </cell>
        </row>
        <row r="446">
          <cell r="A446" t="str">
            <v>BALASTO METALHALIDE 400 W 480V.</v>
          </cell>
          <cell r="B446">
            <v>66700</v>
          </cell>
          <cell r="C446" t="str">
            <v>UND</v>
          </cell>
          <cell r="D446">
            <v>80040</v>
          </cell>
          <cell r="E446">
            <v>12806.4</v>
          </cell>
          <cell r="F446">
            <v>92846</v>
          </cell>
        </row>
        <row r="447">
          <cell r="A447" t="str">
            <v>BALASTO Na 1000W 120-208/240V ERGON</v>
          </cell>
          <cell r="B447">
            <v>85000</v>
          </cell>
          <cell r="C447" t="str">
            <v>UND</v>
          </cell>
          <cell r="D447">
            <v>102000</v>
          </cell>
          <cell r="E447">
            <v>16320</v>
          </cell>
          <cell r="F447">
            <v>118320</v>
          </cell>
        </row>
        <row r="448">
          <cell r="A448" t="str">
            <v>BALASTO OSRAM ELECTRONICO 4X32</v>
          </cell>
          <cell r="B448">
            <v>37000</v>
          </cell>
          <cell r="C448" t="str">
            <v>UND</v>
          </cell>
          <cell r="D448">
            <v>44400</v>
          </cell>
          <cell r="E448">
            <v>7104</v>
          </cell>
          <cell r="F448">
            <v>51504</v>
          </cell>
        </row>
        <row r="449">
          <cell r="A449" t="str">
            <v>BALASTO REACTOR Hg125W 208/220V</v>
          </cell>
          <cell r="B449">
            <v>19831</v>
          </cell>
          <cell r="C449" t="str">
            <v>UND</v>
          </cell>
          <cell r="D449">
            <v>23797.200000000001</v>
          </cell>
          <cell r="E449">
            <v>3807.5520000000001</v>
          </cell>
          <cell r="F449">
            <v>27605</v>
          </cell>
        </row>
        <row r="450">
          <cell r="A450" t="str">
            <v>BALASTO REACTOR Na 150W 208/220V</v>
          </cell>
          <cell r="B450">
            <v>18086</v>
          </cell>
          <cell r="C450" t="str">
            <v>UND</v>
          </cell>
          <cell r="D450">
            <v>21703.200000000001</v>
          </cell>
          <cell r="E450">
            <v>3472.5120000000002</v>
          </cell>
          <cell r="F450">
            <v>25176</v>
          </cell>
        </row>
        <row r="451">
          <cell r="A451" t="str">
            <v>BALASTO REACTOR Na 250 W 208/240V</v>
          </cell>
          <cell r="B451">
            <v>27750.800781250004</v>
          </cell>
          <cell r="C451" t="str">
            <v>UND</v>
          </cell>
          <cell r="D451">
            <v>33300.9609375</v>
          </cell>
          <cell r="E451">
            <v>5328.1537500000004</v>
          </cell>
          <cell r="F451">
            <v>38629</v>
          </cell>
        </row>
        <row r="452">
          <cell r="A452" t="str">
            <v>BALASTO REACTOR Na 250W 208/220V</v>
          </cell>
          <cell r="B452">
            <v>25421</v>
          </cell>
          <cell r="C452" t="str">
            <v>UND</v>
          </cell>
          <cell r="D452">
            <v>30505.199999999997</v>
          </cell>
          <cell r="E452">
            <v>4880.8319999999994</v>
          </cell>
          <cell r="F452">
            <v>35386</v>
          </cell>
        </row>
        <row r="453">
          <cell r="A453" t="str">
            <v>BALASTO REACTOR Na 400W 208/220V</v>
          </cell>
          <cell r="B453">
            <v>33116</v>
          </cell>
          <cell r="C453" t="str">
            <v>UND</v>
          </cell>
          <cell r="D453">
            <v>39739.199999999997</v>
          </cell>
          <cell r="E453">
            <v>6358.2719999999999</v>
          </cell>
          <cell r="F453">
            <v>46097</v>
          </cell>
        </row>
        <row r="454">
          <cell r="A454" t="str">
            <v>BALASTO REACTOR Na 70W 208/220V</v>
          </cell>
          <cell r="B454">
            <v>13316</v>
          </cell>
          <cell r="C454" t="str">
            <v>UND</v>
          </cell>
          <cell r="D454">
            <v>15979.199999999999</v>
          </cell>
          <cell r="E454">
            <v>2556.672</v>
          </cell>
          <cell r="F454">
            <v>18536</v>
          </cell>
        </row>
        <row r="455">
          <cell r="A455" t="str">
            <v>BANCO DE CONDENSADORES 3F 40 KVAR 22OV PASO FIJO</v>
          </cell>
          <cell r="B455">
            <v>772920</v>
          </cell>
          <cell r="C455" t="str">
            <v>UND</v>
          </cell>
          <cell r="D455">
            <v>927504</v>
          </cell>
          <cell r="E455">
            <v>148400.64000000001</v>
          </cell>
          <cell r="F455">
            <v>1075905</v>
          </cell>
        </row>
        <row r="456">
          <cell r="A456" t="str">
            <v>BANCO DE CONDENSADORES 3F 40 KVAR 22OV PASO MOVIL</v>
          </cell>
          <cell r="B456">
            <v>772920</v>
          </cell>
          <cell r="C456" t="str">
            <v>UND</v>
          </cell>
          <cell r="D456">
            <v>927504</v>
          </cell>
          <cell r="E456">
            <v>148400.64000000001</v>
          </cell>
          <cell r="F456">
            <v>1075905</v>
          </cell>
        </row>
        <row r="457">
          <cell r="A457" t="str">
            <v>BANDA REFLEJANTE PARA DETECTOR</v>
          </cell>
          <cell r="B457">
            <v>30000</v>
          </cell>
          <cell r="C457" t="str">
            <v>UND</v>
          </cell>
          <cell r="D457">
            <v>36000</v>
          </cell>
          <cell r="E457">
            <v>5760</v>
          </cell>
          <cell r="F457">
            <v>41760</v>
          </cell>
        </row>
        <row r="458">
          <cell r="A458" t="str">
            <v>BANDEJA 7 CM DE 30X 45CM EIB</v>
          </cell>
          <cell r="B458">
            <v>32500</v>
          </cell>
          <cell r="C458" t="str">
            <v>UND</v>
          </cell>
          <cell r="D458">
            <v>39000</v>
          </cell>
          <cell r="E458">
            <v>6240</v>
          </cell>
          <cell r="F458">
            <v>45240</v>
          </cell>
        </row>
        <row r="459">
          <cell r="A459" t="str">
            <v>BANDEJA DE 40X8X240CM</v>
          </cell>
          <cell r="B459">
            <v>54517.3984375</v>
          </cell>
          <cell r="C459" t="str">
            <v>UND</v>
          </cell>
          <cell r="D459">
            <v>65420.878124999996</v>
          </cell>
          <cell r="E459">
            <v>10467.3405</v>
          </cell>
          <cell r="F459">
            <v>75888</v>
          </cell>
        </row>
        <row r="460">
          <cell r="A460" t="str">
            <v>BANDEJA DE 60X8X240CM</v>
          </cell>
          <cell r="B460">
            <v>24500</v>
          </cell>
          <cell r="C460" t="str">
            <v>UND</v>
          </cell>
          <cell r="D460">
            <v>29400</v>
          </cell>
          <cell r="E460">
            <v>4704</v>
          </cell>
          <cell r="F460">
            <v>34104</v>
          </cell>
        </row>
        <row r="461">
          <cell r="A461" t="str">
            <v>BANDEJA DYM SIN MEDIDOR, Y SIN MODEM</v>
          </cell>
          <cell r="B461">
            <v>1500000</v>
          </cell>
          <cell r="C461" t="str">
            <v>UND</v>
          </cell>
          <cell r="D461">
            <v>1800000</v>
          </cell>
          <cell r="E461">
            <v>288000</v>
          </cell>
          <cell r="F461">
            <v>2088000</v>
          </cell>
        </row>
        <row r="462">
          <cell r="A462" t="str">
            <v>BANDEJA METALICA 20X10X100</v>
          </cell>
          <cell r="B462">
            <v>39514</v>
          </cell>
          <cell r="C462" t="str">
            <v>UND</v>
          </cell>
          <cell r="D462">
            <v>47416.799999999996</v>
          </cell>
          <cell r="E462">
            <v>7586.6879999999992</v>
          </cell>
          <cell r="F462">
            <v>55003</v>
          </cell>
        </row>
        <row r="463">
          <cell r="A463" t="str">
            <v>BANDEJA METALICA TIPO ESCALERA GALV 10X40X240 CM</v>
          </cell>
          <cell r="B463">
            <v>46600</v>
          </cell>
          <cell r="C463" t="str">
            <v>UND</v>
          </cell>
          <cell r="D463">
            <v>55920</v>
          </cell>
          <cell r="E463">
            <v>8947.2000000000007</v>
          </cell>
          <cell r="F463">
            <v>64867</v>
          </cell>
        </row>
        <row r="464">
          <cell r="A464" t="str">
            <v>BANDEJA METALICA TIPO ESCALERA GALV 15X40X240 CM</v>
          </cell>
          <cell r="B464">
            <v>48200</v>
          </cell>
          <cell r="C464" t="str">
            <v>UND</v>
          </cell>
          <cell r="D464">
            <v>57840</v>
          </cell>
          <cell r="E464">
            <v>9254.4</v>
          </cell>
          <cell r="F464">
            <v>67094</v>
          </cell>
        </row>
        <row r="465">
          <cell r="A465" t="str">
            <v>BANDEJA P/EQUIPO MEDIDA 45X65X4.5</v>
          </cell>
          <cell r="B465">
            <v>35000</v>
          </cell>
          <cell r="C465" t="str">
            <v>UND</v>
          </cell>
          <cell r="D465">
            <v>42000</v>
          </cell>
          <cell r="E465">
            <v>6720</v>
          </cell>
          <cell r="F465">
            <v>48720</v>
          </cell>
        </row>
        <row r="466">
          <cell r="A466" t="str">
            <v>BANDEJA P/EQUIPO MEDIDA 50X30X4 S/D MTE</v>
          </cell>
          <cell r="B466">
            <v>35000</v>
          </cell>
          <cell r="C466" t="str">
            <v>UND</v>
          </cell>
          <cell r="D466">
            <v>42000</v>
          </cell>
          <cell r="E466">
            <v>6720</v>
          </cell>
          <cell r="F466">
            <v>48720</v>
          </cell>
        </row>
        <row r="467">
          <cell r="A467" t="str">
            <v>BANDEJA PARA FOCS REF. ACC 12-2</v>
          </cell>
          <cell r="B467">
            <v>35000</v>
          </cell>
          <cell r="C467" t="str">
            <v>UND</v>
          </cell>
          <cell r="D467">
            <v>42000</v>
          </cell>
          <cell r="E467">
            <v>6720</v>
          </cell>
          <cell r="F467">
            <v>48720</v>
          </cell>
        </row>
        <row r="468">
          <cell r="A468" t="str">
            <v>BANDEJA PARA FOCS REF. ACC 16-2</v>
          </cell>
          <cell r="B468">
            <v>35000</v>
          </cell>
          <cell r="C468" t="str">
            <v>UND</v>
          </cell>
          <cell r="D468">
            <v>42000</v>
          </cell>
          <cell r="E468">
            <v>6720</v>
          </cell>
          <cell r="F468">
            <v>48720</v>
          </cell>
        </row>
        <row r="469">
          <cell r="A469" t="str">
            <v>BANDEJA PORTA ACOMETIDA DE 1 1/4"</v>
          </cell>
          <cell r="B469">
            <v>30980</v>
          </cell>
          <cell r="C469" t="str">
            <v>UND</v>
          </cell>
          <cell r="D469">
            <v>37176</v>
          </cell>
          <cell r="E469">
            <v>5948.16</v>
          </cell>
          <cell r="F469">
            <v>43124</v>
          </cell>
        </row>
        <row r="470">
          <cell r="A470" t="str">
            <v>BANDEJA PORTA ACOMETIDA DE 1"</v>
          </cell>
          <cell r="B470">
            <v>26200</v>
          </cell>
          <cell r="C470" t="str">
            <v>UND</v>
          </cell>
          <cell r="D470">
            <v>31440</v>
          </cell>
          <cell r="E470">
            <v>5030.4000000000005</v>
          </cell>
          <cell r="F470">
            <v>36470</v>
          </cell>
        </row>
        <row r="471">
          <cell r="A471" t="str">
            <v>BANDEJA PORTA ACOMETIDA DE 1/2"</v>
          </cell>
          <cell r="B471">
            <v>18100</v>
          </cell>
          <cell r="C471" t="str">
            <v>UND</v>
          </cell>
          <cell r="D471">
            <v>21720</v>
          </cell>
          <cell r="E471">
            <v>3475.2000000000003</v>
          </cell>
          <cell r="F471">
            <v>25195</v>
          </cell>
        </row>
        <row r="472">
          <cell r="A472" t="str">
            <v>BANDEJA PORTA ACOMETIDA DE 3"</v>
          </cell>
          <cell r="B472">
            <v>47800</v>
          </cell>
          <cell r="C472" t="str">
            <v>UND</v>
          </cell>
          <cell r="D472">
            <v>57360</v>
          </cell>
          <cell r="E472">
            <v>9177.6</v>
          </cell>
          <cell r="F472">
            <v>66538</v>
          </cell>
        </row>
        <row r="473">
          <cell r="A473" t="str">
            <v>BANDEJA PORTA ACOMETIDA DE 3/4"</v>
          </cell>
          <cell r="B473">
            <v>21100</v>
          </cell>
          <cell r="C473" t="str">
            <v>UND</v>
          </cell>
          <cell r="D473">
            <v>25320</v>
          </cell>
          <cell r="E473">
            <v>4051.2000000000003</v>
          </cell>
          <cell r="F473">
            <v>29371</v>
          </cell>
        </row>
        <row r="474">
          <cell r="A474" t="str">
            <v>BANDEJA TELEMEDIDA DYM 3 ELEMENTOS A.T.</v>
          </cell>
          <cell r="B474">
            <v>3000000</v>
          </cell>
          <cell r="C474" t="str">
            <v>UND</v>
          </cell>
          <cell r="D474">
            <v>3600000</v>
          </cell>
          <cell r="E474">
            <v>576000</v>
          </cell>
          <cell r="F474">
            <v>4176000</v>
          </cell>
        </row>
        <row r="475">
          <cell r="A475" t="str">
            <v>BANDEJA TELEMEDIDA DYM 3 ELEMENTOS B.T.</v>
          </cell>
          <cell r="B475">
            <v>3000000</v>
          </cell>
          <cell r="C475" t="str">
            <v>UND</v>
          </cell>
          <cell r="D475">
            <v>3600000</v>
          </cell>
          <cell r="E475">
            <v>576000</v>
          </cell>
          <cell r="F475">
            <v>4176000</v>
          </cell>
        </row>
        <row r="476">
          <cell r="A476" t="str">
            <v>BANDEJA TELEMEDIDA DYM-2ELEMENTOS A.T.</v>
          </cell>
          <cell r="B476">
            <v>3000000</v>
          </cell>
          <cell r="C476" t="str">
            <v>UND</v>
          </cell>
          <cell r="D476">
            <v>3600000</v>
          </cell>
          <cell r="E476">
            <v>576000</v>
          </cell>
          <cell r="F476">
            <v>4176000</v>
          </cell>
        </row>
        <row r="477">
          <cell r="A477" t="str">
            <v>BANDEJA/ PANEL FIBRA OPTICA 12 PTS.</v>
          </cell>
          <cell r="B477">
            <v>336906</v>
          </cell>
          <cell r="C477" t="str">
            <v>UND</v>
          </cell>
          <cell r="D477">
            <v>404287.2</v>
          </cell>
          <cell r="E477">
            <v>64685.952000000005</v>
          </cell>
          <cell r="F477">
            <v>468973</v>
          </cell>
        </row>
        <row r="478">
          <cell r="A478" t="str">
            <v>BAQUELITA MONOFASICA</v>
          </cell>
          <cell r="B478">
            <v>3600</v>
          </cell>
          <cell r="C478" t="str">
            <v>UND</v>
          </cell>
          <cell r="D478">
            <v>4320</v>
          </cell>
          <cell r="E478">
            <v>691.2</v>
          </cell>
          <cell r="F478">
            <v>5011</v>
          </cell>
        </row>
        <row r="479">
          <cell r="A479" t="str">
            <v>BAQUELITA TRIFASICA</v>
          </cell>
          <cell r="B479">
            <v>5000</v>
          </cell>
          <cell r="C479" t="str">
            <v>UND</v>
          </cell>
          <cell r="D479">
            <v>6000</v>
          </cell>
          <cell r="E479">
            <v>960</v>
          </cell>
          <cell r="F479">
            <v>6960</v>
          </cell>
        </row>
        <row r="480">
          <cell r="A480" t="str">
            <v>BARRA EQUIPOTENCIAL DE CU 1/4"X4"X 50CMS</v>
          </cell>
          <cell r="B480">
            <v>220000</v>
          </cell>
          <cell r="C480" t="str">
            <v>UND</v>
          </cell>
          <cell r="D480">
            <v>264000</v>
          </cell>
          <cell r="E480">
            <v>42240</v>
          </cell>
          <cell r="F480">
            <v>306240</v>
          </cell>
        </row>
        <row r="481">
          <cell r="A481" t="str">
            <v>BARRAJE BAJA TENSION  3F 4H 200A</v>
          </cell>
          <cell r="B481">
            <v>280000</v>
          </cell>
          <cell r="C481" t="str">
            <v>UND</v>
          </cell>
          <cell r="D481">
            <v>336000</v>
          </cell>
          <cell r="E481">
            <v>53760</v>
          </cell>
          <cell r="F481">
            <v>389760</v>
          </cell>
        </row>
        <row r="482">
          <cell r="A482" t="str">
            <v>BARRAJE BAJA TENSION  6X1/2" 500A.</v>
          </cell>
          <cell r="B482">
            <v>220000</v>
          </cell>
          <cell r="C482" t="str">
            <v>UND</v>
          </cell>
          <cell r="D482">
            <v>264000</v>
          </cell>
          <cell r="E482">
            <v>42240</v>
          </cell>
          <cell r="F482">
            <v>306240</v>
          </cell>
        </row>
        <row r="483">
          <cell r="A483" t="str">
            <v>BARRAJE BAJA TENSION 2X3/8",4X1/4" 500A</v>
          </cell>
          <cell r="B483">
            <v>222000</v>
          </cell>
          <cell r="C483" t="str">
            <v>UND</v>
          </cell>
          <cell r="D483">
            <v>266400</v>
          </cell>
          <cell r="E483">
            <v>42624</v>
          </cell>
          <cell r="F483">
            <v>309024</v>
          </cell>
        </row>
        <row r="484">
          <cell r="A484" t="str">
            <v>BARRAJE BAJA TENSION 6X1/4" 175A</v>
          </cell>
          <cell r="B484">
            <v>245000</v>
          </cell>
          <cell r="C484" t="str">
            <v>UND</v>
          </cell>
          <cell r="D484">
            <v>294000</v>
          </cell>
          <cell r="E484">
            <v>47040</v>
          </cell>
          <cell r="F484">
            <v>341040</v>
          </cell>
        </row>
        <row r="485">
          <cell r="A485" t="str">
            <v>BARRAJE BAJA TENSION PLAT DE CU 3F 5H 1100A/240V</v>
          </cell>
          <cell r="B485">
            <v>1320000</v>
          </cell>
          <cell r="C485" t="str">
            <v>UND</v>
          </cell>
          <cell r="D485">
            <v>1584000</v>
          </cell>
          <cell r="E485">
            <v>253440</v>
          </cell>
          <cell r="F485">
            <v>1837440</v>
          </cell>
        </row>
        <row r="486">
          <cell r="A486" t="str">
            <v>BARRAJE BAJA TENSION PLAT DE CU 3F 5H 1800A/240V</v>
          </cell>
          <cell r="B486">
            <v>1580000</v>
          </cell>
          <cell r="C486" t="str">
            <v>UND</v>
          </cell>
          <cell r="D486">
            <v>1896000</v>
          </cell>
          <cell r="E486">
            <v>303360</v>
          </cell>
          <cell r="F486">
            <v>2199360</v>
          </cell>
        </row>
        <row r="487">
          <cell r="A487" t="str">
            <v>BARRAJE BAJA TENSION PLAT DE CU 3F 5H 2700A/240V</v>
          </cell>
          <cell r="B487">
            <v>1850000</v>
          </cell>
          <cell r="C487" t="str">
            <v>UND</v>
          </cell>
          <cell r="D487">
            <v>2220000</v>
          </cell>
          <cell r="E487">
            <v>355200</v>
          </cell>
          <cell r="F487">
            <v>2575200</v>
          </cell>
        </row>
        <row r="488">
          <cell r="A488" t="str">
            <v>BARRAJE BAJA TENSION PLAT. DE CU 3F 5H 400A/240V</v>
          </cell>
          <cell r="B488">
            <v>574000</v>
          </cell>
          <cell r="C488" t="str">
            <v>UND</v>
          </cell>
          <cell r="D488">
            <v>688800</v>
          </cell>
          <cell r="E488">
            <v>110208</v>
          </cell>
          <cell r="F488">
            <v>799008</v>
          </cell>
        </row>
        <row r="489">
          <cell r="A489" t="str">
            <v>BARRAJE BAJA TENSION PLAT. DE CU 3F 5H 900A/240V</v>
          </cell>
          <cell r="B489">
            <v>798000</v>
          </cell>
          <cell r="C489" t="str">
            <v>UND</v>
          </cell>
          <cell r="D489">
            <v>957600</v>
          </cell>
          <cell r="E489">
            <v>153216</v>
          </cell>
          <cell r="F489">
            <v>1110816</v>
          </cell>
        </row>
        <row r="490">
          <cell r="A490" t="str">
            <v>BARRAJE UNIPOLAR GF-60 AMP</v>
          </cell>
          <cell r="B490">
            <v>12500</v>
          </cell>
          <cell r="C490" t="str">
            <v>UND</v>
          </cell>
          <cell r="D490">
            <v>15000</v>
          </cell>
          <cell r="E490">
            <v>2400</v>
          </cell>
          <cell r="F490">
            <v>17400</v>
          </cell>
        </row>
        <row r="491">
          <cell r="A491" t="str">
            <v>BARRAS  DE ENSAMBLE</v>
          </cell>
          <cell r="B491">
            <v>1020</v>
          </cell>
          <cell r="C491" t="str">
            <v>UND</v>
          </cell>
          <cell r="D491">
            <v>1224</v>
          </cell>
          <cell r="E491">
            <v>195.84</v>
          </cell>
          <cell r="F491">
            <v>1420</v>
          </cell>
        </row>
        <row r="492">
          <cell r="A492" t="str">
            <v>BARRAS DE ENSAMBLE</v>
          </cell>
          <cell r="B492">
            <v>1020</v>
          </cell>
          <cell r="C492" t="str">
            <v>UND</v>
          </cell>
          <cell r="D492">
            <v>1224</v>
          </cell>
          <cell r="E492">
            <v>195.84</v>
          </cell>
          <cell r="F492">
            <v>1420</v>
          </cell>
        </row>
        <row r="493">
          <cell r="A493" t="str">
            <v>BASE PARA CORREA DE AMARRE 2X2 CALY</v>
          </cell>
          <cell r="B493">
            <v>630</v>
          </cell>
          <cell r="C493" t="str">
            <v>UND</v>
          </cell>
          <cell r="D493">
            <v>756</v>
          </cell>
          <cell r="E493">
            <v>120.96000000000001</v>
          </cell>
          <cell r="F493">
            <v>877</v>
          </cell>
        </row>
        <row r="494">
          <cell r="A494" t="str">
            <v>BASE PARA FOTOCELDA</v>
          </cell>
          <cell r="B494">
            <v>2715</v>
          </cell>
          <cell r="C494" t="str">
            <v>UND</v>
          </cell>
          <cell r="D494">
            <v>3258</v>
          </cell>
          <cell r="E494">
            <v>521.28</v>
          </cell>
          <cell r="F494">
            <v>3779</v>
          </cell>
        </row>
        <row r="495">
          <cell r="A495" t="str">
            <v>BASE PARA RELE 11 PINES</v>
          </cell>
          <cell r="B495">
            <v>17000</v>
          </cell>
          <cell r="C495" t="str">
            <v>UND</v>
          </cell>
          <cell r="D495">
            <v>20400</v>
          </cell>
          <cell r="E495">
            <v>3264</v>
          </cell>
          <cell r="F495">
            <v>23664</v>
          </cell>
        </row>
        <row r="496">
          <cell r="A496" t="str">
            <v>BASE PARA RELE 14 PINES</v>
          </cell>
          <cell r="B496">
            <v>20000</v>
          </cell>
          <cell r="C496" t="str">
            <v>UND</v>
          </cell>
          <cell r="D496">
            <v>24000</v>
          </cell>
          <cell r="E496">
            <v>3840</v>
          </cell>
          <cell r="F496">
            <v>27840</v>
          </cell>
        </row>
        <row r="497">
          <cell r="A497" t="str">
            <v>BASE PARA RELEVO 11 PINES REPOL</v>
          </cell>
          <cell r="B497">
            <v>4620</v>
          </cell>
          <cell r="C497" t="str">
            <v>UND</v>
          </cell>
          <cell r="D497">
            <v>5544</v>
          </cell>
          <cell r="E497">
            <v>887.04</v>
          </cell>
          <cell r="F497">
            <v>6431</v>
          </cell>
        </row>
        <row r="498">
          <cell r="A498" t="str">
            <v>BASE PARA RELEVO 8 PINES</v>
          </cell>
          <cell r="B498">
            <v>4620</v>
          </cell>
          <cell r="C498" t="str">
            <v>UND</v>
          </cell>
          <cell r="D498">
            <v>5544</v>
          </cell>
          <cell r="E498">
            <v>887.04</v>
          </cell>
          <cell r="F498">
            <v>6431</v>
          </cell>
        </row>
        <row r="499">
          <cell r="A499" t="str">
            <v>BASE PORTAFUSIBLE 22X5 LEGRAND</v>
          </cell>
          <cell r="B499">
            <v>4062.80004882813</v>
          </cell>
          <cell r="C499" t="str">
            <v>UND</v>
          </cell>
          <cell r="D499">
            <v>4875.3600585937556</v>
          </cell>
          <cell r="E499">
            <v>780.05760937500088</v>
          </cell>
          <cell r="F499">
            <v>5655</v>
          </cell>
        </row>
        <row r="500">
          <cell r="A500" t="str">
            <v>BASE PORTAFUSIBLE 500V DIAZED</v>
          </cell>
          <cell r="B500">
            <v>4550</v>
          </cell>
          <cell r="C500" t="str">
            <v>UND</v>
          </cell>
          <cell r="D500">
            <v>5460</v>
          </cell>
          <cell r="E500">
            <v>873.6</v>
          </cell>
          <cell r="F500">
            <v>6334</v>
          </cell>
        </row>
        <row r="501">
          <cell r="A501" t="str">
            <v>BASE PORTAFUSIBLE 63 AMP.</v>
          </cell>
          <cell r="B501">
            <v>3430</v>
          </cell>
          <cell r="C501" t="str">
            <v>UND</v>
          </cell>
          <cell r="D501">
            <v>4116</v>
          </cell>
          <cell r="E501">
            <v>658.56000000000006</v>
          </cell>
          <cell r="F501">
            <v>4775</v>
          </cell>
        </row>
        <row r="502">
          <cell r="A502" t="str">
            <v>BASE PORTAFUSIBLE DOBLE CON FUSIBLES</v>
          </cell>
          <cell r="B502">
            <v>15000</v>
          </cell>
          <cell r="C502" t="str">
            <v>UND</v>
          </cell>
          <cell r="D502">
            <v>18000</v>
          </cell>
          <cell r="E502">
            <v>2880</v>
          </cell>
          <cell r="F502">
            <v>20880</v>
          </cell>
        </row>
        <row r="503">
          <cell r="A503" t="str">
            <v>BASE PORTAFUSIBLE E33</v>
          </cell>
          <cell r="B503">
            <v>564.20001220703114</v>
          </cell>
          <cell r="C503" t="str">
            <v>UND</v>
          </cell>
          <cell r="D503">
            <v>677.04001464843736</v>
          </cell>
          <cell r="E503">
            <v>108.32640234374998</v>
          </cell>
          <cell r="F503">
            <v>785</v>
          </cell>
        </row>
        <row r="504">
          <cell r="A504" t="str">
            <v>BASE PULSADOR BRETER</v>
          </cell>
          <cell r="B504">
            <v>4000</v>
          </cell>
          <cell r="C504" t="str">
            <v>UND</v>
          </cell>
          <cell r="D504">
            <v>4800</v>
          </cell>
          <cell r="E504">
            <v>768</v>
          </cell>
          <cell r="F504">
            <v>5568</v>
          </cell>
        </row>
        <row r="505">
          <cell r="A505" t="str">
            <v>BASE PULSADOR ZA2B2009</v>
          </cell>
          <cell r="B505">
            <v>1040</v>
          </cell>
          <cell r="C505" t="str">
            <v>UND</v>
          </cell>
          <cell r="D505">
            <v>1248</v>
          </cell>
          <cell r="E505">
            <v>199.68</v>
          </cell>
          <cell r="F505">
            <v>1448</v>
          </cell>
        </row>
        <row r="506">
          <cell r="A506" t="str">
            <v>BASE PULSADOR ZA2B2009</v>
          </cell>
          <cell r="B506">
            <v>4500</v>
          </cell>
          <cell r="C506" t="str">
            <v>UND</v>
          </cell>
          <cell r="D506">
            <v>5400</v>
          </cell>
          <cell r="E506">
            <v>864</v>
          </cell>
          <cell r="F506">
            <v>6264</v>
          </cell>
        </row>
        <row r="507">
          <cell r="A507" t="str">
            <v>BASE RELEVO 11 PINES</v>
          </cell>
          <cell r="B507">
            <v>600</v>
          </cell>
          <cell r="C507" t="str">
            <v>UND</v>
          </cell>
          <cell r="D507">
            <v>720</v>
          </cell>
          <cell r="E507">
            <v>115.2</v>
          </cell>
          <cell r="F507">
            <v>835</v>
          </cell>
        </row>
        <row r="508">
          <cell r="A508" t="str">
            <v>BASE UNIPOLAR TAM0 160A</v>
          </cell>
          <cell r="B508">
            <v>4000</v>
          </cell>
          <cell r="C508" t="str">
            <v>UND</v>
          </cell>
          <cell r="D508">
            <v>4800</v>
          </cell>
          <cell r="E508">
            <v>768</v>
          </cell>
          <cell r="F508">
            <v>5568</v>
          </cell>
        </row>
        <row r="509">
          <cell r="A509" t="str">
            <v>BASES P/RELES RH</v>
          </cell>
          <cell r="B509">
            <v>75000</v>
          </cell>
          <cell r="C509" t="str">
            <v>UND</v>
          </cell>
          <cell r="D509">
            <v>90000</v>
          </cell>
          <cell r="E509">
            <v>14400</v>
          </cell>
          <cell r="F509">
            <v>104400</v>
          </cell>
        </row>
        <row r="510">
          <cell r="A510" t="str">
            <v>BASES PARA AMARRE (2.54X50.8)MM</v>
          </cell>
          <cell r="B510">
            <v>1232</v>
          </cell>
          <cell r="C510" t="str">
            <v>UND</v>
          </cell>
          <cell r="D510">
            <v>1478.3999999999999</v>
          </cell>
          <cell r="E510">
            <v>236.54399999999998</v>
          </cell>
          <cell r="F510">
            <v>1715</v>
          </cell>
        </row>
        <row r="511">
          <cell r="A511" t="str">
            <v>BASES PARA AMARRE (25.4X25.4)MM</v>
          </cell>
          <cell r="B511">
            <v>616</v>
          </cell>
          <cell r="C511" t="str">
            <v>UND</v>
          </cell>
          <cell r="D511">
            <v>739.19999999999993</v>
          </cell>
          <cell r="E511">
            <v>118.27199999999999</v>
          </cell>
          <cell r="F511">
            <v>857</v>
          </cell>
        </row>
        <row r="512">
          <cell r="A512" t="str">
            <v>BATERIA Y CARGADOR 120AC 24 VDC</v>
          </cell>
          <cell r="B512">
            <v>5406000</v>
          </cell>
          <cell r="C512" t="str">
            <v>UND</v>
          </cell>
          <cell r="D512">
            <v>6487200</v>
          </cell>
          <cell r="E512">
            <v>1037952</v>
          </cell>
          <cell r="F512">
            <v>7525152</v>
          </cell>
        </row>
        <row r="513">
          <cell r="A513" t="str">
            <v>BAYONETA AGULO 2X3/16"X1.2M REF1912</v>
          </cell>
          <cell r="B513">
            <v>25548</v>
          </cell>
          <cell r="C513" t="str">
            <v>UND</v>
          </cell>
          <cell r="D513">
            <v>30657.599999999999</v>
          </cell>
          <cell r="E513">
            <v>4905.2159999999994</v>
          </cell>
          <cell r="F513">
            <v>35563</v>
          </cell>
        </row>
        <row r="514">
          <cell r="A514" t="str">
            <v>BAYONETA ANGULO 21/2X1/4"X1.5M</v>
          </cell>
          <cell r="B514">
            <v>33880</v>
          </cell>
          <cell r="C514" t="str">
            <v>UND</v>
          </cell>
          <cell r="D514">
            <v>40656</v>
          </cell>
          <cell r="E514">
            <v>6504.96</v>
          </cell>
          <cell r="F514">
            <v>47161</v>
          </cell>
        </row>
        <row r="515">
          <cell r="A515" t="str">
            <v>BAYONETA ANGULO 21/2X1/4"X2M REF1914</v>
          </cell>
          <cell r="B515">
            <v>56773</v>
          </cell>
          <cell r="C515" t="str">
            <v>UND</v>
          </cell>
          <cell r="D515">
            <v>68127.599999999991</v>
          </cell>
          <cell r="E515">
            <v>10900.415999999999</v>
          </cell>
          <cell r="F515">
            <v>79028</v>
          </cell>
        </row>
        <row r="516">
          <cell r="A516" t="str">
            <v>BAYONETA ANGULO 2X1/4"X1.5M</v>
          </cell>
          <cell r="B516">
            <v>19160</v>
          </cell>
          <cell r="C516" t="str">
            <v>UND</v>
          </cell>
          <cell r="D516">
            <v>22992</v>
          </cell>
          <cell r="E516">
            <v>3678.7200000000003</v>
          </cell>
          <cell r="F516">
            <v>26671</v>
          </cell>
        </row>
        <row r="517">
          <cell r="A517" t="str">
            <v>BAYONETA ARRIOSTRA 21/2X1/4"X4M</v>
          </cell>
          <cell r="B517">
            <v>54300</v>
          </cell>
          <cell r="C517" t="str">
            <v>UND</v>
          </cell>
          <cell r="D517">
            <v>65160</v>
          </cell>
          <cell r="E517">
            <v>10425.6</v>
          </cell>
          <cell r="F517">
            <v>75586</v>
          </cell>
        </row>
        <row r="518">
          <cell r="A518" t="str">
            <v>BAYONETA RETENIDA 21/2X1/4"X2M REF1924</v>
          </cell>
          <cell r="B518">
            <v>58625</v>
          </cell>
          <cell r="C518" t="str">
            <v>UND</v>
          </cell>
          <cell r="D518">
            <v>70350</v>
          </cell>
          <cell r="E518">
            <v>11256</v>
          </cell>
          <cell r="F518">
            <v>81606</v>
          </cell>
        </row>
        <row r="519">
          <cell r="A519" t="str">
            <v>BAYONETA RETENIDA 2X1/4"X1.5M REF1923</v>
          </cell>
          <cell r="B519">
            <v>37447</v>
          </cell>
          <cell r="C519" t="str">
            <v>UND</v>
          </cell>
          <cell r="D519">
            <v>44936.4</v>
          </cell>
          <cell r="E519">
            <v>7189.8240000000005</v>
          </cell>
          <cell r="F519">
            <v>52126</v>
          </cell>
        </row>
        <row r="520">
          <cell r="A520" t="str">
            <v>BAYONETA RETENIDA 2X2X1/4"X1.4M</v>
          </cell>
          <cell r="B520">
            <v>45000</v>
          </cell>
          <cell r="C520" t="str">
            <v>UND</v>
          </cell>
          <cell r="D520">
            <v>54000</v>
          </cell>
          <cell r="E520">
            <v>8640</v>
          </cell>
          <cell r="F520">
            <v>62640</v>
          </cell>
        </row>
        <row r="521">
          <cell r="A521" t="str">
            <v>BAYONETA RETENIDA 2X3/16"X1.2M REF1922</v>
          </cell>
          <cell r="B521">
            <v>22082</v>
          </cell>
          <cell r="C521" t="str">
            <v>UND</v>
          </cell>
          <cell r="D521">
            <v>26498.399999999998</v>
          </cell>
          <cell r="E521">
            <v>4239.7439999999997</v>
          </cell>
          <cell r="F521">
            <v>30738</v>
          </cell>
        </row>
        <row r="522">
          <cell r="A522" t="str">
            <v>BAYONETA RETENIDA 3X1/4"X2M</v>
          </cell>
          <cell r="B522">
            <v>71528</v>
          </cell>
          <cell r="C522" t="str">
            <v>UND</v>
          </cell>
          <cell r="D522">
            <v>85833.599999999991</v>
          </cell>
          <cell r="E522">
            <v>13733.375999999998</v>
          </cell>
          <cell r="F522">
            <v>99567</v>
          </cell>
        </row>
        <row r="523">
          <cell r="A523" t="str">
            <v>BAYONETA RETENNIDA 21/2X1/4"X1.5M S/U</v>
          </cell>
          <cell r="B523">
            <v>44646</v>
          </cell>
          <cell r="C523" t="str">
            <v>UND</v>
          </cell>
          <cell r="D523">
            <v>53575.199999999997</v>
          </cell>
          <cell r="E523">
            <v>8572.0319999999992</v>
          </cell>
          <cell r="F523">
            <v>62147</v>
          </cell>
        </row>
        <row r="524">
          <cell r="A524" t="str">
            <v>BAYONETA SENCILLA 21/2X1/4"X1.2M REF1902</v>
          </cell>
          <cell r="B524">
            <v>14898</v>
          </cell>
          <cell r="C524" t="str">
            <v>UND</v>
          </cell>
          <cell r="D524">
            <v>17877.599999999999</v>
          </cell>
          <cell r="E524">
            <v>2860.4159999999997</v>
          </cell>
          <cell r="F524">
            <v>20738</v>
          </cell>
        </row>
        <row r="525">
          <cell r="A525" t="str">
            <v>BAYONETA SENCILLA 21/2X1/4"X1.5M REF1903</v>
          </cell>
          <cell r="B525">
            <v>21598</v>
          </cell>
          <cell r="C525" t="str">
            <v>UND</v>
          </cell>
          <cell r="D525">
            <v>25917.599999999999</v>
          </cell>
          <cell r="E525">
            <v>4146.8159999999998</v>
          </cell>
          <cell r="F525">
            <v>30064</v>
          </cell>
        </row>
        <row r="526">
          <cell r="A526" t="str">
            <v>BAYONETA SENCILLA 3X1/4X2M REF1904</v>
          </cell>
          <cell r="B526">
            <v>30294</v>
          </cell>
          <cell r="C526" t="str">
            <v>UND</v>
          </cell>
          <cell r="D526">
            <v>36352.799999999996</v>
          </cell>
          <cell r="E526">
            <v>5816.4479999999994</v>
          </cell>
          <cell r="F526">
            <v>42169</v>
          </cell>
        </row>
        <row r="527">
          <cell r="A527" t="str">
            <v>BEN TONITA</v>
          </cell>
          <cell r="B527">
            <v>450</v>
          </cell>
          <cell r="C527" t="str">
            <v>UND</v>
          </cell>
          <cell r="D527">
            <v>540</v>
          </cell>
          <cell r="E527">
            <v>86.4</v>
          </cell>
          <cell r="F527">
            <v>626</v>
          </cell>
        </row>
        <row r="528">
          <cell r="A528" t="str">
            <v>BENJAMIN</v>
          </cell>
          <cell r="B528">
            <v>882</v>
          </cell>
          <cell r="C528" t="str">
            <v>UND</v>
          </cell>
          <cell r="D528">
            <v>1058.3999999999999</v>
          </cell>
          <cell r="E528">
            <v>169.34399999999999</v>
          </cell>
          <cell r="F528">
            <v>1228</v>
          </cell>
        </row>
        <row r="529">
          <cell r="A529" t="str">
            <v>BLOQUE 3TY7561-1B SQUARED</v>
          </cell>
          <cell r="B529">
            <v>4000</v>
          </cell>
          <cell r="C529" t="str">
            <v>UND</v>
          </cell>
          <cell r="D529">
            <v>4800</v>
          </cell>
          <cell r="E529">
            <v>768</v>
          </cell>
          <cell r="F529">
            <v>5568</v>
          </cell>
        </row>
        <row r="530">
          <cell r="A530" t="str">
            <v>BLOQUE ADITIVO 3 CONTACTOS</v>
          </cell>
          <cell r="B530">
            <v>54000</v>
          </cell>
          <cell r="C530" t="str">
            <v>UND</v>
          </cell>
          <cell r="D530">
            <v>64800</v>
          </cell>
          <cell r="E530">
            <v>10368</v>
          </cell>
          <cell r="F530">
            <v>75168</v>
          </cell>
        </row>
        <row r="531">
          <cell r="A531" t="str">
            <v>BLOQUE AUX.1NA+1NC MONT.LAT.3RV1901-1A</v>
          </cell>
          <cell r="B531">
            <v>15000</v>
          </cell>
          <cell r="C531" t="str">
            <v>UND</v>
          </cell>
          <cell r="D531">
            <v>18000</v>
          </cell>
          <cell r="E531">
            <v>2880</v>
          </cell>
          <cell r="F531">
            <v>20880</v>
          </cell>
        </row>
        <row r="532">
          <cell r="A532" t="str">
            <v>BLOQUE CONECCION UN PAR</v>
          </cell>
          <cell r="B532">
            <v>1320</v>
          </cell>
          <cell r="C532" t="str">
            <v>UND</v>
          </cell>
          <cell r="D532">
            <v>1584</v>
          </cell>
          <cell r="E532">
            <v>253.44</v>
          </cell>
          <cell r="F532">
            <v>1837</v>
          </cell>
        </row>
        <row r="533">
          <cell r="A533" t="str">
            <v>BLOQUE CONTACTOS #1 1NA</v>
          </cell>
          <cell r="B533">
            <v>20000</v>
          </cell>
          <cell r="C533" t="str">
            <v>UND</v>
          </cell>
          <cell r="D533">
            <v>24000</v>
          </cell>
          <cell r="E533">
            <v>3840</v>
          </cell>
          <cell r="F533">
            <v>27840</v>
          </cell>
        </row>
        <row r="534">
          <cell r="A534" t="str">
            <v>BLOQUE CONTACTOS AUX. #1 1NC</v>
          </cell>
          <cell r="B534">
            <v>20000</v>
          </cell>
          <cell r="C534" t="str">
            <v>UND</v>
          </cell>
          <cell r="D534">
            <v>24000</v>
          </cell>
          <cell r="E534">
            <v>3840</v>
          </cell>
          <cell r="F534">
            <v>27840</v>
          </cell>
        </row>
        <row r="535">
          <cell r="A535" t="str">
            <v>BLOQUE CONTACTOS AUX. #4 2NA+2NC</v>
          </cell>
          <cell r="B535">
            <v>41000</v>
          </cell>
          <cell r="C535" t="str">
            <v>UND</v>
          </cell>
          <cell r="D535">
            <v>49200</v>
          </cell>
          <cell r="E535">
            <v>7872</v>
          </cell>
          <cell r="F535">
            <v>57072</v>
          </cell>
        </row>
        <row r="536">
          <cell r="A536" t="str">
            <v>BLOQUE CONTACTOS AUX.#2 1NA 1NC</v>
          </cell>
          <cell r="B536">
            <v>39000</v>
          </cell>
          <cell r="C536" t="str">
            <v>UND</v>
          </cell>
          <cell r="D536">
            <v>46800</v>
          </cell>
          <cell r="E536">
            <v>7488</v>
          </cell>
          <cell r="F536">
            <v>54288</v>
          </cell>
        </row>
        <row r="537">
          <cell r="A537" t="str">
            <v>BLOQUE CONTACTOS AUX.#4 4NA</v>
          </cell>
          <cell r="B537">
            <v>41000</v>
          </cell>
          <cell r="C537" t="str">
            <v>UND</v>
          </cell>
          <cell r="D537">
            <v>49200</v>
          </cell>
          <cell r="E537">
            <v>7872</v>
          </cell>
          <cell r="F537">
            <v>57072</v>
          </cell>
        </row>
        <row r="538">
          <cell r="A538" t="str">
            <v>BLOQUE CONTACTOS AUX.3TX4001-2A 1NC</v>
          </cell>
          <cell r="B538">
            <v>12600</v>
          </cell>
          <cell r="C538" t="str">
            <v>UND</v>
          </cell>
          <cell r="D538">
            <v>15120</v>
          </cell>
          <cell r="E538">
            <v>2419.2000000000003</v>
          </cell>
          <cell r="F538">
            <v>17539</v>
          </cell>
        </row>
        <row r="539">
          <cell r="A539" t="str">
            <v>BLOQUE CONTACTOS AUX.3TX4010-2A 1NA</v>
          </cell>
          <cell r="B539">
            <v>12600</v>
          </cell>
          <cell r="C539" t="str">
            <v>UND</v>
          </cell>
          <cell r="D539">
            <v>15120</v>
          </cell>
          <cell r="E539">
            <v>2419.2000000000003</v>
          </cell>
          <cell r="F539">
            <v>17539</v>
          </cell>
        </row>
        <row r="540">
          <cell r="A540" t="str">
            <v>BLOQUE DE CONTACTO 11DILM</v>
          </cell>
          <cell r="B540">
            <v>8379</v>
          </cell>
          <cell r="C540" t="str">
            <v>UND</v>
          </cell>
          <cell r="D540">
            <v>10054.799999999999</v>
          </cell>
          <cell r="E540">
            <v>1608.768</v>
          </cell>
          <cell r="F540">
            <v>11664</v>
          </cell>
        </row>
        <row r="541">
          <cell r="A541" t="str">
            <v>BLOQUE DE CONTACTO AUX. 2NA+2NC</v>
          </cell>
          <cell r="B541">
            <v>27000</v>
          </cell>
          <cell r="C541" t="str">
            <v>UND</v>
          </cell>
          <cell r="D541">
            <v>32400</v>
          </cell>
          <cell r="E541">
            <v>5184</v>
          </cell>
          <cell r="F541">
            <v>37584</v>
          </cell>
        </row>
        <row r="542">
          <cell r="A542" t="str">
            <v>BLOQUE DE CONTACTO AUX. 3NA+1NC</v>
          </cell>
          <cell r="B542">
            <v>27000</v>
          </cell>
          <cell r="C542" t="str">
            <v>UND</v>
          </cell>
          <cell r="D542">
            <v>32400</v>
          </cell>
          <cell r="E542">
            <v>5184</v>
          </cell>
          <cell r="F542">
            <v>37584</v>
          </cell>
        </row>
        <row r="543">
          <cell r="A543" t="str">
            <v>BLOQUE DE CONTACTO AUXILIAR 04DILE</v>
          </cell>
          <cell r="B543">
            <v>12222</v>
          </cell>
          <cell r="C543" t="str">
            <v>UND</v>
          </cell>
          <cell r="D543">
            <v>14666.4</v>
          </cell>
          <cell r="E543">
            <v>2346.6239999999998</v>
          </cell>
          <cell r="F543">
            <v>17013</v>
          </cell>
        </row>
        <row r="544">
          <cell r="A544" t="str">
            <v>BLOQUE DE CONTACTO AUXILIAR 22DILM2</v>
          </cell>
          <cell r="B544">
            <v>13797</v>
          </cell>
          <cell r="C544" t="str">
            <v>UND</v>
          </cell>
          <cell r="D544">
            <v>16556.399999999998</v>
          </cell>
          <cell r="E544">
            <v>2649.0239999999999</v>
          </cell>
          <cell r="F544">
            <v>19205</v>
          </cell>
        </row>
        <row r="545">
          <cell r="A545" t="str">
            <v>BLOQUE DE CONTACTO DIL 01SKM</v>
          </cell>
          <cell r="B545">
            <v>4000</v>
          </cell>
          <cell r="C545" t="str">
            <v>UND</v>
          </cell>
          <cell r="D545">
            <v>4800</v>
          </cell>
          <cell r="E545">
            <v>768</v>
          </cell>
          <cell r="F545">
            <v>5568</v>
          </cell>
        </row>
        <row r="546">
          <cell r="A546" t="str">
            <v>BLOQUE DE CONTACTO NA PARA PULSADOR</v>
          </cell>
          <cell r="B546">
            <v>5292</v>
          </cell>
          <cell r="C546" t="str">
            <v>UND</v>
          </cell>
          <cell r="D546">
            <v>6350.4</v>
          </cell>
          <cell r="E546">
            <v>1016.064</v>
          </cell>
          <cell r="F546">
            <v>7366</v>
          </cell>
        </row>
        <row r="547">
          <cell r="A547" t="str">
            <v>BLOQUE DE CONTACTO NA PARA PULSADOR</v>
          </cell>
          <cell r="B547">
            <v>6251</v>
          </cell>
          <cell r="C547" t="str">
            <v>UND</v>
          </cell>
          <cell r="D547">
            <v>7501.2</v>
          </cell>
          <cell r="E547">
            <v>1200.192</v>
          </cell>
          <cell r="F547">
            <v>8701</v>
          </cell>
        </row>
        <row r="548">
          <cell r="A548" t="str">
            <v>BLOQUE DE CONTACTO NC PARA PULSADOR</v>
          </cell>
          <cell r="B548">
            <v>5292</v>
          </cell>
          <cell r="C548" t="str">
            <v>UND</v>
          </cell>
          <cell r="D548">
            <v>6350.4</v>
          </cell>
          <cell r="E548">
            <v>1016.064</v>
          </cell>
          <cell r="F548">
            <v>7366</v>
          </cell>
        </row>
        <row r="549">
          <cell r="A549" t="str">
            <v>BLOQUE DE CONTACTO NC PARA PULSADOR</v>
          </cell>
          <cell r="B549">
            <v>6251</v>
          </cell>
          <cell r="C549" t="str">
            <v>UND</v>
          </cell>
          <cell r="D549">
            <v>7501.2</v>
          </cell>
          <cell r="E549">
            <v>1200.192</v>
          </cell>
          <cell r="F549">
            <v>8701</v>
          </cell>
        </row>
        <row r="550">
          <cell r="A550" t="str">
            <v>BLOQUE DE CONTACTO NHI 11 KM</v>
          </cell>
          <cell r="B550">
            <v>4000</v>
          </cell>
          <cell r="C550" t="str">
            <v>UND</v>
          </cell>
          <cell r="D550">
            <v>4800</v>
          </cell>
          <cell r="E550">
            <v>768</v>
          </cell>
          <cell r="F550">
            <v>5568</v>
          </cell>
        </row>
        <row r="551">
          <cell r="A551" t="str">
            <v>BLOQUE DE CONTACTOS (NA) ABB</v>
          </cell>
          <cell r="B551">
            <v>4800</v>
          </cell>
          <cell r="C551" t="str">
            <v>UND</v>
          </cell>
          <cell r="D551">
            <v>5760</v>
          </cell>
          <cell r="E551">
            <v>921.6</v>
          </cell>
          <cell r="F551">
            <v>6682</v>
          </cell>
        </row>
        <row r="552">
          <cell r="A552" t="str">
            <v>BLOQUE DE CONTACTOS 195 FA11 ALLANBRA</v>
          </cell>
          <cell r="B552">
            <v>4000</v>
          </cell>
          <cell r="C552" t="str">
            <v>UND</v>
          </cell>
          <cell r="D552">
            <v>4800</v>
          </cell>
          <cell r="E552">
            <v>768</v>
          </cell>
          <cell r="F552">
            <v>5568</v>
          </cell>
        </row>
        <row r="553">
          <cell r="A553" t="str">
            <v>BLOQUE DE CONTACTOS 1NA+1NC</v>
          </cell>
          <cell r="B553">
            <v>15100</v>
          </cell>
          <cell r="C553" t="str">
            <v>UND</v>
          </cell>
          <cell r="D553">
            <v>18120</v>
          </cell>
          <cell r="E553">
            <v>2899.2000000000003</v>
          </cell>
          <cell r="F553">
            <v>21019</v>
          </cell>
        </row>
        <row r="554">
          <cell r="A554" t="str">
            <v>BLOQUE DE CONTACTOS 1NA+1NC</v>
          </cell>
          <cell r="B554">
            <v>20000</v>
          </cell>
          <cell r="C554" t="str">
            <v>UND</v>
          </cell>
          <cell r="D554">
            <v>24000</v>
          </cell>
          <cell r="E554">
            <v>3840</v>
          </cell>
          <cell r="F554">
            <v>27840</v>
          </cell>
        </row>
        <row r="555">
          <cell r="A555" t="str">
            <v>BLOQUE DE CONTACTOS 1NC</v>
          </cell>
          <cell r="B555">
            <v>13000</v>
          </cell>
          <cell r="C555" t="str">
            <v>UND</v>
          </cell>
          <cell r="D555">
            <v>15600</v>
          </cell>
          <cell r="E555">
            <v>2496</v>
          </cell>
          <cell r="F555">
            <v>18096</v>
          </cell>
        </row>
        <row r="556">
          <cell r="A556" t="str">
            <v>BLOQUE DE CONTACTOS 1NO</v>
          </cell>
          <cell r="B556">
            <v>13000</v>
          </cell>
          <cell r="C556" t="str">
            <v>UND</v>
          </cell>
          <cell r="D556">
            <v>15600</v>
          </cell>
          <cell r="E556">
            <v>2496</v>
          </cell>
          <cell r="F556">
            <v>18096</v>
          </cell>
        </row>
        <row r="557">
          <cell r="A557" t="str">
            <v>BLOQUE DE CONTACTOS GV3M1NA+1NC</v>
          </cell>
          <cell r="B557">
            <v>28000</v>
          </cell>
          <cell r="C557" t="str">
            <v>UND</v>
          </cell>
          <cell r="D557">
            <v>33600</v>
          </cell>
          <cell r="E557">
            <v>5376</v>
          </cell>
          <cell r="F557">
            <v>38976</v>
          </cell>
        </row>
        <row r="558">
          <cell r="A558" t="str">
            <v>BLOQUE DE CONTACTOS NA ILUM PARA TEND</v>
          </cell>
          <cell r="B558">
            <v>8026.2001953124991</v>
          </cell>
          <cell r="C558" t="str">
            <v>UND</v>
          </cell>
          <cell r="D558">
            <v>9631.4402343749989</v>
          </cell>
          <cell r="E558">
            <v>1541.0304374999998</v>
          </cell>
          <cell r="F558">
            <v>11172</v>
          </cell>
        </row>
        <row r="559">
          <cell r="A559" t="str">
            <v>BLOQUE DE CONTACTOS NA NOILUM PARA</v>
          </cell>
          <cell r="B559">
            <v>3229.80004882813</v>
          </cell>
          <cell r="C559" t="str">
            <v>UND</v>
          </cell>
          <cell r="D559">
            <v>3875.7600585937557</v>
          </cell>
          <cell r="E559">
            <v>620.12160937500096</v>
          </cell>
          <cell r="F559">
            <v>4496</v>
          </cell>
        </row>
        <row r="560">
          <cell r="A560" t="str">
            <v>BLOQUE DE CONTACTOS NA+NC ILUM PARA</v>
          </cell>
          <cell r="B560">
            <v>8444.7998046874982</v>
          </cell>
          <cell r="C560" t="str">
            <v>UND</v>
          </cell>
          <cell r="D560">
            <v>10133.759765624998</v>
          </cell>
          <cell r="E560">
            <v>1621.4015624999997</v>
          </cell>
          <cell r="F560">
            <v>11755</v>
          </cell>
        </row>
        <row r="561">
          <cell r="A561" t="str">
            <v>BLOQUE DE CONTACTOS SD REF:8502</v>
          </cell>
          <cell r="B561">
            <v>4000</v>
          </cell>
          <cell r="C561" t="str">
            <v>UND</v>
          </cell>
          <cell r="D561">
            <v>4800</v>
          </cell>
          <cell r="E561">
            <v>768</v>
          </cell>
          <cell r="F561">
            <v>5568</v>
          </cell>
        </row>
        <row r="562">
          <cell r="A562" t="str">
            <v>BLOQUE DE RETENCION MECANICA</v>
          </cell>
          <cell r="B562">
            <v>107000</v>
          </cell>
          <cell r="C562" t="str">
            <v>UND</v>
          </cell>
          <cell r="D562">
            <v>128400</v>
          </cell>
          <cell r="E562">
            <v>20544</v>
          </cell>
          <cell r="F562">
            <v>148944</v>
          </cell>
        </row>
        <row r="563">
          <cell r="A563" t="str">
            <v>BLOQUE DECONTACTO TEMPORIZADO DIL0.8-33T</v>
          </cell>
          <cell r="B563">
            <v>2000</v>
          </cell>
          <cell r="C563" t="str">
            <v>UND</v>
          </cell>
          <cell r="D563">
            <v>2400</v>
          </cell>
          <cell r="E563">
            <v>384</v>
          </cell>
          <cell r="F563">
            <v>2784</v>
          </cell>
        </row>
        <row r="564">
          <cell r="A564" t="str">
            <v>BLOQUE DIL 00M 115V KM</v>
          </cell>
          <cell r="B564">
            <v>19719</v>
          </cell>
          <cell r="C564" t="str">
            <v>UND</v>
          </cell>
          <cell r="D564">
            <v>23662.799999999999</v>
          </cell>
          <cell r="E564">
            <v>3786.0479999999998</v>
          </cell>
          <cell r="F564">
            <v>27449</v>
          </cell>
        </row>
        <row r="565">
          <cell r="A565" t="str">
            <v>BLOQUE DIL 1M 115V KM</v>
          </cell>
          <cell r="B565">
            <v>23751</v>
          </cell>
          <cell r="C565" t="str">
            <v>UND</v>
          </cell>
          <cell r="D565">
            <v>28501.200000000001</v>
          </cell>
          <cell r="E565">
            <v>4560.192</v>
          </cell>
          <cell r="F565">
            <v>33061</v>
          </cell>
        </row>
        <row r="566">
          <cell r="A566" t="str">
            <v>BLOQUE DIL 2M 220V KM</v>
          </cell>
          <cell r="B566">
            <v>27216</v>
          </cell>
          <cell r="C566" t="str">
            <v>UND</v>
          </cell>
          <cell r="D566">
            <v>32659.199999999997</v>
          </cell>
          <cell r="E566">
            <v>5225.4719999999998</v>
          </cell>
          <cell r="F566">
            <v>37885</v>
          </cell>
        </row>
        <row r="567">
          <cell r="A567" t="str">
            <v>BLOQUE DIL OM 115V KM</v>
          </cell>
          <cell r="B567">
            <v>21609</v>
          </cell>
          <cell r="C567" t="str">
            <v>UND</v>
          </cell>
          <cell r="D567">
            <v>25930.799999999999</v>
          </cell>
          <cell r="E567">
            <v>4148.9279999999999</v>
          </cell>
          <cell r="F567">
            <v>30080</v>
          </cell>
        </row>
        <row r="568">
          <cell r="A568" t="str">
            <v>BLOQUE FRONTAL DE CONTACTOS NA+NC</v>
          </cell>
          <cell r="B568">
            <v>34000</v>
          </cell>
          <cell r="C568" t="str">
            <v>UND</v>
          </cell>
          <cell r="D568">
            <v>40800</v>
          </cell>
          <cell r="E568">
            <v>6528</v>
          </cell>
          <cell r="F568">
            <v>47328</v>
          </cell>
        </row>
        <row r="569">
          <cell r="A569" t="str">
            <v>BLOQUE INSERCION 100 PARES</v>
          </cell>
          <cell r="B569">
            <v>71500</v>
          </cell>
          <cell r="C569" t="str">
            <v>UND</v>
          </cell>
          <cell r="D569">
            <v>85800</v>
          </cell>
          <cell r="E569">
            <v>13728</v>
          </cell>
          <cell r="F569">
            <v>99528</v>
          </cell>
        </row>
        <row r="570">
          <cell r="A570" t="str">
            <v>BLOQUE LA1EN20 TELEMECANIQUE</v>
          </cell>
          <cell r="B570">
            <v>4000</v>
          </cell>
          <cell r="C570" t="str">
            <v>UND</v>
          </cell>
          <cell r="D570">
            <v>4800</v>
          </cell>
          <cell r="E570">
            <v>768</v>
          </cell>
          <cell r="F570">
            <v>5568</v>
          </cell>
        </row>
        <row r="571">
          <cell r="A571" t="str">
            <v>BLOQUE LA1EN20 TELEMECANIQUE</v>
          </cell>
          <cell r="B571">
            <v>4000</v>
          </cell>
          <cell r="C571" t="str">
            <v>UND</v>
          </cell>
          <cell r="D571">
            <v>4800</v>
          </cell>
          <cell r="E571">
            <v>768</v>
          </cell>
          <cell r="F571">
            <v>5568</v>
          </cell>
        </row>
        <row r="572">
          <cell r="A572" t="str">
            <v>BLOQUE LA1LC020 TELEMECANIQUE</v>
          </cell>
          <cell r="B572">
            <v>4000</v>
          </cell>
          <cell r="C572" t="str">
            <v>UND</v>
          </cell>
          <cell r="D572">
            <v>4800</v>
          </cell>
          <cell r="E572">
            <v>768</v>
          </cell>
          <cell r="F572">
            <v>5568</v>
          </cell>
        </row>
        <row r="573">
          <cell r="A573" t="str">
            <v>BLOQUE LATERAL DE CONTACTOS AUX.</v>
          </cell>
          <cell r="B573">
            <v>34000</v>
          </cell>
          <cell r="C573" t="str">
            <v>UND</v>
          </cell>
          <cell r="D573">
            <v>40800</v>
          </cell>
          <cell r="E573">
            <v>6528</v>
          </cell>
          <cell r="F573">
            <v>47328</v>
          </cell>
        </row>
        <row r="574">
          <cell r="A574" t="str">
            <v>BLOQUE NA SK616001-A ABB</v>
          </cell>
          <cell r="B574">
            <v>4000</v>
          </cell>
          <cell r="C574" t="str">
            <v>UND</v>
          </cell>
          <cell r="D574">
            <v>4800</v>
          </cell>
          <cell r="E574">
            <v>768</v>
          </cell>
          <cell r="F574">
            <v>5568</v>
          </cell>
        </row>
        <row r="575">
          <cell r="A575" t="str">
            <v>BLOQUE NC CA7-01 ABB</v>
          </cell>
          <cell r="B575">
            <v>4000</v>
          </cell>
          <cell r="C575" t="str">
            <v>UND</v>
          </cell>
          <cell r="D575">
            <v>4800</v>
          </cell>
          <cell r="E575">
            <v>768</v>
          </cell>
          <cell r="F575">
            <v>5568</v>
          </cell>
        </row>
        <row r="576">
          <cell r="A576" t="str">
            <v>BLOQUE NC CA7-10 ABB</v>
          </cell>
          <cell r="B576">
            <v>4000</v>
          </cell>
          <cell r="C576" t="str">
            <v>UND</v>
          </cell>
          <cell r="D576">
            <v>4800</v>
          </cell>
          <cell r="E576">
            <v>768</v>
          </cell>
          <cell r="F576">
            <v>5568</v>
          </cell>
        </row>
        <row r="577">
          <cell r="A577" t="str">
            <v>BLOQUE NC SL616001-B ABB</v>
          </cell>
          <cell r="B577">
            <v>4000</v>
          </cell>
          <cell r="C577" t="str">
            <v>UND</v>
          </cell>
          <cell r="D577">
            <v>4800</v>
          </cell>
          <cell r="E577">
            <v>768</v>
          </cell>
          <cell r="F577">
            <v>5568</v>
          </cell>
        </row>
        <row r="578">
          <cell r="A578" t="str">
            <v>BLOQUE PORTAFUSIBLE R80</v>
          </cell>
          <cell r="B578">
            <v>4000</v>
          </cell>
          <cell r="C578" t="str">
            <v>UND</v>
          </cell>
          <cell r="D578">
            <v>4800</v>
          </cell>
          <cell r="E578">
            <v>768</v>
          </cell>
          <cell r="F578">
            <v>5568</v>
          </cell>
        </row>
        <row r="579">
          <cell r="A579" t="str">
            <v>BLOQUE PORTALAMPARA PARA PILOTO KM</v>
          </cell>
          <cell r="B579">
            <v>1890</v>
          </cell>
          <cell r="C579" t="str">
            <v>UND</v>
          </cell>
          <cell r="D579">
            <v>2268</v>
          </cell>
          <cell r="E579">
            <v>362.88</v>
          </cell>
          <cell r="F579">
            <v>2631</v>
          </cell>
        </row>
        <row r="580">
          <cell r="A580" t="str">
            <v>BLOQUE RETENCION MECANICA REF:LA6DK2</v>
          </cell>
          <cell r="B580">
            <v>41297</v>
          </cell>
          <cell r="C580" t="str">
            <v>UND</v>
          </cell>
          <cell r="D580">
            <v>49556.4</v>
          </cell>
          <cell r="E580">
            <v>7929.0240000000003</v>
          </cell>
          <cell r="F580">
            <v>57485</v>
          </cell>
        </row>
        <row r="581">
          <cell r="A581" t="str">
            <v>BLOQUE X-EN B1191</v>
          </cell>
          <cell r="B581">
            <v>45500</v>
          </cell>
          <cell r="C581" t="str">
            <v>UND</v>
          </cell>
          <cell r="D581">
            <v>54600</v>
          </cell>
          <cell r="E581">
            <v>8736</v>
          </cell>
          <cell r="F581">
            <v>63336</v>
          </cell>
        </row>
        <row r="582">
          <cell r="A582" t="str">
            <v>BLOQUES CONTACTOS AUX.1NA+1NC (D09-D95)</v>
          </cell>
          <cell r="B582">
            <v>25000</v>
          </cell>
          <cell r="C582" t="str">
            <v>UND</v>
          </cell>
          <cell r="D582">
            <v>30000</v>
          </cell>
          <cell r="E582">
            <v>4800</v>
          </cell>
          <cell r="F582">
            <v>34800</v>
          </cell>
        </row>
        <row r="583">
          <cell r="A583" t="str">
            <v>BLOQUES CONTACTOS AUX.4NC (D09-D95)</v>
          </cell>
          <cell r="B583">
            <v>41000</v>
          </cell>
          <cell r="C583" t="str">
            <v>UND</v>
          </cell>
          <cell r="D583">
            <v>49200</v>
          </cell>
          <cell r="E583">
            <v>7872</v>
          </cell>
          <cell r="F583">
            <v>57072</v>
          </cell>
        </row>
        <row r="584">
          <cell r="A584" t="str">
            <v>BLOQUES DE CONTACTOS 1NC</v>
          </cell>
          <cell r="B584">
            <v>12000</v>
          </cell>
          <cell r="C584" t="str">
            <v>UND</v>
          </cell>
          <cell r="D584">
            <v>14400</v>
          </cell>
          <cell r="E584">
            <v>2304</v>
          </cell>
          <cell r="F584">
            <v>16704</v>
          </cell>
        </row>
        <row r="585">
          <cell r="A585" t="str">
            <v>BLOQUR CONTACTOS AUX.#4 2NA+2NC</v>
          </cell>
          <cell r="B585">
            <v>68000</v>
          </cell>
          <cell r="C585" t="str">
            <v>UND</v>
          </cell>
          <cell r="D585">
            <v>81600</v>
          </cell>
          <cell r="E585">
            <v>13056</v>
          </cell>
          <cell r="F585">
            <v>94656</v>
          </cell>
        </row>
        <row r="586">
          <cell r="A586" t="str">
            <v>BOBINA 110V</v>
          </cell>
          <cell r="B586">
            <v>18000</v>
          </cell>
          <cell r="C586" t="str">
            <v>UND</v>
          </cell>
          <cell r="D586">
            <v>21600</v>
          </cell>
          <cell r="E586">
            <v>3456</v>
          </cell>
          <cell r="F586">
            <v>25056</v>
          </cell>
        </row>
        <row r="587">
          <cell r="A587" t="str">
            <v>BOBINA 110V</v>
          </cell>
          <cell r="B587">
            <v>23868</v>
          </cell>
          <cell r="C587" t="str">
            <v>UND</v>
          </cell>
          <cell r="D587">
            <v>28641.599999999999</v>
          </cell>
          <cell r="E587">
            <v>4582.6559999999999</v>
          </cell>
          <cell r="F587">
            <v>33224</v>
          </cell>
        </row>
        <row r="588">
          <cell r="A588" t="str">
            <v>BOBINA 110V</v>
          </cell>
          <cell r="B588">
            <v>81000</v>
          </cell>
          <cell r="C588" t="str">
            <v>UND</v>
          </cell>
          <cell r="D588">
            <v>97200</v>
          </cell>
          <cell r="E588">
            <v>15552</v>
          </cell>
          <cell r="F588">
            <v>112752</v>
          </cell>
        </row>
        <row r="589">
          <cell r="A589" t="str">
            <v>BOBINA 125 VDO</v>
          </cell>
          <cell r="B589">
            <v>200000</v>
          </cell>
          <cell r="C589" t="str">
            <v>UND</v>
          </cell>
          <cell r="D589">
            <v>240000</v>
          </cell>
          <cell r="E589">
            <v>38400</v>
          </cell>
          <cell r="F589">
            <v>278400</v>
          </cell>
        </row>
        <row r="590">
          <cell r="A590" t="str">
            <v>BOBINA 220V</v>
          </cell>
          <cell r="B590">
            <v>11024</v>
          </cell>
          <cell r="C590" t="str">
            <v>UND</v>
          </cell>
          <cell r="D590">
            <v>13228.8</v>
          </cell>
          <cell r="E590">
            <v>2116.6079999999997</v>
          </cell>
          <cell r="F590">
            <v>15345</v>
          </cell>
        </row>
        <row r="591">
          <cell r="A591" t="str">
            <v>BOBINA 220V</v>
          </cell>
          <cell r="B591">
            <v>44000</v>
          </cell>
          <cell r="C591" t="str">
            <v>UND</v>
          </cell>
          <cell r="D591">
            <v>52800</v>
          </cell>
          <cell r="E591">
            <v>8448</v>
          </cell>
          <cell r="F591">
            <v>61248</v>
          </cell>
        </row>
        <row r="592">
          <cell r="A592" t="str">
            <v>BOBINA 220V</v>
          </cell>
          <cell r="B592">
            <v>180000</v>
          </cell>
          <cell r="C592" t="str">
            <v>UND</v>
          </cell>
          <cell r="D592">
            <v>216000</v>
          </cell>
          <cell r="E592">
            <v>34560</v>
          </cell>
          <cell r="F592">
            <v>250560</v>
          </cell>
        </row>
        <row r="593">
          <cell r="A593" t="str">
            <v>BOBINA 220V</v>
          </cell>
          <cell r="B593">
            <v>217000</v>
          </cell>
          <cell r="C593" t="str">
            <v>UND</v>
          </cell>
          <cell r="D593">
            <v>260400</v>
          </cell>
          <cell r="E593">
            <v>41664</v>
          </cell>
          <cell r="F593">
            <v>302064</v>
          </cell>
        </row>
        <row r="594">
          <cell r="A594" t="str">
            <v>BOBINA 220V</v>
          </cell>
          <cell r="B594">
            <v>217000</v>
          </cell>
          <cell r="C594" t="str">
            <v>UND</v>
          </cell>
          <cell r="D594">
            <v>260400</v>
          </cell>
          <cell r="E594">
            <v>41664</v>
          </cell>
          <cell r="F594">
            <v>302064</v>
          </cell>
        </row>
        <row r="595">
          <cell r="A595" t="str">
            <v>BOBINA 220V</v>
          </cell>
          <cell r="B595">
            <v>244000</v>
          </cell>
          <cell r="C595" t="str">
            <v>UND</v>
          </cell>
          <cell r="D595">
            <v>292800</v>
          </cell>
          <cell r="E595">
            <v>46848</v>
          </cell>
          <cell r="F595">
            <v>339648</v>
          </cell>
        </row>
        <row r="596">
          <cell r="A596" t="str">
            <v>BOBINA 220V</v>
          </cell>
          <cell r="B596">
            <v>657000</v>
          </cell>
          <cell r="C596" t="str">
            <v>UND</v>
          </cell>
          <cell r="D596">
            <v>788400</v>
          </cell>
          <cell r="E596">
            <v>126144</v>
          </cell>
          <cell r="F596">
            <v>914544</v>
          </cell>
        </row>
        <row r="597">
          <cell r="A597" t="str">
            <v>BOBINA 24V</v>
          </cell>
          <cell r="B597">
            <v>10296</v>
          </cell>
          <cell r="C597" t="str">
            <v>UND</v>
          </cell>
          <cell r="D597">
            <v>12355.199999999999</v>
          </cell>
          <cell r="E597">
            <v>1976.8319999999999</v>
          </cell>
          <cell r="F597">
            <v>14332</v>
          </cell>
        </row>
        <row r="598">
          <cell r="A598" t="str">
            <v>BOBINA 24V</v>
          </cell>
          <cell r="B598">
            <v>35000</v>
          </cell>
          <cell r="C598" t="str">
            <v>UND</v>
          </cell>
          <cell r="D598">
            <v>42000</v>
          </cell>
          <cell r="E598">
            <v>6720</v>
          </cell>
          <cell r="F598">
            <v>48720</v>
          </cell>
        </row>
        <row r="599">
          <cell r="A599" t="str">
            <v>BOBINA 24V</v>
          </cell>
          <cell r="B599">
            <v>35000</v>
          </cell>
          <cell r="C599" t="str">
            <v>UND</v>
          </cell>
          <cell r="D599">
            <v>42000</v>
          </cell>
          <cell r="E599">
            <v>6720</v>
          </cell>
          <cell r="F599">
            <v>48720</v>
          </cell>
        </row>
        <row r="600">
          <cell r="A600" t="str">
            <v>BOBINA 3TF52 -220V</v>
          </cell>
          <cell r="B600">
            <v>200400</v>
          </cell>
          <cell r="C600" t="str">
            <v>UND</v>
          </cell>
          <cell r="D600">
            <v>240480</v>
          </cell>
          <cell r="E600">
            <v>38476.800000000003</v>
          </cell>
          <cell r="F600">
            <v>278957</v>
          </cell>
        </row>
        <row r="601">
          <cell r="A601" t="str">
            <v>BOBINA 440V</v>
          </cell>
          <cell r="B601">
            <v>217000</v>
          </cell>
          <cell r="C601" t="str">
            <v>UND</v>
          </cell>
          <cell r="D601">
            <v>260400</v>
          </cell>
          <cell r="E601">
            <v>41664</v>
          </cell>
          <cell r="F601">
            <v>302064</v>
          </cell>
        </row>
        <row r="602">
          <cell r="A602" t="str">
            <v>BOBINA 48V</v>
          </cell>
          <cell r="B602">
            <v>10296</v>
          </cell>
          <cell r="C602" t="str">
            <v>UND</v>
          </cell>
          <cell r="D602">
            <v>12355.199999999999</v>
          </cell>
          <cell r="E602">
            <v>1976.8319999999999</v>
          </cell>
          <cell r="F602">
            <v>14332</v>
          </cell>
        </row>
        <row r="603">
          <cell r="A603" t="str">
            <v>BOBINA 48V</v>
          </cell>
          <cell r="B603">
            <v>35000</v>
          </cell>
          <cell r="C603" t="str">
            <v>UND</v>
          </cell>
          <cell r="D603">
            <v>42000</v>
          </cell>
          <cell r="E603">
            <v>6720</v>
          </cell>
          <cell r="F603">
            <v>48720</v>
          </cell>
        </row>
        <row r="604">
          <cell r="A604" t="str">
            <v>BOBINA 48V</v>
          </cell>
          <cell r="B604">
            <v>35000</v>
          </cell>
          <cell r="C604" t="str">
            <v>UND</v>
          </cell>
          <cell r="D604">
            <v>42000</v>
          </cell>
          <cell r="E604">
            <v>6720</v>
          </cell>
          <cell r="F604">
            <v>48720</v>
          </cell>
        </row>
        <row r="605">
          <cell r="A605" t="str">
            <v>BOBINA 48V</v>
          </cell>
          <cell r="B605">
            <v>48000</v>
          </cell>
          <cell r="C605" t="str">
            <v>UND</v>
          </cell>
          <cell r="D605">
            <v>57600</v>
          </cell>
          <cell r="E605">
            <v>9216</v>
          </cell>
          <cell r="F605">
            <v>66816</v>
          </cell>
        </row>
        <row r="606">
          <cell r="A606" t="str">
            <v>BOBINA 48V</v>
          </cell>
          <cell r="B606">
            <v>81000</v>
          </cell>
          <cell r="C606" t="str">
            <v>UND</v>
          </cell>
          <cell r="D606">
            <v>97200</v>
          </cell>
          <cell r="E606">
            <v>15552</v>
          </cell>
          <cell r="F606">
            <v>112752</v>
          </cell>
        </row>
        <row r="607">
          <cell r="A607" t="str">
            <v>BOBINA CONTACTOR 3TF46/47 110V</v>
          </cell>
          <cell r="B607">
            <v>89600</v>
          </cell>
          <cell r="C607" t="str">
            <v>UND</v>
          </cell>
          <cell r="D607">
            <v>107520</v>
          </cell>
          <cell r="E607">
            <v>17203.2</v>
          </cell>
          <cell r="F607">
            <v>124723</v>
          </cell>
        </row>
        <row r="608">
          <cell r="A608" t="str">
            <v>BOBINA CONTACTOR 3TF50 24V</v>
          </cell>
          <cell r="B608">
            <v>39172</v>
          </cell>
          <cell r="C608" t="str">
            <v>UND</v>
          </cell>
          <cell r="D608">
            <v>47006.400000000001</v>
          </cell>
          <cell r="E608">
            <v>7521.0240000000003</v>
          </cell>
          <cell r="F608">
            <v>54527</v>
          </cell>
        </row>
        <row r="609">
          <cell r="A609" t="str">
            <v xml:space="preserve">BOBINA DE CHOQUE DE 1 MH </v>
          </cell>
          <cell r="B609">
            <v>295000</v>
          </cell>
          <cell r="C609" t="str">
            <v>UND</v>
          </cell>
          <cell r="D609">
            <v>354000</v>
          </cell>
          <cell r="E609">
            <v>56640</v>
          </cell>
          <cell r="F609">
            <v>410640</v>
          </cell>
        </row>
        <row r="610">
          <cell r="A610" t="str">
            <v>BOBINA DE EMISION CORRIENTE S03JLD6 240V</v>
          </cell>
          <cell r="B610">
            <v>193200</v>
          </cell>
          <cell r="C610" t="str">
            <v>UND</v>
          </cell>
          <cell r="D610">
            <v>231840</v>
          </cell>
          <cell r="E610">
            <v>37094.400000000001</v>
          </cell>
          <cell r="F610">
            <v>268934</v>
          </cell>
        </row>
        <row r="611">
          <cell r="A611" t="str">
            <v>BOBINA DIL 00M</v>
          </cell>
          <cell r="B611">
            <v>4000</v>
          </cell>
          <cell r="C611" t="str">
            <v>UND</v>
          </cell>
          <cell r="D611">
            <v>4800</v>
          </cell>
          <cell r="E611">
            <v>768</v>
          </cell>
          <cell r="F611">
            <v>5568</v>
          </cell>
        </row>
        <row r="612">
          <cell r="A612" t="str">
            <v>BOBINA DIL 0M 115V</v>
          </cell>
          <cell r="B612">
            <v>4000</v>
          </cell>
          <cell r="C612" t="str">
            <v>UND</v>
          </cell>
          <cell r="D612">
            <v>4800</v>
          </cell>
          <cell r="E612">
            <v>768</v>
          </cell>
          <cell r="F612">
            <v>5568</v>
          </cell>
        </row>
        <row r="613">
          <cell r="A613" t="str">
            <v>BOBINA DIL 1M 115V</v>
          </cell>
          <cell r="B613">
            <v>4000</v>
          </cell>
          <cell r="C613" t="str">
            <v>UND</v>
          </cell>
          <cell r="D613">
            <v>4800</v>
          </cell>
          <cell r="E613">
            <v>768</v>
          </cell>
          <cell r="F613">
            <v>5568</v>
          </cell>
        </row>
        <row r="614">
          <cell r="A614" t="str">
            <v>BOBINA DIL 2M 220V</v>
          </cell>
          <cell r="B614">
            <v>4000</v>
          </cell>
          <cell r="C614" t="str">
            <v>UND</v>
          </cell>
          <cell r="D614">
            <v>4800</v>
          </cell>
          <cell r="E614">
            <v>768</v>
          </cell>
          <cell r="F614">
            <v>5568</v>
          </cell>
        </row>
        <row r="615">
          <cell r="A615" t="str">
            <v>BOBINA DIL 2M 440V</v>
          </cell>
          <cell r="B615">
            <v>4000</v>
          </cell>
          <cell r="C615" t="str">
            <v>UND</v>
          </cell>
          <cell r="D615">
            <v>4800</v>
          </cell>
          <cell r="E615">
            <v>768</v>
          </cell>
          <cell r="F615">
            <v>5568</v>
          </cell>
        </row>
        <row r="616">
          <cell r="A616" t="str">
            <v>BOBINA DIL 3.22 110V</v>
          </cell>
          <cell r="B616">
            <v>7000</v>
          </cell>
          <cell r="C616" t="str">
            <v>UND</v>
          </cell>
          <cell r="D616">
            <v>8400</v>
          </cell>
          <cell r="E616">
            <v>1344</v>
          </cell>
          <cell r="F616">
            <v>9744</v>
          </cell>
        </row>
        <row r="617">
          <cell r="A617" t="str">
            <v>BOBINA DIL 4.22 110V</v>
          </cell>
          <cell r="B617">
            <v>7000</v>
          </cell>
          <cell r="C617" t="str">
            <v>UND</v>
          </cell>
          <cell r="D617">
            <v>8400</v>
          </cell>
          <cell r="E617">
            <v>1344</v>
          </cell>
          <cell r="F617">
            <v>9744</v>
          </cell>
        </row>
        <row r="618">
          <cell r="A618" t="str">
            <v>BOBINA DIL 8.22 110V</v>
          </cell>
          <cell r="B618">
            <v>7000</v>
          </cell>
          <cell r="C618" t="str">
            <v>UND</v>
          </cell>
          <cell r="D618">
            <v>8400</v>
          </cell>
          <cell r="E618">
            <v>1344</v>
          </cell>
          <cell r="F618">
            <v>9744</v>
          </cell>
        </row>
        <row r="619">
          <cell r="A619" t="str">
            <v>BOBINA DIL OM 220V</v>
          </cell>
          <cell r="B619">
            <v>4000</v>
          </cell>
          <cell r="C619" t="str">
            <v>UND</v>
          </cell>
          <cell r="D619">
            <v>4800</v>
          </cell>
          <cell r="E619">
            <v>768</v>
          </cell>
          <cell r="F619">
            <v>5568</v>
          </cell>
        </row>
        <row r="620">
          <cell r="A620" t="str">
            <v>BOBINA DISPARO P/INT. G.E.CLA REF.SASTI</v>
          </cell>
          <cell r="B620">
            <v>216000</v>
          </cell>
          <cell r="C620" t="str">
            <v>UND</v>
          </cell>
          <cell r="D620">
            <v>259200</v>
          </cell>
          <cell r="E620">
            <v>41472</v>
          </cell>
          <cell r="F620">
            <v>300672</v>
          </cell>
        </row>
        <row r="621">
          <cell r="A621" t="str">
            <v>BOBINA KB16 220V ABB</v>
          </cell>
          <cell r="B621">
            <v>16121</v>
          </cell>
          <cell r="C621" t="str">
            <v>UND</v>
          </cell>
          <cell r="D621">
            <v>19345.2</v>
          </cell>
          <cell r="E621">
            <v>3095.232</v>
          </cell>
          <cell r="F621">
            <v>22440</v>
          </cell>
        </row>
        <row r="622">
          <cell r="A622" t="str">
            <v>BOBINA KB30 110V ABB</v>
          </cell>
          <cell r="B622">
            <v>23359</v>
          </cell>
          <cell r="C622" t="str">
            <v>UND</v>
          </cell>
          <cell r="D622">
            <v>28030.799999999999</v>
          </cell>
          <cell r="E622">
            <v>4484.9279999999999</v>
          </cell>
          <cell r="F622">
            <v>32516</v>
          </cell>
        </row>
        <row r="623">
          <cell r="A623" t="str">
            <v>BOBINA KB30 220V ABB</v>
          </cell>
          <cell r="B623">
            <v>23359</v>
          </cell>
          <cell r="C623" t="str">
            <v>UND</v>
          </cell>
          <cell r="D623">
            <v>28030.799999999999</v>
          </cell>
          <cell r="E623">
            <v>4484.9279999999999</v>
          </cell>
          <cell r="F623">
            <v>32516</v>
          </cell>
        </row>
        <row r="624">
          <cell r="A624" t="str">
            <v>BOBINA LC1-D 110V.</v>
          </cell>
          <cell r="B624">
            <v>48000</v>
          </cell>
          <cell r="C624" t="str">
            <v>UND</v>
          </cell>
          <cell r="D624">
            <v>57600</v>
          </cell>
          <cell r="E624">
            <v>9216</v>
          </cell>
          <cell r="F624">
            <v>66816</v>
          </cell>
        </row>
        <row r="625">
          <cell r="A625" t="str">
            <v>BOBINA LC1-D 110V.</v>
          </cell>
          <cell r="B625">
            <v>81000</v>
          </cell>
          <cell r="C625" t="str">
            <v>UND</v>
          </cell>
          <cell r="D625">
            <v>97200</v>
          </cell>
          <cell r="E625">
            <v>15552</v>
          </cell>
          <cell r="F625">
            <v>112752</v>
          </cell>
        </row>
        <row r="626">
          <cell r="A626" t="str">
            <v>BOBINA LC1-D 220V.</v>
          </cell>
          <cell r="B626">
            <v>48000</v>
          </cell>
          <cell r="C626" t="str">
            <v>UND</v>
          </cell>
          <cell r="D626">
            <v>57600</v>
          </cell>
          <cell r="E626">
            <v>9216</v>
          </cell>
          <cell r="F626">
            <v>66816</v>
          </cell>
        </row>
        <row r="627">
          <cell r="A627" t="str">
            <v>BOBINA LC1-D 220V.</v>
          </cell>
          <cell r="B627">
            <v>81000</v>
          </cell>
          <cell r="C627" t="str">
            <v>UND</v>
          </cell>
          <cell r="D627">
            <v>97200</v>
          </cell>
          <cell r="E627">
            <v>15552</v>
          </cell>
          <cell r="F627">
            <v>112752</v>
          </cell>
        </row>
        <row r="628">
          <cell r="A628" t="str">
            <v>BOBINA LC1-D 24V</v>
          </cell>
          <cell r="B628">
            <v>48000</v>
          </cell>
          <cell r="C628" t="str">
            <v>UND</v>
          </cell>
          <cell r="D628">
            <v>57600</v>
          </cell>
          <cell r="E628">
            <v>9216</v>
          </cell>
          <cell r="F628">
            <v>66816</v>
          </cell>
        </row>
        <row r="629">
          <cell r="A629" t="str">
            <v>BOBINA LC1-D 24V.</v>
          </cell>
          <cell r="B629">
            <v>81000</v>
          </cell>
          <cell r="C629" t="str">
            <v>UND</v>
          </cell>
          <cell r="D629">
            <v>97200</v>
          </cell>
          <cell r="E629">
            <v>15552</v>
          </cell>
          <cell r="F629">
            <v>112752</v>
          </cell>
        </row>
        <row r="630">
          <cell r="A630" t="str">
            <v>BOBINA LC1-D 440V</v>
          </cell>
          <cell r="B630">
            <v>35000</v>
          </cell>
          <cell r="C630" t="str">
            <v>UND</v>
          </cell>
          <cell r="D630">
            <v>42000</v>
          </cell>
          <cell r="E630">
            <v>6720</v>
          </cell>
          <cell r="F630">
            <v>48720</v>
          </cell>
        </row>
        <row r="631">
          <cell r="A631" t="str">
            <v>BOBINA LC1-D 440V.</v>
          </cell>
          <cell r="B631">
            <v>48000</v>
          </cell>
          <cell r="C631" t="str">
            <v>UND</v>
          </cell>
          <cell r="D631">
            <v>57600</v>
          </cell>
          <cell r="E631">
            <v>9216</v>
          </cell>
          <cell r="F631">
            <v>66816</v>
          </cell>
        </row>
        <row r="632">
          <cell r="A632" t="str">
            <v>BOBINA LC1-D 440V.</v>
          </cell>
          <cell r="B632">
            <v>81000</v>
          </cell>
          <cell r="C632" t="str">
            <v>UND</v>
          </cell>
          <cell r="D632">
            <v>97200</v>
          </cell>
          <cell r="E632">
            <v>15552</v>
          </cell>
          <cell r="F632">
            <v>112752</v>
          </cell>
        </row>
        <row r="633">
          <cell r="A633" t="str">
            <v>BOBINA LC1-D 48V</v>
          </cell>
          <cell r="B633">
            <v>35000</v>
          </cell>
          <cell r="C633" t="str">
            <v>UND</v>
          </cell>
          <cell r="D633">
            <v>42000</v>
          </cell>
          <cell r="E633">
            <v>6720</v>
          </cell>
          <cell r="F633">
            <v>48720</v>
          </cell>
        </row>
        <row r="634">
          <cell r="A634" t="str">
            <v>BOBINA LS17 SHA AEG</v>
          </cell>
          <cell r="B634">
            <v>35000</v>
          </cell>
          <cell r="C634" t="str">
            <v>UND</v>
          </cell>
          <cell r="D634">
            <v>42000</v>
          </cell>
          <cell r="E634">
            <v>6720</v>
          </cell>
          <cell r="F634">
            <v>48720</v>
          </cell>
        </row>
        <row r="635">
          <cell r="A635" t="str">
            <v>BOBINA LS2L57</v>
          </cell>
          <cell r="B635">
            <v>4000</v>
          </cell>
          <cell r="C635" t="str">
            <v>UND</v>
          </cell>
          <cell r="D635">
            <v>4800</v>
          </cell>
          <cell r="E635">
            <v>768</v>
          </cell>
          <cell r="F635">
            <v>5568</v>
          </cell>
        </row>
        <row r="636">
          <cell r="A636" t="str">
            <v>BOBINA LS4L57 220V</v>
          </cell>
          <cell r="B636">
            <v>4000</v>
          </cell>
          <cell r="C636" t="str">
            <v>UND</v>
          </cell>
          <cell r="D636">
            <v>4800</v>
          </cell>
          <cell r="E636">
            <v>768</v>
          </cell>
          <cell r="F636">
            <v>5568</v>
          </cell>
        </row>
        <row r="637">
          <cell r="A637" t="str">
            <v>BOBINA LX1D025 D25-D32 C.A. SERIE D</v>
          </cell>
          <cell r="B637">
            <v>35000</v>
          </cell>
          <cell r="C637" t="str">
            <v>UND</v>
          </cell>
          <cell r="D637">
            <v>42000</v>
          </cell>
          <cell r="E637">
            <v>6720</v>
          </cell>
          <cell r="F637">
            <v>48720</v>
          </cell>
        </row>
        <row r="638">
          <cell r="A638" t="str">
            <v>BOBINA LX1D25 440V</v>
          </cell>
          <cell r="B638">
            <v>4000</v>
          </cell>
          <cell r="C638" t="str">
            <v>UND</v>
          </cell>
          <cell r="D638">
            <v>4800</v>
          </cell>
          <cell r="E638">
            <v>768</v>
          </cell>
          <cell r="F638">
            <v>5568</v>
          </cell>
        </row>
        <row r="639">
          <cell r="A639" t="str">
            <v>BOBINA MN220V PARA NS100/160/250/400/630</v>
          </cell>
          <cell r="B639">
            <v>184000</v>
          </cell>
          <cell r="C639" t="str">
            <v>UND</v>
          </cell>
          <cell r="D639">
            <v>220800</v>
          </cell>
          <cell r="E639">
            <v>35328</v>
          </cell>
          <cell r="F639">
            <v>256128</v>
          </cell>
        </row>
        <row r="640">
          <cell r="A640" t="str">
            <v>BOBINA MX120V PARA NS100/160/250/400/630</v>
          </cell>
          <cell r="B640">
            <v>119000</v>
          </cell>
          <cell r="C640" t="str">
            <v>UND</v>
          </cell>
          <cell r="D640">
            <v>142800</v>
          </cell>
          <cell r="E640">
            <v>22848</v>
          </cell>
          <cell r="F640">
            <v>165648</v>
          </cell>
        </row>
        <row r="641">
          <cell r="A641" t="str">
            <v>BOBINA P/3F46-47 (220V).</v>
          </cell>
          <cell r="B641">
            <v>89600</v>
          </cell>
          <cell r="C641" t="str">
            <v>UND</v>
          </cell>
          <cell r="D641">
            <v>107520</v>
          </cell>
          <cell r="E641">
            <v>17203.2</v>
          </cell>
          <cell r="F641">
            <v>124723</v>
          </cell>
        </row>
        <row r="642">
          <cell r="A642" t="str">
            <v>BOBINA P/3F54 (440V).</v>
          </cell>
          <cell r="B642">
            <v>293900</v>
          </cell>
          <cell r="C642" t="str">
            <v>UND</v>
          </cell>
          <cell r="D642">
            <v>352680</v>
          </cell>
          <cell r="E642">
            <v>56428.800000000003</v>
          </cell>
          <cell r="F642">
            <v>409109</v>
          </cell>
        </row>
        <row r="643">
          <cell r="A643" t="str">
            <v>BOBINA P/3F56 (220V).</v>
          </cell>
          <cell r="B643">
            <v>418400</v>
          </cell>
          <cell r="C643" t="str">
            <v>UND</v>
          </cell>
          <cell r="D643">
            <v>502080</v>
          </cell>
          <cell r="E643">
            <v>80332.800000000003</v>
          </cell>
          <cell r="F643">
            <v>582413</v>
          </cell>
        </row>
        <row r="644">
          <cell r="A644" t="str">
            <v>BOBINA P/3FT30 A 3TF33 (220V).</v>
          </cell>
          <cell r="B644">
            <v>43300</v>
          </cell>
          <cell r="C644" t="str">
            <v>UND</v>
          </cell>
          <cell r="D644">
            <v>51960</v>
          </cell>
          <cell r="E644">
            <v>8313.6</v>
          </cell>
          <cell r="F644">
            <v>60274</v>
          </cell>
        </row>
        <row r="645">
          <cell r="A645" t="str">
            <v>BOBINA P/3RT1023/1024/25/26 (110V)</v>
          </cell>
          <cell r="B645">
            <v>43300</v>
          </cell>
          <cell r="C645" t="str">
            <v>UND</v>
          </cell>
          <cell r="D645">
            <v>51960</v>
          </cell>
          <cell r="E645">
            <v>8313.6</v>
          </cell>
          <cell r="F645">
            <v>60274</v>
          </cell>
        </row>
        <row r="646">
          <cell r="A646" t="str">
            <v>BOBINA P/3RT1023/1024/25/26 (24V)</v>
          </cell>
          <cell r="B646">
            <v>47600</v>
          </cell>
          <cell r="C646" t="str">
            <v>UND</v>
          </cell>
          <cell r="D646">
            <v>57120</v>
          </cell>
          <cell r="E646">
            <v>9139.2000000000007</v>
          </cell>
          <cell r="F646">
            <v>66259</v>
          </cell>
        </row>
        <row r="647">
          <cell r="A647" t="str">
            <v>BOBINA P/3RT1023/1024/25/26 (48V)</v>
          </cell>
          <cell r="B647">
            <v>47600</v>
          </cell>
          <cell r="C647" t="str">
            <v>UND</v>
          </cell>
          <cell r="D647">
            <v>57120</v>
          </cell>
          <cell r="E647">
            <v>9139.2000000000007</v>
          </cell>
          <cell r="F647">
            <v>66259</v>
          </cell>
        </row>
        <row r="648">
          <cell r="A648" t="str">
            <v>BOBINA P/3RT1034 (110V)</v>
          </cell>
          <cell r="B648">
            <v>52100</v>
          </cell>
          <cell r="C648" t="str">
            <v>UND</v>
          </cell>
          <cell r="D648">
            <v>62520</v>
          </cell>
          <cell r="E648">
            <v>10003.200000000001</v>
          </cell>
          <cell r="F648">
            <v>72523</v>
          </cell>
        </row>
        <row r="649">
          <cell r="A649" t="str">
            <v>BOBINA P/3RT1035/1036 (110V)</v>
          </cell>
          <cell r="B649">
            <v>52100</v>
          </cell>
          <cell r="C649" t="str">
            <v>UND</v>
          </cell>
          <cell r="D649">
            <v>62520</v>
          </cell>
          <cell r="E649">
            <v>10003.200000000001</v>
          </cell>
          <cell r="F649">
            <v>72523</v>
          </cell>
        </row>
        <row r="650">
          <cell r="A650" t="str">
            <v>BOBINA P/3TB40 A 3TB44</v>
          </cell>
          <cell r="B650">
            <v>43300</v>
          </cell>
          <cell r="C650" t="str">
            <v>UND</v>
          </cell>
          <cell r="D650">
            <v>51960</v>
          </cell>
          <cell r="E650">
            <v>8313.6</v>
          </cell>
          <cell r="F650">
            <v>60274</v>
          </cell>
        </row>
        <row r="651">
          <cell r="A651" t="str">
            <v>BOBINA P/3TB46 (110V).</v>
          </cell>
          <cell r="B651">
            <v>93500</v>
          </cell>
          <cell r="C651" t="str">
            <v>UND</v>
          </cell>
          <cell r="D651">
            <v>112200</v>
          </cell>
          <cell r="E651">
            <v>17952</v>
          </cell>
          <cell r="F651">
            <v>130152</v>
          </cell>
        </row>
        <row r="652">
          <cell r="A652" t="str">
            <v>BOBINA P/3TB46 (220V).</v>
          </cell>
          <cell r="B652">
            <v>93500</v>
          </cell>
          <cell r="C652" t="str">
            <v>UND</v>
          </cell>
          <cell r="D652">
            <v>112200</v>
          </cell>
          <cell r="E652">
            <v>17952</v>
          </cell>
          <cell r="F652">
            <v>130152</v>
          </cell>
        </row>
        <row r="653">
          <cell r="A653" t="str">
            <v>BOBINA P/3TB46 (440V).</v>
          </cell>
          <cell r="B653">
            <v>93500</v>
          </cell>
          <cell r="C653" t="str">
            <v>UND</v>
          </cell>
          <cell r="D653">
            <v>112200</v>
          </cell>
          <cell r="E653">
            <v>17952</v>
          </cell>
          <cell r="F653">
            <v>130152</v>
          </cell>
        </row>
        <row r="654">
          <cell r="A654" t="str">
            <v>BOBINA P/3TB47-48 (110V).</v>
          </cell>
          <cell r="B654">
            <v>127600</v>
          </cell>
          <cell r="C654" t="str">
            <v>UND</v>
          </cell>
          <cell r="D654">
            <v>153120</v>
          </cell>
          <cell r="E654">
            <v>24499.200000000001</v>
          </cell>
          <cell r="F654">
            <v>177619</v>
          </cell>
        </row>
        <row r="655">
          <cell r="A655" t="str">
            <v>BOBINA P/3TB47-48 (220V).</v>
          </cell>
          <cell r="B655">
            <v>127600</v>
          </cell>
          <cell r="C655" t="str">
            <v>UND</v>
          </cell>
          <cell r="D655">
            <v>153120</v>
          </cell>
          <cell r="E655">
            <v>24499.200000000001</v>
          </cell>
          <cell r="F655">
            <v>177619</v>
          </cell>
        </row>
        <row r="656">
          <cell r="A656" t="str">
            <v>BOBINA P/3TB47-48 (440V).</v>
          </cell>
          <cell r="B656">
            <v>127600</v>
          </cell>
          <cell r="C656" t="str">
            <v>UND</v>
          </cell>
          <cell r="D656">
            <v>153120</v>
          </cell>
          <cell r="E656">
            <v>24499.200000000001</v>
          </cell>
          <cell r="F656">
            <v>177619</v>
          </cell>
        </row>
        <row r="657">
          <cell r="A657" t="str">
            <v>BOBINA P/3TB50 (110V).</v>
          </cell>
          <cell r="B657">
            <v>159400</v>
          </cell>
          <cell r="C657" t="str">
            <v>UND</v>
          </cell>
          <cell r="D657">
            <v>191280</v>
          </cell>
          <cell r="E657">
            <v>30604.799999999999</v>
          </cell>
          <cell r="F657">
            <v>221885</v>
          </cell>
        </row>
        <row r="658">
          <cell r="A658" t="str">
            <v>BOBINA P/3TB50 (440V).</v>
          </cell>
          <cell r="B658">
            <v>159400</v>
          </cell>
          <cell r="C658" t="str">
            <v>UND</v>
          </cell>
          <cell r="D658">
            <v>191280</v>
          </cell>
          <cell r="E658">
            <v>30604.799999999999</v>
          </cell>
          <cell r="F658">
            <v>221885</v>
          </cell>
        </row>
        <row r="659">
          <cell r="A659" t="str">
            <v>BOBINA P/3TB52 (110V).</v>
          </cell>
          <cell r="B659">
            <v>209100</v>
          </cell>
          <cell r="C659" t="str">
            <v>UND</v>
          </cell>
          <cell r="D659">
            <v>250920</v>
          </cell>
          <cell r="E659">
            <v>40147.200000000004</v>
          </cell>
          <cell r="F659">
            <v>291067</v>
          </cell>
        </row>
        <row r="660">
          <cell r="A660" t="str">
            <v>BOBINA P/3TB52 (220V).</v>
          </cell>
          <cell r="B660">
            <v>209100</v>
          </cell>
          <cell r="C660" t="str">
            <v>UND</v>
          </cell>
          <cell r="D660">
            <v>250920</v>
          </cell>
          <cell r="E660">
            <v>40147.200000000004</v>
          </cell>
          <cell r="F660">
            <v>291067</v>
          </cell>
        </row>
        <row r="661">
          <cell r="A661" t="str">
            <v>BOBINA P/3TB52 (440V).</v>
          </cell>
          <cell r="B661">
            <v>209100</v>
          </cell>
          <cell r="C661" t="str">
            <v>UND</v>
          </cell>
          <cell r="D661">
            <v>250920</v>
          </cell>
          <cell r="E661">
            <v>40147.200000000004</v>
          </cell>
          <cell r="F661">
            <v>291067</v>
          </cell>
        </row>
        <row r="662">
          <cell r="A662" t="str">
            <v>BOBINA P/3TB54 (110V).</v>
          </cell>
          <cell r="B662">
            <v>306600</v>
          </cell>
          <cell r="C662" t="str">
            <v>UND</v>
          </cell>
          <cell r="D662">
            <v>367920</v>
          </cell>
          <cell r="E662">
            <v>58867.200000000004</v>
          </cell>
          <cell r="F662">
            <v>426787</v>
          </cell>
        </row>
        <row r="663">
          <cell r="A663" t="str">
            <v>BOBINA P/3TB54 (440V).</v>
          </cell>
          <cell r="B663">
            <v>306600</v>
          </cell>
          <cell r="C663" t="str">
            <v>UND</v>
          </cell>
          <cell r="D663">
            <v>367920</v>
          </cell>
          <cell r="E663">
            <v>58867.200000000004</v>
          </cell>
          <cell r="F663">
            <v>426787</v>
          </cell>
        </row>
        <row r="664">
          <cell r="A664" t="str">
            <v>BOBINA P/3TB56 (110V).</v>
          </cell>
          <cell r="B664">
            <v>436600</v>
          </cell>
          <cell r="C664" t="str">
            <v>UND</v>
          </cell>
          <cell r="D664">
            <v>523920</v>
          </cell>
          <cell r="E664">
            <v>83827.199999999997</v>
          </cell>
          <cell r="F664">
            <v>607747</v>
          </cell>
        </row>
        <row r="665">
          <cell r="A665" t="str">
            <v>BOBINA P/3TB56 (220V).</v>
          </cell>
          <cell r="B665">
            <v>436600</v>
          </cell>
          <cell r="C665" t="str">
            <v>UND</v>
          </cell>
          <cell r="D665">
            <v>523920</v>
          </cell>
          <cell r="E665">
            <v>83827.199999999997</v>
          </cell>
          <cell r="F665">
            <v>607747</v>
          </cell>
        </row>
        <row r="666">
          <cell r="A666" t="str">
            <v>BOBINA P/3TB56 (440V).</v>
          </cell>
          <cell r="B666">
            <v>436600</v>
          </cell>
          <cell r="C666" t="str">
            <v>UND</v>
          </cell>
          <cell r="D666">
            <v>523920</v>
          </cell>
          <cell r="E666">
            <v>83827.199999999997</v>
          </cell>
          <cell r="F666">
            <v>607747</v>
          </cell>
        </row>
        <row r="667">
          <cell r="A667" t="str">
            <v>BOBINA P/3TF30 A 3TF33 440V.</v>
          </cell>
          <cell r="B667">
            <v>43300</v>
          </cell>
          <cell r="C667" t="str">
            <v>UND</v>
          </cell>
          <cell r="D667">
            <v>51960</v>
          </cell>
          <cell r="E667">
            <v>8313.6</v>
          </cell>
          <cell r="F667">
            <v>60274</v>
          </cell>
        </row>
        <row r="668">
          <cell r="A668" t="str">
            <v>BOBINA P/3TF30 A 3TF33 48V</v>
          </cell>
          <cell r="B668">
            <v>46300</v>
          </cell>
          <cell r="C668" t="str">
            <v>UND</v>
          </cell>
          <cell r="D668">
            <v>55560</v>
          </cell>
          <cell r="E668">
            <v>8889.6</v>
          </cell>
          <cell r="F668">
            <v>64450</v>
          </cell>
        </row>
        <row r="669">
          <cell r="A669" t="str">
            <v>BOBINA P/3TF34-35  (110V).</v>
          </cell>
          <cell r="B669">
            <v>47400</v>
          </cell>
          <cell r="C669" t="str">
            <v>UND</v>
          </cell>
          <cell r="D669">
            <v>56880</v>
          </cell>
          <cell r="E669">
            <v>9100.8000000000011</v>
          </cell>
          <cell r="F669">
            <v>65981</v>
          </cell>
        </row>
        <row r="670">
          <cell r="A670" t="str">
            <v>BOBINA P/3TF34-35 (220V).</v>
          </cell>
          <cell r="B670">
            <v>47400</v>
          </cell>
          <cell r="C670" t="str">
            <v>UND</v>
          </cell>
          <cell r="D670">
            <v>56880</v>
          </cell>
          <cell r="E670">
            <v>9100.8000000000011</v>
          </cell>
          <cell r="F670">
            <v>65981</v>
          </cell>
        </row>
        <row r="671">
          <cell r="A671" t="str">
            <v>BOBINA P/3TF34-35 (440V).</v>
          </cell>
          <cell r="B671">
            <v>47400</v>
          </cell>
          <cell r="C671" t="str">
            <v>UND</v>
          </cell>
          <cell r="D671">
            <v>56880</v>
          </cell>
          <cell r="E671">
            <v>9100.8000000000011</v>
          </cell>
          <cell r="F671">
            <v>65981</v>
          </cell>
        </row>
        <row r="672">
          <cell r="A672" t="str">
            <v>BOBINA P/3TF44-45 (24V).</v>
          </cell>
          <cell r="B672">
            <v>47400</v>
          </cell>
          <cell r="C672" t="str">
            <v>UND</v>
          </cell>
          <cell r="D672">
            <v>56880</v>
          </cell>
          <cell r="E672">
            <v>9100.8000000000011</v>
          </cell>
          <cell r="F672">
            <v>65981</v>
          </cell>
        </row>
        <row r="673">
          <cell r="A673" t="str">
            <v>BOBINA P/3TF46-47 (440V).</v>
          </cell>
          <cell r="B673">
            <v>89600</v>
          </cell>
          <cell r="C673" t="str">
            <v>UND</v>
          </cell>
          <cell r="D673">
            <v>107520</v>
          </cell>
          <cell r="E673">
            <v>17203.2</v>
          </cell>
          <cell r="F673">
            <v>124723</v>
          </cell>
        </row>
        <row r="674">
          <cell r="A674" t="str">
            <v>BOBINA P/3TF48 (110V).</v>
          </cell>
          <cell r="B674">
            <v>122300</v>
          </cell>
          <cell r="C674" t="str">
            <v>UND</v>
          </cell>
          <cell r="D674">
            <v>146760</v>
          </cell>
          <cell r="E674">
            <v>23481.600000000002</v>
          </cell>
          <cell r="F674">
            <v>170242</v>
          </cell>
        </row>
        <row r="675">
          <cell r="A675" t="str">
            <v>BOBINA P/3TF48 (220V).</v>
          </cell>
          <cell r="B675">
            <v>122300</v>
          </cell>
          <cell r="C675" t="str">
            <v>UND</v>
          </cell>
          <cell r="D675">
            <v>146760</v>
          </cell>
          <cell r="E675">
            <v>23481.600000000002</v>
          </cell>
          <cell r="F675">
            <v>170242</v>
          </cell>
        </row>
        <row r="676">
          <cell r="A676" t="str">
            <v>BOBINA P/3TF48 (440V).</v>
          </cell>
          <cell r="B676">
            <v>122300</v>
          </cell>
          <cell r="C676" t="str">
            <v>UND</v>
          </cell>
          <cell r="D676">
            <v>146760</v>
          </cell>
          <cell r="E676">
            <v>23481.600000000002</v>
          </cell>
          <cell r="F676">
            <v>170242</v>
          </cell>
        </row>
        <row r="677">
          <cell r="A677" t="str">
            <v>BOBINA P/3TF50 (110V).</v>
          </cell>
          <cell r="B677">
            <v>154045</v>
          </cell>
          <cell r="C677" t="str">
            <v>UND</v>
          </cell>
          <cell r="D677">
            <v>184854</v>
          </cell>
          <cell r="E677">
            <v>29576.639999999999</v>
          </cell>
          <cell r="F677">
            <v>214431</v>
          </cell>
        </row>
        <row r="678">
          <cell r="A678" t="str">
            <v>BOBINA P/3TF50 (220V).</v>
          </cell>
          <cell r="B678">
            <v>152800</v>
          </cell>
          <cell r="C678" t="str">
            <v>UND</v>
          </cell>
          <cell r="D678">
            <v>183360</v>
          </cell>
          <cell r="E678">
            <v>29337.600000000002</v>
          </cell>
          <cell r="F678">
            <v>212698</v>
          </cell>
        </row>
        <row r="679">
          <cell r="A679" t="str">
            <v>BOBINA P/3TF50 (440V).</v>
          </cell>
          <cell r="B679">
            <v>152800</v>
          </cell>
          <cell r="C679" t="str">
            <v>UND</v>
          </cell>
          <cell r="D679">
            <v>183360</v>
          </cell>
          <cell r="E679">
            <v>29337.600000000002</v>
          </cell>
          <cell r="F679">
            <v>212698</v>
          </cell>
        </row>
        <row r="680">
          <cell r="A680" t="str">
            <v>BOBINA P/3TF52 (220V).</v>
          </cell>
          <cell r="B680">
            <v>200400</v>
          </cell>
          <cell r="C680" t="str">
            <v>UND</v>
          </cell>
          <cell r="D680">
            <v>240480</v>
          </cell>
          <cell r="E680">
            <v>38476.800000000003</v>
          </cell>
          <cell r="F680">
            <v>278957</v>
          </cell>
        </row>
        <row r="681">
          <cell r="A681" t="str">
            <v>BOBINA P/3TF52 (440V).</v>
          </cell>
          <cell r="B681">
            <v>200400</v>
          </cell>
          <cell r="C681" t="str">
            <v>UND</v>
          </cell>
          <cell r="D681">
            <v>240480</v>
          </cell>
          <cell r="E681">
            <v>38476.800000000003</v>
          </cell>
          <cell r="F681">
            <v>278957</v>
          </cell>
        </row>
        <row r="682">
          <cell r="A682" t="str">
            <v>BOBINA P/3TF54 (220V).</v>
          </cell>
          <cell r="B682">
            <v>293900</v>
          </cell>
          <cell r="C682" t="str">
            <v>UND</v>
          </cell>
          <cell r="D682">
            <v>352680</v>
          </cell>
          <cell r="E682">
            <v>56428.800000000003</v>
          </cell>
          <cell r="F682">
            <v>409109</v>
          </cell>
        </row>
        <row r="683">
          <cell r="A683" t="str">
            <v>BOBINA P/3TF56 (110V).</v>
          </cell>
          <cell r="B683">
            <v>418400</v>
          </cell>
          <cell r="C683" t="str">
            <v>UND</v>
          </cell>
          <cell r="D683">
            <v>502080</v>
          </cell>
          <cell r="E683">
            <v>80332.800000000003</v>
          </cell>
          <cell r="F683">
            <v>582413</v>
          </cell>
        </row>
        <row r="684">
          <cell r="A684" t="str">
            <v>BOBINA P/3TF56 (440V).</v>
          </cell>
          <cell r="B684">
            <v>418400</v>
          </cell>
          <cell r="C684" t="str">
            <v>UND</v>
          </cell>
          <cell r="D684">
            <v>502080</v>
          </cell>
          <cell r="E684">
            <v>80332.800000000003</v>
          </cell>
          <cell r="F684">
            <v>582413</v>
          </cell>
        </row>
        <row r="685">
          <cell r="A685" t="str">
            <v>BOBINA P/3TF68 (220V).</v>
          </cell>
          <cell r="B685">
            <v>873600</v>
          </cell>
          <cell r="C685" t="str">
            <v>UND</v>
          </cell>
          <cell r="D685">
            <v>1048320</v>
          </cell>
          <cell r="E685">
            <v>167731.20000000001</v>
          </cell>
          <cell r="F685">
            <v>1216051</v>
          </cell>
        </row>
        <row r="686">
          <cell r="A686" t="str">
            <v>BOBINA P/3THB,3TH4,3THB (110V).</v>
          </cell>
          <cell r="B686">
            <v>43300</v>
          </cell>
          <cell r="C686" t="str">
            <v>UND</v>
          </cell>
          <cell r="D686">
            <v>51960</v>
          </cell>
          <cell r="E686">
            <v>8313.6</v>
          </cell>
          <cell r="F686">
            <v>60274</v>
          </cell>
        </row>
        <row r="687">
          <cell r="A687" t="str">
            <v>BOBINA PARA CONTACTOR LC1FJ-LC1FF400</v>
          </cell>
          <cell r="B687">
            <v>540000</v>
          </cell>
          <cell r="C687" t="str">
            <v>UND</v>
          </cell>
          <cell r="D687">
            <v>648000</v>
          </cell>
          <cell r="E687">
            <v>103680</v>
          </cell>
          <cell r="F687">
            <v>751680</v>
          </cell>
        </row>
        <row r="688">
          <cell r="A688" t="str">
            <v>BOBINA PARA CONTACTOR LX1D09 220V</v>
          </cell>
          <cell r="B688">
            <v>35000</v>
          </cell>
          <cell r="C688" t="str">
            <v>UND</v>
          </cell>
          <cell r="D688">
            <v>42000</v>
          </cell>
          <cell r="E688">
            <v>6720</v>
          </cell>
          <cell r="F688">
            <v>48720</v>
          </cell>
        </row>
        <row r="689">
          <cell r="A689" t="str">
            <v>BOBINAP/RT1023/1024/1025/1026(220)</v>
          </cell>
          <cell r="B689">
            <v>43300</v>
          </cell>
          <cell r="C689" t="str">
            <v>UND</v>
          </cell>
          <cell r="D689">
            <v>51960</v>
          </cell>
          <cell r="E689">
            <v>8313.6</v>
          </cell>
          <cell r="F689">
            <v>60274</v>
          </cell>
        </row>
        <row r="690">
          <cell r="A690" t="str">
            <v>BOBINAS LC1-D 110V</v>
          </cell>
          <cell r="B690">
            <v>35000</v>
          </cell>
          <cell r="C690" t="str">
            <v>UND</v>
          </cell>
          <cell r="D690">
            <v>42000</v>
          </cell>
          <cell r="E690">
            <v>6720</v>
          </cell>
          <cell r="F690">
            <v>48720</v>
          </cell>
        </row>
        <row r="691">
          <cell r="A691" t="str">
            <v>BOBINAS LC1-D 220V</v>
          </cell>
          <cell r="B691">
            <v>35000</v>
          </cell>
          <cell r="C691" t="str">
            <v>UND</v>
          </cell>
          <cell r="D691">
            <v>42000</v>
          </cell>
          <cell r="E691">
            <v>6720</v>
          </cell>
          <cell r="F691">
            <v>48720</v>
          </cell>
        </row>
        <row r="692">
          <cell r="A692" t="str">
            <v>BOBUNA 48V</v>
          </cell>
          <cell r="B692">
            <v>10296</v>
          </cell>
          <cell r="C692" t="str">
            <v>UND</v>
          </cell>
          <cell r="D692">
            <v>12355.199999999999</v>
          </cell>
          <cell r="E692">
            <v>1976.8319999999999</v>
          </cell>
          <cell r="F692">
            <v>14332</v>
          </cell>
        </row>
        <row r="693">
          <cell r="A693" t="str">
            <v>BOLA PARA FLOTADOR</v>
          </cell>
          <cell r="B693">
            <v>9520</v>
          </cell>
          <cell r="C693" t="str">
            <v>UND</v>
          </cell>
          <cell r="D693">
            <v>11424</v>
          </cell>
          <cell r="E693">
            <v>1827.8400000000001</v>
          </cell>
          <cell r="F693">
            <v>13252</v>
          </cell>
        </row>
        <row r="694">
          <cell r="A694" t="str">
            <v>BOLIGRAFO TINTA ROJA INDELEBLE</v>
          </cell>
          <cell r="B694">
            <v>18500</v>
          </cell>
          <cell r="C694" t="str">
            <v>UND</v>
          </cell>
          <cell r="D694">
            <v>22200</v>
          </cell>
          <cell r="E694">
            <v>3552</v>
          </cell>
          <cell r="F694">
            <v>25752</v>
          </cell>
        </row>
        <row r="695">
          <cell r="A695" t="str">
            <v>BOMBIILO INCANDESCENTE DE 25W-120V VINOT</v>
          </cell>
          <cell r="B695">
            <v>672</v>
          </cell>
          <cell r="C695" t="str">
            <v>UND</v>
          </cell>
          <cell r="D695">
            <v>806.4</v>
          </cell>
          <cell r="E695">
            <v>129.024</v>
          </cell>
          <cell r="F695">
            <v>935</v>
          </cell>
        </row>
        <row r="696">
          <cell r="A696" t="str">
            <v>BOMBILLA 120 VAC ABB</v>
          </cell>
          <cell r="B696">
            <v>2700</v>
          </cell>
          <cell r="C696" t="str">
            <v>UND</v>
          </cell>
          <cell r="D696">
            <v>3240</v>
          </cell>
          <cell r="E696">
            <v>518.4</v>
          </cell>
          <cell r="F696">
            <v>3758</v>
          </cell>
        </row>
        <row r="697">
          <cell r="A697" t="str">
            <v>BOMBILLO 100W-150V</v>
          </cell>
          <cell r="B697">
            <v>660</v>
          </cell>
          <cell r="C697" t="str">
            <v>UND</v>
          </cell>
          <cell r="D697">
            <v>792</v>
          </cell>
          <cell r="E697">
            <v>126.72</v>
          </cell>
          <cell r="F697">
            <v>919</v>
          </cell>
        </row>
        <row r="698">
          <cell r="A698" t="str">
            <v>BOMBILLO 24V</v>
          </cell>
          <cell r="B698">
            <v>5200</v>
          </cell>
          <cell r="C698" t="str">
            <v>UND</v>
          </cell>
          <cell r="D698">
            <v>6240</v>
          </cell>
          <cell r="E698">
            <v>998.4</v>
          </cell>
          <cell r="F698">
            <v>7238</v>
          </cell>
        </row>
        <row r="699">
          <cell r="A699" t="str">
            <v>BOMBILLO 40W SPOTLINE R60 PHILIPS INCAND</v>
          </cell>
          <cell r="B699">
            <v>408.79998779296898</v>
          </cell>
          <cell r="C699" t="str">
            <v>UND</v>
          </cell>
          <cell r="D699">
            <v>490.55998535156277</v>
          </cell>
          <cell r="E699">
            <v>78.489597656250041</v>
          </cell>
          <cell r="F699">
            <v>569</v>
          </cell>
        </row>
        <row r="700">
          <cell r="A700" t="str">
            <v>BOMBILLO 48V 22MM</v>
          </cell>
          <cell r="B700">
            <v>5200</v>
          </cell>
          <cell r="C700" t="str">
            <v>UND</v>
          </cell>
          <cell r="D700">
            <v>6240</v>
          </cell>
          <cell r="E700">
            <v>998.4</v>
          </cell>
          <cell r="F700">
            <v>7238</v>
          </cell>
        </row>
        <row r="701">
          <cell r="A701" t="str">
            <v>BOMBILLO A COLOR 25W A3UL PHILIPS</v>
          </cell>
          <cell r="B701">
            <v>634.20001220703114</v>
          </cell>
          <cell r="C701" t="str">
            <v>UND</v>
          </cell>
          <cell r="D701">
            <v>761.04001464843736</v>
          </cell>
          <cell r="E701">
            <v>121.76640234374997</v>
          </cell>
          <cell r="F701">
            <v>883</v>
          </cell>
        </row>
        <row r="702">
          <cell r="A702" t="str">
            <v>BOMBILLO AHORRADOR DE ENERGIA 120V. 15W.</v>
          </cell>
          <cell r="B702">
            <v>15000</v>
          </cell>
          <cell r="C702" t="str">
            <v>UND</v>
          </cell>
          <cell r="D702">
            <v>18000</v>
          </cell>
          <cell r="E702">
            <v>2880</v>
          </cell>
          <cell r="F702">
            <v>20880</v>
          </cell>
        </row>
        <row r="703">
          <cell r="A703" t="str">
            <v>BOMBILLO AHORRADOR DE ENERGIA 120V. 20W.</v>
          </cell>
          <cell r="B703">
            <v>15000</v>
          </cell>
          <cell r="C703" t="str">
            <v>UND</v>
          </cell>
          <cell r="D703">
            <v>18000</v>
          </cell>
          <cell r="E703">
            <v>2880</v>
          </cell>
          <cell r="F703">
            <v>20880</v>
          </cell>
        </row>
        <row r="704">
          <cell r="A704" t="str">
            <v>BOMBILLO BAYONETA</v>
          </cell>
          <cell r="B704">
            <v>1120</v>
          </cell>
          <cell r="C704" t="str">
            <v>UND</v>
          </cell>
          <cell r="D704">
            <v>1344</v>
          </cell>
          <cell r="E704">
            <v>215.04</v>
          </cell>
          <cell r="F704">
            <v>1559</v>
          </cell>
        </row>
        <row r="705">
          <cell r="A705" t="str">
            <v>BOMBILLO BAYONETA  28MM</v>
          </cell>
          <cell r="B705">
            <v>2000</v>
          </cell>
          <cell r="C705" t="str">
            <v>UND</v>
          </cell>
          <cell r="D705">
            <v>2400</v>
          </cell>
          <cell r="E705">
            <v>384</v>
          </cell>
          <cell r="F705">
            <v>2784</v>
          </cell>
        </row>
        <row r="706">
          <cell r="A706" t="str">
            <v>BOMBILLO DE NEON 110V</v>
          </cell>
          <cell r="B706">
            <v>8100</v>
          </cell>
          <cell r="C706" t="str">
            <v>UND</v>
          </cell>
          <cell r="D706">
            <v>9720</v>
          </cell>
          <cell r="E706">
            <v>1555.2</v>
          </cell>
          <cell r="F706">
            <v>11275</v>
          </cell>
        </row>
        <row r="707">
          <cell r="A707" t="str">
            <v>BOMBILLO DE NEON 220V.</v>
          </cell>
          <cell r="B707">
            <v>11000</v>
          </cell>
          <cell r="C707" t="str">
            <v>UND</v>
          </cell>
          <cell r="D707">
            <v>13200</v>
          </cell>
          <cell r="E707">
            <v>2112</v>
          </cell>
          <cell r="F707">
            <v>15312</v>
          </cell>
        </row>
        <row r="708">
          <cell r="A708" t="str">
            <v>BOMBILLO DICROICO 50W 12V OSRAM</v>
          </cell>
          <cell r="B708">
            <v>5880</v>
          </cell>
          <cell r="C708" t="str">
            <v>UND</v>
          </cell>
          <cell r="D708">
            <v>7056</v>
          </cell>
          <cell r="E708">
            <v>1128.96</v>
          </cell>
          <cell r="F708">
            <v>8185</v>
          </cell>
        </row>
        <row r="709">
          <cell r="A709" t="str">
            <v>BOMBILLO ESMERILADO 60W 120V SILVANIA</v>
          </cell>
          <cell r="B709">
            <v>400</v>
          </cell>
          <cell r="C709" t="str">
            <v>UND</v>
          </cell>
          <cell r="D709">
            <v>480</v>
          </cell>
          <cell r="E709">
            <v>76.8</v>
          </cell>
          <cell r="F709">
            <v>557</v>
          </cell>
        </row>
        <row r="710">
          <cell r="A710" t="str">
            <v>BOMBILLO INCADECENTE 40W 130V EXCELL</v>
          </cell>
          <cell r="B710">
            <v>400</v>
          </cell>
          <cell r="C710" t="str">
            <v>UND</v>
          </cell>
          <cell r="D710">
            <v>480</v>
          </cell>
          <cell r="E710">
            <v>76.8</v>
          </cell>
          <cell r="F710">
            <v>557</v>
          </cell>
        </row>
        <row r="711">
          <cell r="A711" t="str">
            <v>BOMBILLO INCANDESCENTE 100W-110V</v>
          </cell>
          <cell r="B711">
            <v>660</v>
          </cell>
          <cell r="C711" t="str">
            <v>UND</v>
          </cell>
          <cell r="D711">
            <v>792</v>
          </cell>
          <cell r="E711">
            <v>126.72</v>
          </cell>
          <cell r="F711">
            <v>919</v>
          </cell>
        </row>
        <row r="712">
          <cell r="A712" t="str">
            <v>BOMBILLO INCANDESCENTE 100W-110V GLOBO 6</v>
          </cell>
          <cell r="B712">
            <v>494.20001220703097</v>
          </cell>
          <cell r="C712" t="str">
            <v>UND</v>
          </cell>
          <cell r="D712">
            <v>593.04001464843714</v>
          </cell>
          <cell r="E712">
            <v>94.88640234374995</v>
          </cell>
          <cell r="F712">
            <v>688</v>
          </cell>
        </row>
        <row r="713">
          <cell r="A713" t="str">
            <v>BOMBILLO INCANDESCENTE 100W-110V GLOBO T</v>
          </cell>
          <cell r="B713">
            <v>1692.59997558594</v>
          </cell>
          <cell r="C713" t="str">
            <v>UND</v>
          </cell>
          <cell r="D713">
            <v>2031.1199707031278</v>
          </cell>
          <cell r="E713">
            <v>324.97919531250045</v>
          </cell>
          <cell r="F713">
            <v>2356</v>
          </cell>
        </row>
        <row r="714">
          <cell r="A714" t="str">
            <v>BOMBILLO INCANDESCENTE 100W-110V OPTICA</v>
          </cell>
          <cell r="B714">
            <v>494.20001220703097</v>
          </cell>
          <cell r="C714" t="str">
            <v>UND</v>
          </cell>
          <cell r="D714">
            <v>593.04001464843714</v>
          </cell>
          <cell r="E714">
            <v>94.88640234374995</v>
          </cell>
          <cell r="F714">
            <v>688</v>
          </cell>
        </row>
        <row r="715">
          <cell r="A715" t="str">
            <v>BOMBILLO INCANDESCENTE 100W-120V CLARO</v>
          </cell>
          <cell r="B715">
            <v>494.20001220703097</v>
          </cell>
          <cell r="C715" t="str">
            <v>UND</v>
          </cell>
          <cell r="D715">
            <v>593.04001464843714</v>
          </cell>
          <cell r="E715">
            <v>94.88640234374995</v>
          </cell>
          <cell r="F715">
            <v>688</v>
          </cell>
        </row>
        <row r="716">
          <cell r="A716" t="str">
            <v>BOMBILLO INCANDESCENTE 60W-120V SPOTLINE</v>
          </cell>
          <cell r="B716">
            <v>464.79998779296898</v>
          </cell>
          <cell r="C716" t="str">
            <v>UND</v>
          </cell>
          <cell r="D716">
            <v>557.7599853515627</v>
          </cell>
          <cell r="E716">
            <v>89.241597656250036</v>
          </cell>
          <cell r="F716">
            <v>647</v>
          </cell>
        </row>
        <row r="717">
          <cell r="A717" t="str">
            <v>BOMBILLO INCANDESCENTE 60W-220V PHILIPS</v>
          </cell>
          <cell r="B717">
            <v>465</v>
          </cell>
          <cell r="C717" t="str">
            <v>UND</v>
          </cell>
          <cell r="D717">
            <v>558</v>
          </cell>
          <cell r="E717">
            <v>89.28</v>
          </cell>
          <cell r="F717">
            <v>647</v>
          </cell>
        </row>
        <row r="718">
          <cell r="A718" t="str">
            <v>BOMBILLO INCANDESCENTE DE 100W-110V</v>
          </cell>
          <cell r="B718">
            <v>660</v>
          </cell>
          <cell r="C718" t="str">
            <v>UND</v>
          </cell>
          <cell r="D718">
            <v>792</v>
          </cell>
          <cell r="E718">
            <v>126.72</v>
          </cell>
          <cell r="F718">
            <v>919</v>
          </cell>
        </row>
        <row r="719">
          <cell r="A719" t="str">
            <v>BOMBILLO INCANDESCENTE DE 100W-150V</v>
          </cell>
          <cell r="B719">
            <v>660</v>
          </cell>
          <cell r="C719" t="str">
            <v>UND</v>
          </cell>
          <cell r="D719">
            <v>792</v>
          </cell>
          <cell r="E719">
            <v>126.72</v>
          </cell>
          <cell r="F719">
            <v>919</v>
          </cell>
        </row>
        <row r="720">
          <cell r="A720" t="str">
            <v>BOMBILLO INCANDESCENTE DE 200W-220V</v>
          </cell>
          <cell r="B720">
            <v>1694</v>
          </cell>
          <cell r="C720" t="str">
            <v>UND</v>
          </cell>
          <cell r="D720">
            <v>2032.8</v>
          </cell>
          <cell r="E720">
            <v>325.24799999999999</v>
          </cell>
          <cell r="F720">
            <v>2358</v>
          </cell>
        </row>
        <row r="721">
          <cell r="A721" t="str">
            <v>BOMBILLO INCANDESCENTE DE 25W-120V AMAR</v>
          </cell>
          <cell r="B721">
            <v>672</v>
          </cell>
          <cell r="C721" t="str">
            <v>UND</v>
          </cell>
          <cell r="D721">
            <v>806.4</v>
          </cell>
          <cell r="E721">
            <v>129.024</v>
          </cell>
          <cell r="F721">
            <v>935</v>
          </cell>
        </row>
        <row r="722">
          <cell r="A722" t="str">
            <v>BOMBILLO INCANDESCENTE DE 25W-120V AZUL</v>
          </cell>
          <cell r="B722">
            <v>672</v>
          </cell>
          <cell r="C722" t="str">
            <v>UND</v>
          </cell>
          <cell r="D722">
            <v>806.4</v>
          </cell>
          <cell r="E722">
            <v>129.024</v>
          </cell>
          <cell r="F722">
            <v>935</v>
          </cell>
        </row>
        <row r="723">
          <cell r="A723" t="str">
            <v>BOMBILLO INCANDESCENTE DE 25W-120V ROJO</v>
          </cell>
          <cell r="B723">
            <v>672</v>
          </cell>
          <cell r="C723" t="str">
            <v>UND</v>
          </cell>
          <cell r="D723">
            <v>806.4</v>
          </cell>
          <cell r="E723">
            <v>129.024</v>
          </cell>
          <cell r="F723">
            <v>935</v>
          </cell>
        </row>
        <row r="724">
          <cell r="A724" t="str">
            <v>BOMBILLO INCANDESCENTE DE 25W-120V VERDE</v>
          </cell>
          <cell r="B724">
            <v>672</v>
          </cell>
          <cell r="C724" t="str">
            <v>UND</v>
          </cell>
          <cell r="D724">
            <v>806.4</v>
          </cell>
          <cell r="E724">
            <v>129.024</v>
          </cell>
          <cell r="F724">
            <v>935</v>
          </cell>
        </row>
        <row r="725">
          <cell r="A725" t="str">
            <v>BOMBILLO INCANDESCENTE DE 60W-120V</v>
          </cell>
          <cell r="B725">
            <v>672</v>
          </cell>
          <cell r="C725" t="str">
            <v>UND</v>
          </cell>
          <cell r="D725">
            <v>806.4</v>
          </cell>
          <cell r="E725">
            <v>129.024</v>
          </cell>
          <cell r="F725">
            <v>935</v>
          </cell>
        </row>
        <row r="726">
          <cell r="A726" t="str">
            <v>BOMBILLO INCANDESCENTE DE 60W-120V BLANC</v>
          </cell>
          <cell r="B726">
            <v>672</v>
          </cell>
          <cell r="C726" t="str">
            <v>UND</v>
          </cell>
          <cell r="D726">
            <v>806.4</v>
          </cell>
          <cell r="E726">
            <v>129.024</v>
          </cell>
          <cell r="F726">
            <v>935</v>
          </cell>
        </row>
        <row r="727">
          <cell r="A727" t="str">
            <v>BOMBILLO LUZ DIA COLOR AZUL 20W</v>
          </cell>
          <cell r="B727">
            <v>323</v>
          </cell>
          <cell r="C727" t="str">
            <v>UND</v>
          </cell>
          <cell r="D727">
            <v>387.59999999999997</v>
          </cell>
          <cell r="E727">
            <v>62.015999999999998</v>
          </cell>
          <cell r="F727">
            <v>450</v>
          </cell>
        </row>
        <row r="728">
          <cell r="A728" t="str">
            <v>BOMBILLO LUZ MIXTA DE 160W-110V</v>
          </cell>
          <cell r="B728">
            <v>18300</v>
          </cell>
          <cell r="C728" t="str">
            <v>UND</v>
          </cell>
          <cell r="D728">
            <v>21960</v>
          </cell>
          <cell r="E728">
            <v>3513.6</v>
          </cell>
          <cell r="F728">
            <v>25474</v>
          </cell>
        </row>
        <row r="729">
          <cell r="A729" t="str">
            <v>BOMBILLO LUZ MIXTA DE 160W-220V</v>
          </cell>
          <cell r="B729">
            <v>8700</v>
          </cell>
          <cell r="C729" t="str">
            <v>UND</v>
          </cell>
          <cell r="D729">
            <v>10440</v>
          </cell>
          <cell r="E729">
            <v>1670.4</v>
          </cell>
          <cell r="F729">
            <v>12110</v>
          </cell>
        </row>
        <row r="730">
          <cell r="A730" t="str">
            <v>BOMBILLO LUZ MIXTA DE 250W</v>
          </cell>
          <cell r="B730">
            <v>11184</v>
          </cell>
          <cell r="C730" t="str">
            <v>UND</v>
          </cell>
          <cell r="D730">
            <v>13420.8</v>
          </cell>
          <cell r="E730">
            <v>2147.328</v>
          </cell>
          <cell r="F730">
            <v>15568</v>
          </cell>
        </row>
        <row r="731">
          <cell r="A731" t="str">
            <v>BOMBILLO MERCURIO DE 125W</v>
          </cell>
          <cell r="B731">
            <v>5590</v>
          </cell>
          <cell r="C731" t="str">
            <v>UND</v>
          </cell>
          <cell r="D731">
            <v>6708</v>
          </cell>
          <cell r="E731">
            <v>1073.28</v>
          </cell>
          <cell r="F731">
            <v>7781</v>
          </cell>
        </row>
        <row r="732">
          <cell r="A732" t="str">
            <v>BOMBILLO MERCURIO DE 125W TUNGRAM</v>
          </cell>
          <cell r="B732">
            <v>5590</v>
          </cell>
          <cell r="C732" t="str">
            <v>UND</v>
          </cell>
          <cell r="D732">
            <v>6708</v>
          </cell>
          <cell r="E732">
            <v>1073.28</v>
          </cell>
          <cell r="F732">
            <v>7781</v>
          </cell>
        </row>
        <row r="733">
          <cell r="A733" t="str">
            <v>BOMBILLO MERCURIO DE 250W</v>
          </cell>
          <cell r="B733">
            <v>15840</v>
          </cell>
          <cell r="C733" t="str">
            <v>UND</v>
          </cell>
          <cell r="D733">
            <v>19008</v>
          </cell>
          <cell r="E733">
            <v>3041.28</v>
          </cell>
          <cell r="F733">
            <v>22049</v>
          </cell>
        </row>
        <row r="734">
          <cell r="A734" t="str">
            <v>BOMBILLO MERCURIO DE 400W</v>
          </cell>
          <cell r="B734">
            <v>21481</v>
          </cell>
          <cell r="C734" t="str">
            <v>UND</v>
          </cell>
          <cell r="D734">
            <v>25777.200000000001</v>
          </cell>
          <cell r="E734">
            <v>4124.3519999999999</v>
          </cell>
          <cell r="F734">
            <v>29902</v>
          </cell>
        </row>
        <row r="735">
          <cell r="A735" t="str">
            <v>BOMBILLO METAL HALIDE DE 1000W</v>
          </cell>
          <cell r="B735">
            <v>47850</v>
          </cell>
          <cell r="C735" t="str">
            <v>UND</v>
          </cell>
          <cell r="D735">
            <v>57420</v>
          </cell>
          <cell r="E735">
            <v>9187.2000000000007</v>
          </cell>
          <cell r="F735">
            <v>66607</v>
          </cell>
        </row>
        <row r="736">
          <cell r="A736" t="str">
            <v>BOMBILLO METAL HALIDE DE 250W</v>
          </cell>
          <cell r="B736">
            <v>31500</v>
          </cell>
          <cell r="C736" t="str">
            <v>UND</v>
          </cell>
          <cell r="D736">
            <v>37800</v>
          </cell>
          <cell r="E736">
            <v>6048</v>
          </cell>
          <cell r="F736">
            <v>43848</v>
          </cell>
        </row>
        <row r="737">
          <cell r="A737" t="str">
            <v>BOMBILLO METAL HALIDE DE 400W</v>
          </cell>
          <cell r="B737">
            <v>45535</v>
          </cell>
          <cell r="C737" t="str">
            <v>UND</v>
          </cell>
          <cell r="D737">
            <v>54642</v>
          </cell>
          <cell r="E737">
            <v>8742.7199999999993</v>
          </cell>
          <cell r="F737">
            <v>63385</v>
          </cell>
        </row>
        <row r="738">
          <cell r="A738" t="str">
            <v>BOMBILLO OJO BUEY 220V AMARILLO</v>
          </cell>
          <cell r="B738">
            <v>4000</v>
          </cell>
          <cell r="C738" t="str">
            <v>UND</v>
          </cell>
          <cell r="D738">
            <v>4800</v>
          </cell>
          <cell r="E738">
            <v>768</v>
          </cell>
          <cell r="F738">
            <v>5568</v>
          </cell>
        </row>
        <row r="739">
          <cell r="A739" t="str">
            <v>BOMBILLO PARA XB2B T.BA9S 28MM 130V</v>
          </cell>
          <cell r="B739">
            <v>5200</v>
          </cell>
          <cell r="C739" t="str">
            <v>UND</v>
          </cell>
          <cell r="D739">
            <v>6240</v>
          </cell>
          <cell r="E739">
            <v>998.4</v>
          </cell>
          <cell r="F739">
            <v>7238</v>
          </cell>
        </row>
        <row r="740">
          <cell r="A740" t="str">
            <v>BOMBILLO PARA XB2B T.BA9S 28MM 220V</v>
          </cell>
          <cell r="B740">
            <v>5200</v>
          </cell>
          <cell r="C740" t="str">
            <v>UND</v>
          </cell>
          <cell r="D740">
            <v>6240</v>
          </cell>
          <cell r="E740">
            <v>998.4</v>
          </cell>
          <cell r="F740">
            <v>7238</v>
          </cell>
        </row>
        <row r="741">
          <cell r="A741" t="str">
            <v>BOMBILLO REFLECTOR 100W INTERIOR</v>
          </cell>
          <cell r="B741">
            <v>4232.2001953124991</v>
          </cell>
          <cell r="C741" t="str">
            <v>UND</v>
          </cell>
          <cell r="D741">
            <v>5078.6402343749987</v>
          </cell>
          <cell r="E741">
            <v>812.58243749999986</v>
          </cell>
          <cell r="F741">
            <v>5891</v>
          </cell>
        </row>
        <row r="742">
          <cell r="A742" t="str">
            <v>BOMBILLO REFLECTOR 60W SPOTLINE R80 PHIL</v>
          </cell>
          <cell r="B742">
            <v>400</v>
          </cell>
          <cell r="C742" t="str">
            <v>UND</v>
          </cell>
          <cell r="D742">
            <v>480</v>
          </cell>
          <cell r="E742">
            <v>76.8</v>
          </cell>
          <cell r="F742">
            <v>557</v>
          </cell>
        </row>
        <row r="743">
          <cell r="A743" t="str">
            <v>BOMBILLO SODIO DE 150 TUBULAR</v>
          </cell>
          <cell r="B743">
            <v>23640</v>
          </cell>
          <cell r="C743" t="str">
            <v>UND</v>
          </cell>
          <cell r="D743">
            <v>28368</v>
          </cell>
          <cell r="E743">
            <v>4538.88</v>
          </cell>
          <cell r="F743">
            <v>32907</v>
          </cell>
        </row>
        <row r="744">
          <cell r="A744" t="str">
            <v>BOMBILLO SODIO DE 150W OVOIDE "SILVANIA"</v>
          </cell>
          <cell r="B744">
            <v>23640</v>
          </cell>
          <cell r="C744" t="str">
            <v>UND</v>
          </cell>
          <cell r="D744">
            <v>28368</v>
          </cell>
          <cell r="E744">
            <v>4538.88</v>
          </cell>
          <cell r="F744">
            <v>32907</v>
          </cell>
        </row>
        <row r="745">
          <cell r="A745" t="str">
            <v>BOMBILLO SODIO DE 250W TUBULAR</v>
          </cell>
          <cell r="B745">
            <v>28500</v>
          </cell>
          <cell r="C745" t="str">
            <v>UND</v>
          </cell>
          <cell r="D745">
            <v>34200</v>
          </cell>
          <cell r="E745">
            <v>5472</v>
          </cell>
          <cell r="F745">
            <v>39672</v>
          </cell>
        </row>
        <row r="746">
          <cell r="A746" t="str">
            <v>BOMBILLO SODIO DE 400W TUBULAR</v>
          </cell>
          <cell r="B746">
            <v>29376</v>
          </cell>
          <cell r="C746" t="str">
            <v>UND</v>
          </cell>
          <cell r="D746">
            <v>35251.199999999997</v>
          </cell>
          <cell r="E746">
            <v>5640.192</v>
          </cell>
          <cell r="F746">
            <v>40891</v>
          </cell>
        </row>
        <row r="747">
          <cell r="A747" t="str">
            <v>BOMBILLO SODIO DE 70W CON ARRANCADOR TUB</v>
          </cell>
          <cell r="B747">
            <v>14672</v>
          </cell>
          <cell r="C747" t="str">
            <v>UND</v>
          </cell>
          <cell r="D747">
            <v>17606.399999999998</v>
          </cell>
          <cell r="E747">
            <v>2817.0239999999999</v>
          </cell>
          <cell r="F747">
            <v>20423</v>
          </cell>
        </row>
        <row r="748">
          <cell r="A748" t="str">
            <v>BOMBILLO SODIO DE 70W OVOIDE C/ARR SILVA</v>
          </cell>
          <cell r="B748">
            <v>21736</v>
          </cell>
          <cell r="C748" t="str">
            <v>UND</v>
          </cell>
          <cell r="D748">
            <v>26083.200000000001</v>
          </cell>
          <cell r="E748">
            <v>4173.3119999999999</v>
          </cell>
          <cell r="F748">
            <v>30257</v>
          </cell>
        </row>
        <row r="749">
          <cell r="A749" t="str">
            <v>BOMBILLO SODIO DE 70W OVOIDE CON ARRANCA</v>
          </cell>
          <cell r="B749">
            <v>15180</v>
          </cell>
          <cell r="C749" t="str">
            <v>UND</v>
          </cell>
          <cell r="D749">
            <v>18216</v>
          </cell>
          <cell r="E749">
            <v>2914.56</v>
          </cell>
          <cell r="F749">
            <v>21131</v>
          </cell>
        </row>
        <row r="750">
          <cell r="A750" t="str">
            <v>BOMBILLO SODIO DE 70W TUBULAR SIN ARRANC</v>
          </cell>
          <cell r="B750">
            <v>18000</v>
          </cell>
          <cell r="C750" t="str">
            <v>UND</v>
          </cell>
          <cell r="D750">
            <v>21600</v>
          </cell>
          <cell r="E750">
            <v>3456</v>
          </cell>
          <cell r="F750">
            <v>25056</v>
          </cell>
        </row>
        <row r="751">
          <cell r="A751" t="str">
            <v>BOMBILLO T.BA 15D 35MM 110/160V</v>
          </cell>
          <cell r="B751">
            <v>7000</v>
          </cell>
          <cell r="C751" t="str">
            <v>UND</v>
          </cell>
          <cell r="D751">
            <v>8400</v>
          </cell>
          <cell r="E751">
            <v>1344</v>
          </cell>
          <cell r="F751">
            <v>9744</v>
          </cell>
        </row>
        <row r="752">
          <cell r="A752" t="str">
            <v>BOMBILLO T.BA 15D 35MM 220/260V</v>
          </cell>
          <cell r="B752">
            <v>7000</v>
          </cell>
          <cell r="C752" t="str">
            <v>UND</v>
          </cell>
          <cell r="D752">
            <v>8400</v>
          </cell>
          <cell r="E752">
            <v>1344</v>
          </cell>
          <cell r="F752">
            <v>9744</v>
          </cell>
        </row>
        <row r="753">
          <cell r="A753" t="str">
            <v>BOMBILLO T.BA 15D 35MM 48V.</v>
          </cell>
          <cell r="B753">
            <v>7000</v>
          </cell>
          <cell r="C753" t="str">
            <v>UND</v>
          </cell>
          <cell r="D753">
            <v>8400</v>
          </cell>
          <cell r="E753">
            <v>1344</v>
          </cell>
          <cell r="F753">
            <v>9744</v>
          </cell>
        </row>
        <row r="754">
          <cell r="A754" t="str">
            <v>BOMBILLO T.BA 15D 35MM.24V</v>
          </cell>
          <cell r="B754">
            <v>7000</v>
          </cell>
          <cell r="C754" t="str">
            <v>UND</v>
          </cell>
          <cell r="D754">
            <v>8400</v>
          </cell>
          <cell r="E754">
            <v>1344</v>
          </cell>
          <cell r="F754">
            <v>9744</v>
          </cell>
        </row>
        <row r="755">
          <cell r="A755" t="str">
            <v>BOMBILLOS MERCURIO DE 125W RAYADOS</v>
          </cell>
          <cell r="B755">
            <v>5590</v>
          </cell>
          <cell r="C755" t="str">
            <v>UND</v>
          </cell>
          <cell r="D755">
            <v>6708</v>
          </cell>
          <cell r="E755">
            <v>1073.28</v>
          </cell>
          <cell r="F755">
            <v>7781</v>
          </cell>
        </row>
        <row r="756">
          <cell r="A756" t="str">
            <v>BORNA 1810</v>
          </cell>
          <cell r="B756">
            <v>800</v>
          </cell>
          <cell r="C756" t="str">
            <v>UND</v>
          </cell>
          <cell r="D756">
            <v>960</v>
          </cell>
          <cell r="E756">
            <v>153.6</v>
          </cell>
          <cell r="F756">
            <v>1114</v>
          </cell>
        </row>
        <row r="757">
          <cell r="A757" t="str">
            <v>BORNA 18-10</v>
          </cell>
          <cell r="B757">
            <v>600</v>
          </cell>
          <cell r="C757" t="str">
            <v>UND</v>
          </cell>
          <cell r="D757">
            <v>720</v>
          </cell>
          <cell r="E757">
            <v>115.2</v>
          </cell>
          <cell r="F757">
            <v>835</v>
          </cell>
        </row>
        <row r="758">
          <cell r="A758" t="str">
            <v>BORNA AB1VV3535 TELEMECANIQUE</v>
          </cell>
          <cell r="B758">
            <v>4000</v>
          </cell>
          <cell r="C758" t="str">
            <v>UND</v>
          </cell>
          <cell r="D758">
            <v>4800</v>
          </cell>
          <cell r="E758">
            <v>768</v>
          </cell>
          <cell r="F758">
            <v>5568</v>
          </cell>
        </row>
        <row r="759">
          <cell r="A759" t="str">
            <v>BORNA COBRE ESTAÑADA #2 1HUECO</v>
          </cell>
          <cell r="B759">
            <v>1150</v>
          </cell>
          <cell r="C759" t="str">
            <v>UND</v>
          </cell>
          <cell r="D759">
            <v>1380</v>
          </cell>
          <cell r="E759">
            <v>220.8</v>
          </cell>
          <cell r="F759">
            <v>1601</v>
          </cell>
        </row>
        <row r="760">
          <cell r="A760" t="str">
            <v>BORNA COBRE ESTAÑADO # 4/0 1 HUECO</v>
          </cell>
          <cell r="B760">
            <v>1725</v>
          </cell>
          <cell r="C760" t="str">
            <v>UND</v>
          </cell>
          <cell r="D760">
            <v>2070</v>
          </cell>
          <cell r="E760">
            <v>331.2</v>
          </cell>
          <cell r="F760">
            <v>2401</v>
          </cell>
        </row>
        <row r="761">
          <cell r="A761" t="str">
            <v>BORNA COBRE ESTAÑADO No 4 NAL</v>
          </cell>
          <cell r="B761">
            <v>3800</v>
          </cell>
          <cell r="C761" t="str">
            <v>UND</v>
          </cell>
          <cell r="D761">
            <v>4560</v>
          </cell>
          <cell r="E761">
            <v>729.6</v>
          </cell>
          <cell r="F761">
            <v>5290</v>
          </cell>
        </row>
        <row r="762">
          <cell r="A762" t="str">
            <v>BORNA COMPRENSION EN ALUMINIO No. 2/0</v>
          </cell>
          <cell r="B762">
            <v>9394</v>
          </cell>
          <cell r="C762" t="str">
            <v>UND</v>
          </cell>
          <cell r="D762">
            <v>11272.8</v>
          </cell>
          <cell r="E762">
            <v>1803.6479999999999</v>
          </cell>
          <cell r="F762">
            <v>13076</v>
          </cell>
        </row>
        <row r="763">
          <cell r="A763" t="str">
            <v>BORNA CONEXION 143AMP</v>
          </cell>
          <cell r="B763">
            <v>18000</v>
          </cell>
          <cell r="C763" t="str">
            <v>UND</v>
          </cell>
          <cell r="D763">
            <v>21600</v>
          </cell>
          <cell r="E763">
            <v>3456</v>
          </cell>
          <cell r="F763">
            <v>25056</v>
          </cell>
        </row>
        <row r="764">
          <cell r="A764" t="str">
            <v>BORNA CONEXION 87AMP</v>
          </cell>
          <cell r="B764">
            <v>9000</v>
          </cell>
          <cell r="C764" t="str">
            <v>UND</v>
          </cell>
          <cell r="D764">
            <v>10800</v>
          </cell>
          <cell r="E764">
            <v>1728</v>
          </cell>
          <cell r="F764">
            <v>12528</v>
          </cell>
        </row>
        <row r="765">
          <cell r="A765" t="str">
            <v>BORNA CONEXION TIERRA 12 AWG</v>
          </cell>
          <cell r="B765">
            <v>11000</v>
          </cell>
          <cell r="C765" t="str">
            <v>UND</v>
          </cell>
          <cell r="D765">
            <v>13200</v>
          </cell>
          <cell r="E765">
            <v>2112</v>
          </cell>
          <cell r="F765">
            <v>15312</v>
          </cell>
        </row>
        <row r="766">
          <cell r="A766" t="str">
            <v>BORNA CONTROL REF. 37001 LEGRAND</v>
          </cell>
          <cell r="B766">
            <v>1364</v>
          </cell>
          <cell r="C766" t="str">
            <v>UND</v>
          </cell>
          <cell r="D766">
            <v>1636.8</v>
          </cell>
          <cell r="E766">
            <v>261.88799999999998</v>
          </cell>
          <cell r="F766">
            <v>1899</v>
          </cell>
        </row>
        <row r="767">
          <cell r="A767" t="str">
            <v>BORNA CORTOCIRCUITABLE WAGO</v>
          </cell>
          <cell r="B767">
            <v>13110</v>
          </cell>
          <cell r="C767" t="str">
            <v>UND</v>
          </cell>
          <cell r="D767">
            <v>15732</v>
          </cell>
          <cell r="E767">
            <v>2517.12</v>
          </cell>
          <cell r="F767">
            <v>18249</v>
          </cell>
        </row>
        <row r="768">
          <cell r="A768" t="str">
            <v>BORNA Cu/ESTAÑADO No 1  2 HUECOS D</v>
          </cell>
          <cell r="B768">
            <v>2000</v>
          </cell>
          <cell r="C768" t="str">
            <v>UND</v>
          </cell>
          <cell r="D768">
            <v>2400</v>
          </cell>
          <cell r="E768">
            <v>384</v>
          </cell>
          <cell r="F768">
            <v>2784</v>
          </cell>
        </row>
        <row r="769">
          <cell r="A769" t="str">
            <v>BORNA Cu/ESTAÑADO No 1/0 1 HUECO</v>
          </cell>
          <cell r="B769">
            <v>6883</v>
          </cell>
          <cell r="C769" t="str">
            <v>UND</v>
          </cell>
          <cell r="D769">
            <v>8259.6</v>
          </cell>
          <cell r="E769">
            <v>1321.5360000000001</v>
          </cell>
          <cell r="F769">
            <v>9581</v>
          </cell>
        </row>
        <row r="770">
          <cell r="A770" t="str">
            <v>BORNA Cu/ESTAÑADO No 1/0 1 HUECO D</v>
          </cell>
          <cell r="B770">
            <v>6883</v>
          </cell>
          <cell r="C770" t="str">
            <v>UND</v>
          </cell>
          <cell r="D770">
            <v>8259.6</v>
          </cell>
          <cell r="E770">
            <v>1321.5360000000001</v>
          </cell>
          <cell r="F770">
            <v>9581</v>
          </cell>
        </row>
        <row r="771">
          <cell r="A771" t="str">
            <v>BORNA Cu/ESTAÑADO No 1/0 2 HUECOS D</v>
          </cell>
          <cell r="B771">
            <v>7000</v>
          </cell>
          <cell r="C771" t="str">
            <v>UND</v>
          </cell>
          <cell r="D771">
            <v>8400</v>
          </cell>
          <cell r="E771">
            <v>1344</v>
          </cell>
          <cell r="F771">
            <v>9744</v>
          </cell>
        </row>
        <row r="772">
          <cell r="A772" t="str">
            <v>BORNA Cu/ESTAÑADO No 1000 2 HUECOS</v>
          </cell>
          <cell r="B772">
            <v>77242</v>
          </cell>
          <cell r="C772" t="str">
            <v>UND</v>
          </cell>
          <cell r="D772">
            <v>92690.4</v>
          </cell>
          <cell r="E772">
            <v>14830.464</v>
          </cell>
          <cell r="F772">
            <v>107521</v>
          </cell>
        </row>
        <row r="773">
          <cell r="A773" t="str">
            <v>BORNA Cu/ESTAÑADO No 2  1 HUECO D</v>
          </cell>
          <cell r="B773">
            <v>5624</v>
          </cell>
          <cell r="C773" t="str">
            <v>UND</v>
          </cell>
          <cell r="D773">
            <v>6748.8</v>
          </cell>
          <cell r="E773">
            <v>1079.808</v>
          </cell>
          <cell r="F773">
            <v>7829</v>
          </cell>
        </row>
        <row r="774">
          <cell r="A774" t="str">
            <v>BORNA Cu/ESTAÑADO No 2 1 HUECO</v>
          </cell>
          <cell r="B774">
            <v>5624</v>
          </cell>
          <cell r="C774" t="str">
            <v>UND</v>
          </cell>
          <cell r="D774">
            <v>6748.8</v>
          </cell>
          <cell r="E774">
            <v>1079.808</v>
          </cell>
          <cell r="F774">
            <v>7829</v>
          </cell>
        </row>
        <row r="775">
          <cell r="A775" t="str">
            <v>BORNA Cu/ESTAÑADO No 2 2 HUECOS</v>
          </cell>
          <cell r="B775">
            <v>6146</v>
          </cell>
          <cell r="C775" t="str">
            <v>UND</v>
          </cell>
          <cell r="D775">
            <v>7375.2</v>
          </cell>
          <cell r="E775">
            <v>1180.0319999999999</v>
          </cell>
          <cell r="F775">
            <v>8555</v>
          </cell>
        </row>
        <row r="776">
          <cell r="A776" t="str">
            <v>BORNA Cu/ESTAÑADO No 2/0 1 HUECO D</v>
          </cell>
          <cell r="B776">
            <v>8320</v>
          </cell>
          <cell r="C776" t="str">
            <v>UND</v>
          </cell>
          <cell r="D776">
            <v>9984</v>
          </cell>
          <cell r="E776">
            <v>1597.44</v>
          </cell>
          <cell r="F776">
            <v>11581</v>
          </cell>
        </row>
        <row r="777">
          <cell r="A777" t="str">
            <v>BORNA Cu/ESTAÑADO No 2/0 2 HUECOS D</v>
          </cell>
          <cell r="B777">
            <v>8000</v>
          </cell>
          <cell r="C777" t="str">
            <v>UND</v>
          </cell>
          <cell r="D777">
            <v>9600</v>
          </cell>
          <cell r="E777">
            <v>1536</v>
          </cell>
          <cell r="F777">
            <v>11136</v>
          </cell>
        </row>
        <row r="778">
          <cell r="A778" t="str">
            <v>BORNA Cu/ESTAÑADO No 250 1 HUECO</v>
          </cell>
          <cell r="B778">
            <v>17804</v>
          </cell>
          <cell r="C778" t="str">
            <v>UND</v>
          </cell>
          <cell r="D778">
            <v>21364.799999999999</v>
          </cell>
          <cell r="E778">
            <v>3418.3679999999999</v>
          </cell>
          <cell r="F778">
            <v>24783</v>
          </cell>
        </row>
        <row r="779">
          <cell r="A779" t="str">
            <v>BORNA Cu/ESTAÑADO No 250 1 HUECO D</v>
          </cell>
          <cell r="B779">
            <v>17804</v>
          </cell>
          <cell r="C779" t="str">
            <v>UND</v>
          </cell>
          <cell r="D779">
            <v>21364.799999999999</v>
          </cell>
          <cell r="E779">
            <v>3418.3679999999999</v>
          </cell>
          <cell r="F779">
            <v>24783</v>
          </cell>
        </row>
        <row r="780">
          <cell r="A780" t="str">
            <v>BORNA Cu/ESTAÑADO No 250 2 HUECOS</v>
          </cell>
          <cell r="B780">
            <v>20956</v>
          </cell>
          <cell r="C780" t="str">
            <v>UND</v>
          </cell>
          <cell r="D780">
            <v>25147.200000000001</v>
          </cell>
          <cell r="E780">
            <v>4023.5520000000001</v>
          </cell>
          <cell r="F780">
            <v>29171</v>
          </cell>
        </row>
        <row r="781">
          <cell r="A781" t="str">
            <v>BORNA Cu/ESTAÑADO No 250 2 HUECOS D</v>
          </cell>
          <cell r="B781">
            <v>20956</v>
          </cell>
          <cell r="C781" t="str">
            <v>UND</v>
          </cell>
          <cell r="D781">
            <v>25147.200000000001</v>
          </cell>
          <cell r="E781">
            <v>4023.5520000000001</v>
          </cell>
          <cell r="F781">
            <v>29171</v>
          </cell>
        </row>
        <row r="782">
          <cell r="A782" t="str">
            <v>BORNA Cu/ESTAÑADO No 300 1 HUECO</v>
          </cell>
          <cell r="B782">
            <v>23022</v>
          </cell>
          <cell r="C782" t="str">
            <v>UND</v>
          </cell>
          <cell r="D782">
            <v>27626.399999999998</v>
          </cell>
          <cell r="E782">
            <v>4420.2240000000002</v>
          </cell>
          <cell r="F782">
            <v>32047</v>
          </cell>
        </row>
        <row r="783">
          <cell r="A783" t="str">
            <v>BORNA Cu/ESTAÑADO No 300 1 HUECO D</v>
          </cell>
          <cell r="B783">
            <v>23022</v>
          </cell>
          <cell r="C783" t="str">
            <v>UND</v>
          </cell>
          <cell r="D783">
            <v>27626.399999999998</v>
          </cell>
          <cell r="E783">
            <v>4420.2240000000002</v>
          </cell>
          <cell r="F783">
            <v>32047</v>
          </cell>
        </row>
        <row r="784">
          <cell r="A784" t="str">
            <v>BORNA Cu/ESTAÑADO No 300 2 HUECOS</v>
          </cell>
          <cell r="B784">
            <v>24660</v>
          </cell>
          <cell r="C784" t="str">
            <v>UND</v>
          </cell>
          <cell r="D784">
            <v>29592</v>
          </cell>
          <cell r="E784">
            <v>4734.72</v>
          </cell>
          <cell r="F784">
            <v>34327</v>
          </cell>
        </row>
        <row r="785">
          <cell r="A785" t="str">
            <v>BORNA Cu/ESTAÑADO No 350 1 HUECO</v>
          </cell>
          <cell r="B785">
            <v>27125</v>
          </cell>
          <cell r="C785" t="str">
            <v>UND</v>
          </cell>
          <cell r="D785">
            <v>32550</v>
          </cell>
          <cell r="E785">
            <v>5208</v>
          </cell>
          <cell r="F785">
            <v>37758</v>
          </cell>
        </row>
        <row r="786">
          <cell r="A786" t="str">
            <v>BORNA Cu/ESTAÑADO No 350 1 HUECO D</v>
          </cell>
          <cell r="B786">
            <v>27125</v>
          </cell>
          <cell r="C786" t="str">
            <v>UND</v>
          </cell>
          <cell r="D786">
            <v>32550</v>
          </cell>
          <cell r="E786">
            <v>5208</v>
          </cell>
          <cell r="F786">
            <v>37758</v>
          </cell>
        </row>
        <row r="787">
          <cell r="A787" t="str">
            <v>BORNA Cu/ESTAÑADO No 350 2 HUECOS</v>
          </cell>
          <cell r="B787">
            <v>29098</v>
          </cell>
          <cell r="C787" t="str">
            <v>UND</v>
          </cell>
          <cell r="D787">
            <v>34917.599999999999</v>
          </cell>
          <cell r="E787">
            <v>5586.8159999999998</v>
          </cell>
          <cell r="F787">
            <v>40504</v>
          </cell>
        </row>
        <row r="788">
          <cell r="A788" t="str">
            <v>BORNA Cu/ESTAÑADO No 4 1 HUECO</v>
          </cell>
          <cell r="B788">
            <v>5177</v>
          </cell>
          <cell r="C788" t="str">
            <v>UND</v>
          </cell>
          <cell r="D788">
            <v>6212.4</v>
          </cell>
          <cell r="E788">
            <v>993.98399999999992</v>
          </cell>
          <cell r="F788">
            <v>7206</v>
          </cell>
        </row>
        <row r="789">
          <cell r="A789" t="str">
            <v>BORNA Cu/ESTAÑADO No 4/0 1 HUECO</v>
          </cell>
          <cell r="B789">
            <v>13001</v>
          </cell>
          <cell r="C789" t="str">
            <v>UND</v>
          </cell>
          <cell r="D789">
            <v>15601.199999999999</v>
          </cell>
          <cell r="E789">
            <v>2496.192</v>
          </cell>
          <cell r="F789">
            <v>18097</v>
          </cell>
        </row>
        <row r="790">
          <cell r="A790" t="str">
            <v>BORNA Cu/ESTAÑADO No 4/0 1 HUECO D</v>
          </cell>
          <cell r="B790">
            <v>13001</v>
          </cell>
          <cell r="C790" t="str">
            <v>UND</v>
          </cell>
          <cell r="D790">
            <v>15601.199999999999</v>
          </cell>
          <cell r="E790">
            <v>2496.192</v>
          </cell>
          <cell r="F790">
            <v>18097</v>
          </cell>
        </row>
        <row r="791">
          <cell r="A791" t="str">
            <v>BORNA Cu/ESTAÑADO No 4/0 2 HUECOS</v>
          </cell>
          <cell r="B791">
            <v>14713</v>
          </cell>
          <cell r="C791" t="str">
            <v>UND</v>
          </cell>
          <cell r="D791">
            <v>17655.599999999999</v>
          </cell>
          <cell r="E791">
            <v>2824.8959999999997</v>
          </cell>
          <cell r="F791">
            <v>20480</v>
          </cell>
        </row>
        <row r="792">
          <cell r="A792" t="str">
            <v>BORNA Cu/ESTAÑADO No 4/0 2 HUECOS D</v>
          </cell>
          <cell r="B792">
            <v>14713</v>
          </cell>
          <cell r="C792" t="str">
            <v>UND</v>
          </cell>
          <cell r="D792">
            <v>17655.599999999999</v>
          </cell>
          <cell r="E792">
            <v>2824.8959999999997</v>
          </cell>
          <cell r="F792">
            <v>20480</v>
          </cell>
        </row>
        <row r="793">
          <cell r="A793" t="str">
            <v>BORNA Cu/ESTAÑADO No 500 1 HUECO</v>
          </cell>
          <cell r="B793">
            <v>31495</v>
          </cell>
          <cell r="C793" t="str">
            <v>UND</v>
          </cell>
          <cell r="D793">
            <v>37794</v>
          </cell>
          <cell r="E793">
            <v>6047.04</v>
          </cell>
          <cell r="F793">
            <v>43841</v>
          </cell>
        </row>
        <row r="794">
          <cell r="A794" t="str">
            <v>BORNA Cu/ESTAÑADO No 500 1 HUECO D</v>
          </cell>
          <cell r="B794">
            <v>31495</v>
          </cell>
          <cell r="C794" t="str">
            <v>UND</v>
          </cell>
          <cell r="D794">
            <v>37794</v>
          </cell>
          <cell r="E794">
            <v>6047.04</v>
          </cell>
          <cell r="F794">
            <v>43841</v>
          </cell>
        </row>
        <row r="795">
          <cell r="A795" t="str">
            <v>BORNA Cu/ESTAÑADO No 500 2 HUECOS</v>
          </cell>
          <cell r="B795">
            <v>37123</v>
          </cell>
          <cell r="C795" t="str">
            <v>UND</v>
          </cell>
          <cell r="D795">
            <v>44547.6</v>
          </cell>
          <cell r="E795">
            <v>7127.616</v>
          </cell>
          <cell r="F795">
            <v>51675</v>
          </cell>
        </row>
        <row r="796">
          <cell r="A796" t="str">
            <v>BORNA Cu/ESTAÑADO No 500 2 HUECOS D</v>
          </cell>
          <cell r="B796">
            <v>37123</v>
          </cell>
          <cell r="C796" t="str">
            <v>UND</v>
          </cell>
          <cell r="D796">
            <v>44547.6</v>
          </cell>
          <cell r="E796">
            <v>7127.616</v>
          </cell>
          <cell r="F796">
            <v>51675</v>
          </cell>
        </row>
        <row r="797">
          <cell r="A797" t="str">
            <v>BORNA Cu/ESTAÑADO No 6 1 HUECO</v>
          </cell>
          <cell r="B797">
            <v>5044</v>
          </cell>
          <cell r="C797" t="str">
            <v>UND</v>
          </cell>
          <cell r="D797">
            <v>6052.8</v>
          </cell>
          <cell r="E797">
            <v>968.44800000000009</v>
          </cell>
          <cell r="F797">
            <v>7021</v>
          </cell>
        </row>
        <row r="798">
          <cell r="A798" t="str">
            <v>BORNA Cu/ESTAÑADO No 750 2 HUECOS</v>
          </cell>
          <cell r="B798">
            <v>59876</v>
          </cell>
          <cell r="C798" t="str">
            <v>UND</v>
          </cell>
          <cell r="D798">
            <v>71851.199999999997</v>
          </cell>
          <cell r="E798">
            <v>11496.191999999999</v>
          </cell>
          <cell r="F798">
            <v>83347</v>
          </cell>
        </row>
        <row r="799">
          <cell r="A799" t="str">
            <v>BORNA Cu/ESTAÑDO No 2/0 1 HUECO</v>
          </cell>
          <cell r="B799">
            <v>8320</v>
          </cell>
          <cell r="C799" t="str">
            <v>UND</v>
          </cell>
          <cell r="D799">
            <v>9984</v>
          </cell>
          <cell r="E799">
            <v>1597.44</v>
          </cell>
          <cell r="F799">
            <v>11581</v>
          </cell>
        </row>
        <row r="800">
          <cell r="A800" t="str">
            <v>BORNA Cu/ESTAÑDO No 266.8 2 HUECOS D</v>
          </cell>
          <cell r="B800">
            <v>7000</v>
          </cell>
          <cell r="C800" t="str">
            <v>UND</v>
          </cell>
          <cell r="D800">
            <v>8400</v>
          </cell>
          <cell r="E800">
            <v>1344</v>
          </cell>
          <cell r="F800">
            <v>9744</v>
          </cell>
        </row>
        <row r="801">
          <cell r="A801" t="str">
            <v>BORNA DE CONEXION A TIERRA  8AWG</v>
          </cell>
          <cell r="B801">
            <v>15000</v>
          </cell>
          <cell r="C801" t="str">
            <v>UND</v>
          </cell>
          <cell r="D801">
            <v>18000</v>
          </cell>
          <cell r="E801">
            <v>2880</v>
          </cell>
          <cell r="F801">
            <v>20880</v>
          </cell>
        </row>
        <row r="802">
          <cell r="A802" t="str">
            <v>BORNA DE CONEXION A TIERRA 10AWG</v>
          </cell>
          <cell r="B802">
            <v>13000</v>
          </cell>
          <cell r="C802" t="str">
            <v>UND</v>
          </cell>
          <cell r="D802">
            <v>15600</v>
          </cell>
          <cell r="E802">
            <v>2496</v>
          </cell>
          <cell r="F802">
            <v>18096</v>
          </cell>
        </row>
        <row r="803">
          <cell r="A803" t="str">
            <v>BORNA DE FUERZA REF. 37002 LEGRAND</v>
          </cell>
          <cell r="B803">
            <v>1947</v>
          </cell>
          <cell r="C803" t="str">
            <v>UND</v>
          </cell>
          <cell r="D803">
            <v>2336.4</v>
          </cell>
          <cell r="E803">
            <v>373.82400000000001</v>
          </cell>
          <cell r="F803">
            <v>2710</v>
          </cell>
        </row>
        <row r="804">
          <cell r="A804" t="str">
            <v>BORNA DE PASO PARA SET 282-870-24/10AWG</v>
          </cell>
          <cell r="B804">
            <v>7210</v>
          </cell>
          <cell r="C804" t="str">
            <v>UND</v>
          </cell>
          <cell r="D804">
            <v>8652</v>
          </cell>
          <cell r="E804">
            <v>1384.32</v>
          </cell>
          <cell r="F804">
            <v>10036</v>
          </cell>
        </row>
        <row r="805">
          <cell r="A805" t="str">
            <v>BORNA DESCONECTABLE LEGRAND</v>
          </cell>
          <cell r="B805">
            <v>4062.80004882813</v>
          </cell>
          <cell r="C805" t="str">
            <v>UND</v>
          </cell>
          <cell r="D805">
            <v>4875.3600585937556</v>
          </cell>
          <cell r="E805">
            <v>780.05760937500088</v>
          </cell>
          <cell r="F805">
            <v>5655</v>
          </cell>
        </row>
        <row r="806">
          <cell r="A806" t="str">
            <v>BORNA FUSIBLE REF.37089 LEGRAND</v>
          </cell>
          <cell r="B806">
            <v>6545</v>
          </cell>
          <cell r="C806" t="str">
            <v>UND</v>
          </cell>
          <cell r="D806">
            <v>7854</v>
          </cell>
          <cell r="E806">
            <v>1256.6400000000001</v>
          </cell>
          <cell r="F806">
            <v>9111</v>
          </cell>
        </row>
        <row r="807">
          <cell r="A807" t="str">
            <v>BORNA MAMVT 45A 10AWG</v>
          </cell>
          <cell r="B807">
            <v>4000</v>
          </cell>
          <cell r="C807" t="str">
            <v>UND</v>
          </cell>
          <cell r="D807">
            <v>4800</v>
          </cell>
          <cell r="E807">
            <v>768</v>
          </cell>
          <cell r="F807">
            <v>5568</v>
          </cell>
        </row>
        <row r="808">
          <cell r="A808" t="str">
            <v>BORNA PORTAFUSIBLE LEGRAND</v>
          </cell>
          <cell r="B808">
            <v>4062.80004882813</v>
          </cell>
          <cell r="C808" t="str">
            <v>UND</v>
          </cell>
          <cell r="D808">
            <v>4875.3600585937556</v>
          </cell>
          <cell r="E808">
            <v>780.05760937500088</v>
          </cell>
          <cell r="F808">
            <v>5655</v>
          </cell>
        </row>
        <row r="809">
          <cell r="A809" t="str">
            <v>BORNA TERMINAL DE PONCHAR # 4 AWG</v>
          </cell>
          <cell r="B809">
            <v>1950</v>
          </cell>
          <cell r="C809" t="str">
            <v>UND</v>
          </cell>
          <cell r="D809">
            <v>2340</v>
          </cell>
          <cell r="E809">
            <v>374.40000000000003</v>
          </cell>
          <cell r="F809">
            <v>2714</v>
          </cell>
        </row>
        <row r="810">
          <cell r="A810" t="str">
            <v>BORNA UNIPOLAR   AMPERIOS   AWG</v>
          </cell>
          <cell r="B810">
            <v>9000</v>
          </cell>
          <cell r="C810" t="str">
            <v>UND</v>
          </cell>
          <cell r="D810">
            <v>10800</v>
          </cell>
          <cell r="E810">
            <v>1728</v>
          </cell>
          <cell r="F810">
            <v>12528</v>
          </cell>
        </row>
        <row r="811">
          <cell r="A811" t="str">
            <v>BORNA UNIPOLAR 14-8</v>
          </cell>
          <cell r="B811">
            <v>3080</v>
          </cell>
          <cell r="C811" t="str">
            <v>UND</v>
          </cell>
          <cell r="D811">
            <v>3696</v>
          </cell>
          <cell r="E811">
            <v>591.36</v>
          </cell>
          <cell r="F811">
            <v>4287</v>
          </cell>
        </row>
        <row r="812">
          <cell r="A812" t="str">
            <v>BORNA UNIPOLAR 205 AMPERIOS</v>
          </cell>
          <cell r="B812">
            <v>30000</v>
          </cell>
          <cell r="C812" t="str">
            <v>UND</v>
          </cell>
          <cell r="D812">
            <v>36000</v>
          </cell>
          <cell r="E812">
            <v>5760</v>
          </cell>
          <cell r="F812">
            <v>41760</v>
          </cell>
        </row>
        <row r="813">
          <cell r="A813" t="str">
            <v>BORNA UNIPOLAR 27A</v>
          </cell>
          <cell r="B813">
            <v>3200</v>
          </cell>
          <cell r="C813" t="str">
            <v>UND</v>
          </cell>
          <cell r="D813">
            <v>3840</v>
          </cell>
          <cell r="E813">
            <v>614.4</v>
          </cell>
          <cell r="F813">
            <v>4454</v>
          </cell>
        </row>
        <row r="814">
          <cell r="A814" t="str">
            <v>BORNA UNIPOLAR 35A 10AWG LEGRAND</v>
          </cell>
          <cell r="B814">
            <v>1050</v>
          </cell>
          <cell r="C814" t="str">
            <v>UND</v>
          </cell>
          <cell r="D814">
            <v>1260</v>
          </cell>
          <cell r="E814">
            <v>201.6</v>
          </cell>
          <cell r="F814">
            <v>1462</v>
          </cell>
        </row>
        <row r="815">
          <cell r="A815" t="str">
            <v>BORNA UNIPOLAR 36 AMPERIOS 12AWG</v>
          </cell>
          <cell r="B815">
            <v>3500</v>
          </cell>
          <cell r="C815" t="str">
            <v>UND</v>
          </cell>
          <cell r="D815">
            <v>4200</v>
          </cell>
          <cell r="E815">
            <v>672</v>
          </cell>
          <cell r="F815">
            <v>4872</v>
          </cell>
        </row>
        <row r="816">
          <cell r="A816" t="str">
            <v>BORNA UNIPOLAR 405 AMPERIOS</v>
          </cell>
          <cell r="B816">
            <v>47000</v>
          </cell>
          <cell r="C816" t="str">
            <v>UND</v>
          </cell>
          <cell r="D816">
            <v>56400</v>
          </cell>
          <cell r="E816">
            <v>9024</v>
          </cell>
          <cell r="F816">
            <v>65424</v>
          </cell>
        </row>
        <row r="817">
          <cell r="A817" t="str">
            <v>BORNA UNIPOLAR 47 AMPERIOS 10AWG</v>
          </cell>
          <cell r="B817">
            <v>4800</v>
          </cell>
          <cell r="C817" t="str">
            <v>UND</v>
          </cell>
          <cell r="D817">
            <v>5760</v>
          </cell>
          <cell r="E817">
            <v>921.6</v>
          </cell>
          <cell r="F817">
            <v>6682</v>
          </cell>
        </row>
        <row r="818">
          <cell r="A818" t="str">
            <v>BORNA UNIPOLAR 65 AMPERIOS 6AWG</v>
          </cell>
          <cell r="B818">
            <v>6100</v>
          </cell>
          <cell r="C818" t="str">
            <v>UND</v>
          </cell>
          <cell r="D818">
            <v>7320</v>
          </cell>
          <cell r="E818">
            <v>1171.2</v>
          </cell>
          <cell r="F818">
            <v>8491</v>
          </cell>
        </row>
        <row r="819">
          <cell r="A819" t="str">
            <v>BORNA UNIPOLAR WK65L35 KEMAKEUR</v>
          </cell>
          <cell r="B819">
            <v>8000</v>
          </cell>
          <cell r="C819" t="str">
            <v>UND</v>
          </cell>
          <cell r="D819">
            <v>9600</v>
          </cell>
          <cell r="E819">
            <v>1536</v>
          </cell>
          <cell r="F819">
            <v>11136</v>
          </cell>
        </row>
        <row r="820">
          <cell r="A820" t="str">
            <v>BORNAS A TIERRA STANDARD 41A. WAGO</v>
          </cell>
          <cell r="B820">
            <v>1794</v>
          </cell>
          <cell r="C820" t="str">
            <v>UND</v>
          </cell>
          <cell r="D820">
            <v>2152.7999999999997</v>
          </cell>
          <cell r="E820">
            <v>344.44799999999998</v>
          </cell>
          <cell r="F820">
            <v>2497</v>
          </cell>
        </row>
        <row r="821">
          <cell r="A821" t="str">
            <v>BORNAS CORTOCIRCUITABLES PARA VOLTAJE.</v>
          </cell>
          <cell r="B821">
            <v>12564</v>
          </cell>
          <cell r="C821" t="str">
            <v>UND</v>
          </cell>
          <cell r="D821">
            <v>15076.8</v>
          </cell>
          <cell r="E821">
            <v>2412.288</v>
          </cell>
          <cell r="F821">
            <v>17489</v>
          </cell>
        </row>
        <row r="822">
          <cell r="A822" t="str">
            <v>BORNAS DE PONCHAR 100 AMP</v>
          </cell>
          <cell r="B822">
            <v>9000</v>
          </cell>
          <cell r="C822" t="str">
            <v>UND</v>
          </cell>
          <cell r="D822">
            <v>10800</v>
          </cell>
          <cell r="E822">
            <v>1728</v>
          </cell>
          <cell r="F822">
            <v>12528</v>
          </cell>
        </row>
        <row r="823">
          <cell r="A823" t="str">
            <v>BORNAS DE PONCHAR 150 AMP</v>
          </cell>
          <cell r="B823">
            <v>9900</v>
          </cell>
          <cell r="C823" t="str">
            <v>UND</v>
          </cell>
          <cell r="D823">
            <v>11880</v>
          </cell>
          <cell r="E823">
            <v>1900.8</v>
          </cell>
          <cell r="F823">
            <v>13781</v>
          </cell>
        </row>
        <row r="824">
          <cell r="A824" t="str">
            <v>BORNAS DE PONCHAR 50 AMP</v>
          </cell>
          <cell r="B824">
            <v>6200</v>
          </cell>
          <cell r="C824" t="str">
            <v>UND</v>
          </cell>
          <cell r="D824">
            <v>7440</v>
          </cell>
          <cell r="E824">
            <v>1190.4000000000001</v>
          </cell>
          <cell r="F824">
            <v>8630</v>
          </cell>
        </row>
        <row r="825">
          <cell r="A825" t="str">
            <v>BORNAS DISICO</v>
          </cell>
          <cell r="C825" t="str">
            <v>UND</v>
          </cell>
          <cell r="D825">
            <v>0</v>
          </cell>
          <cell r="E825">
            <v>0</v>
          </cell>
          <cell r="F825">
            <v>0</v>
          </cell>
        </row>
        <row r="826">
          <cell r="A826" t="str">
            <v>BORNAS PARA SET CON BORNAS 282-860 WAGO</v>
          </cell>
          <cell r="B826">
            <v>6555</v>
          </cell>
          <cell r="C826" t="str">
            <v>UND</v>
          </cell>
          <cell r="D826">
            <v>7866</v>
          </cell>
          <cell r="E826">
            <v>1258.56</v>
          </cell>
          <cell r="F826">
            <v>9125</v>
          </cell>
        </row>
        <row r="827">
          <cell r="A827" t="str">
            <v>BORNAS SW PASO STANDARD 28/12AWG-32A</v>
          </cell>
          <cell r="B827">
            <v>1449</v>
          </cell>
          <cell r="C827" t="str">
            <v>UND</v>
          </cell>
          <cell r="D827">
            <v>1738.8</v>
          </cell>
          <cell r="E827">
            <v>278.20800000000003</v>
          </cell>
          <cell r="F827">
            <v>2017</v>
          </cell>
        </row>
        <row r="828">
          <cell r="A828" t="str">
            <v>BORNE DE CONEXION 26AMP. 22-12AWG</v>
          </cell>
          <cell r="B828">
            <v>2700</v>
          </cell>
          <cell r="C828" t="str">
            <v>UND</v>
          </cell>
          <cell r="D828">
            <v>3240</v>
          </cell>
          <cell r="E828">
            <v>518.4</v>
          </cell>
          <cell r="F828">
            <v>3758</v>
          </cell>
        </row>
        <row r="829">
          <cell r="A829" t="str">
            <v>BORNE DE CONEXION 34AMP.18-10AWG</v>
          </cell>
          <cell r="B829">
            <v>3300</v>
          </cell>
          <cell r="C829" t="str">
            <v>UND</v>
          </cell>
          <cell r="D829">
            <v>3960</v>
          </cell>
          <cell r="E829">
            <v>633.6</v>
          </cell>
          <cell r="F829">
            <v>4594</v>
          </cell>
        </row>
        <row r="830">
          <cell r="A830" t="str">
            <v>BORNE DE CONEXION 44AMP.14-8AWG</v>
          </cell>
          <cell r="B830">
            <v>4000</v>
          </cell>
          <cell r="C830" t="str">
            <v>UND</v>
          </cell>
          <cell r="D830">
            <v>4800</v>
          </cell>
          <cell r="E830">
            <v>768</v>
          </cell>
          <cell r="F830">
            <v>5568</v>
          </cell>
        </row>
        <row r="831">
          <cell r="A831" t="str">
            <v>BORNE PARA CABLE DESNUDO NS100/160</v>
          </cell>
          <cell r="B831">
            <v>18000</v>
          </cell>
          <cell r="C831" t="str">
            <v>UND</v>
          </cell>
          <cell r="D831">
            <v>21600</v>
          </cell>
          <cell r="E831">
            <v>3456</v>
          </cell>
          <cell r="F831">
            <v>25056</v>
          </cell>
        </row>
        <row r="832">
          <cell r="A832" t="str">
            <v>BORNE PARA CABLE DESNUDO NS160/250 MG</v>
          </cell>
          <cell r="B832">
            <v>40000</v>
          </cell>
          <cell r="C832" t="str">
            <v>UND</v>
          </cell>
          <cell r="D832">
            <v>48000</v>
          </cell>
          <cell r="E832">
            <v>7680</v>
          </cell>
          <cell r="F832">
            <v>55680</v>
          </cell>
        </row>
        <row r="833">
          <cell r="A833" t="str">
            <v>BORNE PARA CABLE DESNUDO NS250/400 M.G.</v>
          </cell>
          <cell r="B833">
            <v>65000</v>
          </cell>
          <cell r="C833" t="str">
            <v>UND</v>
          </cell>
          <cell r="D833">
            <v>78000</v>
          </cell>
          <cell r="E833">
            <v>12480</v>
          </cell>
          <cell r="F833">
            <v>90480</v>
          </cell>
        </row>
        <row r="834">
          <cell r="A834" t="str">
            <v>BORNE SUSPENSOR CON J</v>
          </cell>
          <cell r="B834">
            <v>1087</v>
          </cell>
          <cell r="C834" t="str">
            <v>UND</v>
          </cell>
          <cell r="D834">
            <v>1304.3999999999999</v>
          </cell>
          <cell r="E834">
            <v>208.70399999999998</v>
          </cell>
          <cell r="F834">
            <v>1513</v>
          </cell>
        </row>
        <row r="835">
          <cell r="A835" t="str">
            <v>BORNE SUSPENSOR SIN J</v>
          </cell>
          <cell r="B835">
            <v>632</v>
          </cell>
          <cell r="C835" t="str">
            <v>UND</v>
          </cell>
          <cell r="D835">
            <v>758.4</v>
          </cell>
          <cell r="E835">
            <v>121.34399999999999</v>
          </cell>
          <cell r="F835">
            <v>880</v>
          </cell>
        </row>
        <row r="836">
          <cell r="A836" t="str">
            <v>BORNERA DE PORCELANA 2 ELEMENTOS</v>
          </cell>
          <cell r="B836">
            <v>162000</v>
          </cell>
          <cell r="C836" t="str">
            <v>UND</v>
          </cell>
          <cell r="D836">
            <v>194400</v>
          </cell>
          <cell r="E836">
            <v>31104</v>
          </cell>
          <cell r="F836">
            <v>225504</v>
          </cell>
        </row>
        <row r="837">
          <cell r="A837" t="str">
            <v>BORNERA DE PORCELANA 3 ELEMENTOS LANDIS</v>
          </cell>
          <cell r="B837">
            <v>162000</v>
          </cell>
          <cell r="C837" t="str">
            <v>UND</v>
          </cell>
          <cell r="D837">
            <v>194400</v>
          </cell>
          <cell r="E837">
            <v>31104</v>
          </cell>
          <cell r="F837">
            <v>225504</v>
          </cell>
        </row>
        <row r="838">
          <cell r="A838" t="str">
            <v>BOTAS PARA RJ-45 AMARILLO UNICOM</v>
          </cell>
          <cell r="B838">
            <v>420</v>
          </cell>
          <cell r="C838" t="str">
            <v>UND</v>
          </cell>
          <cell r="D838">
            <v>504</v>
          </cell>
          <cell r="E838">
            <v>80.64</v>
          </cell>
          <cell r="F838">
            <v>585</v>
          </cell>
        </row>
        <row r="839">
          <cell r="A839" t="str">
            <v>BOTON CIEGO</v>
          </cell>
          <cell r="B839">
            <v>490</v>
          </cell>
          <cell r="C839" t="str">
            <v>UND</v>
          </cell>
          <cell r="D839">
            <v>588</v>
          </cell>
          <cell r="E839">
            <v>94.08</v>
          </cell>
          <cell r="F839">
            <v>682</v>
          </cell>
        </row>
        <row r="840">
          <cell r="A840" t="str">
            <v>BOTON CIEGO</v>
          </cell>
          <cell r="B840">
            <v>490</v>
          </cell>
          <cell r="C840" t="str">
            <v>UND</v>
          </cell>
          <cell r="D840">
            <v>588</v>
          </cell>
          <cell r="E840">
            <v>94.08</v>
          </cell>
          <cell r="F840">
            <v>682</v>
          </cell>
        </row>
        <row r="841">
          <cell r="A841" t="str">
            <v>BOTON PULSADOR</v>
          </cell>
          <cell r="B841">
            <v>25000</v>
          </cell>
          <cell r="C841" t="str">
            <v>UND</v>
          </cell>
          <cell r="D841">
            <v>30000</v>
          </cell>
          <cell r="E841">
            <v>4800</v>
          </cell>
          <cell r="F841">
            <v>34800</v>
          </cell>
        </row>
        <row r="842">
          <cell r="A842" t="str">
            <v>BOTON PULSADOR C/CAPUCHON NEGRO (A)</v>
          </cell>
          <cell r="B842">
            <v>48000</v>
          </cell>
          <cell r="C842" t="str">
            <v>UND</v>
          </cell>
          <cell r="D842">
            <v>57600</v>
          </cell>
          <cell r="E842">
            <v>9216</v>
          </cell>
          <cell r="F842">
            <v>66816</v>
          </cell>
        </row>
        <row r="843">
          <cell r="A843" t="str">
            <v>BOTON PULSADOR C/CAPUCHON NEGRO NA</v>
          </cell>
          <cell r="B843">
            <v>48000</v>
          </cell>
          <cell r="C843" t="str">
            <v>UND</v>
          </cell>
          <cell r="D843">
            <v>57600</v>
          </cell>
          <cell r="E843">
            <v>9216</v>
          </cell>
          <cell r="F843">
            <v>66816</v>
          </cell>
        </row>
        <row r="844">
          <cell r="A844" t="str">
            <v>BOTON PULSADOR C/CAPUCHON ROJO (C)</v>
          </cell>
          <cell r="B844">
            <v>48000</v>
          </cell>
          <cell r="C844" t="str">
            <v>UND</v>
          </cell>
          <cell r="D844">
            <v>57600</v>
          </cell>
          <cell r="E844">
            <v>9216</v>
          </cell>
          <cell r="F844">
            <v>66816</v>
          </cell>
        </row>
        <row r="845">
          <cell r="A845" t="str">
            <v>BOTON PULSADOR C/CAPUCHON ROJO NC</v>
          </cell>
          <cell r="B845">
            <v>48000</v>
          </cell>
          <cell r="C845" t="str">
            <v>UND</v>
          </cell>
          <cell r="D845">
            <v>57600</v>
          </cell>
          <cell r="E845">
            <v>9216</v>
          </cell>
          <cell r="F845">
            <v>66816</v>
          </cell>
        </row>
        <row r="846">
          <cell r="A846" t="str">
            <v>BOTON PULSADOR CON CAPUCHON MARCHA</v>
          </cell>
          <cell r="B846">
            <v>66000</v>
          </cell>
          <cell r="C846" t="str">
            <v>UND</v>
          </cell>
          <cell r="D846">
            <v>79200</v>
          </cell>
          <cell r="E846">
            <v>12672</v>
          </cell>
          <cell r="F846">
            <v>91872</v>
          </cell>
        </row>
        <row r="847">
          <cell r="A847" t="str">
            <v>BOTON PULSADOR DE SETA 40ROJO CON ENCLAV</v>
          </cell>
          <cell r="B847">
            <v>48000</v>
          </cell>
          <cell r="C847" t="str">
            <v>UND</v>
          </cell>
          <cell r="D847">
            <v>57600</v>
          </cell>
          <cell r="E847">
            <v>9216</v>
          </cell>
          <cell r="F847">
            <v>66816</v>
          </cell>
        </row>
        <row r="848">
          <cell r="A848" t="str">
            <v>BOTON PULSADOR DE SETA 40ROJO CON ENCLAV</v>
          </cell>
          <cell r="B848">
            <v>48000</v>
          </cell>
          <cell r="C848" t="str">
            <v>UND</v>
          </cell>
          <cell r="D848">
            <v>57600</v>
          </cell>
          <cell r="E848">
            <v>9216</v>
          </cell>
          <cell r="F848">
            <v>66816</v>
          </cell>
        </row>
        <row r="849">
          <cell r="A849" t="str">
            <v>BOTON PULSADOR DE SETA ROJO 1A+1C</v>
          </cell>
          <cell r="B849">
            <v>106000</v>
          </cell>
          <cell r="C849" t="str">
            <v>UND</v>
          </cell>
          <cell r="D849">
            <v>127200</v>
          </cell>
          <cell r="E849">
            <v>20352</v>
          </cell>
          <cell r="F849">
            <v>147552</v>
          </cell>
        </row>
        <row r="850">
          <cell r="A850" t="str">
            <v>BOTON PULSADOR DESETA ROJO CON ENCLAVAMI</v>
          </cell>
          <cell r="B850">
            <v>139000</v>
          </cell>
          <cell r="C850" t="str">
            <v>UND</v>
          </cell>
          <cell r="D850">
            <v>166800</v>
          </cell>
          <cell r="E850">
            <v>26688</v>
          </cell>
          <cell r="F850">
            <v>193488</v>
          </cell>
        </row>
        <row r="851">
          <cell r="A851" t="str">
            <v>BOTON PULSADOR DOBLE C/PIL.LUMI.S/LAMP</v>
          </cell>
          <cell r="B851">
            <v>84000</v>
          </cell>
          <cell r="C851" t="str">
            <v>UND</v>
          </cell>
          <cell r="D851">
            <v>100800</v>
          </cell>
          <cell r="E851">
            <v>16128</v>
          </cell>
          <cell r="F851">
            <v>116928</v>
          </cell>
        </row>
        <row r="852">
          <cell r="A852" t="str">
            <v>BOTON PULSADOR DOBLE CON LED 120VAC</v>
          </cell>
          <cell r="B852">
            <v>84000</v>
          </cell>
          <cell r="C852" t="str">
            <v>UND</v>
          </cell>
          <cell r="D852">
            <v>100800</v>
          </cell>
          <cell r="E852">
            <v>16128</v>
          </cell>
          <cell r="F852">
            <v>116928</v>
          </cell>
        </row>
        <row r="853">
          <cell r="A853" t="str">
            <v>BOTON PULSADOR DOBLE CON LED 240VAC</v>
          </cell>
          <cell r="B853">
            <v>84000</v>
          </cell>
          <cell r="C853" t="str">
            <v>UND</v>
          </cell>
          <cell r="D853">
            <v>100800</v>
          </cell>
          <cell r="E853">
            <v>16128</v>
          </cell>
          <cell r="F853">
            <v>116928</v>
          </cell>
        </row>
        <row r="854">
          <cell r="A854" t="str">
            <v>BOTON PULSADOR NEGRO (A)</v>
          </cell>
          <cell r="B854">
            <v>27000</v>
          </cell>
          <cell r="C854" t="str">
            <v>UND</v>
          </cell>
          <cell r="D854">
            <v>32400</v>
          </cell>
          <cell r="E854">
            <v>5184</v>
          </cell>
          <cell r="F854">
            <v>37584</v>
          </cell>
        </row>
        <row r="855">
          <cell r="A855" t="str">
            <v>BOTON PULSADOR NEGRO 1 NA</v>
          </cell>
          <cell r="B855">
            <v>11900</v>
          </cell>
          <cell r="C855" t="str">
            <v>UND</v>
          </cell>
          <cell r="D855">
            <v>14280</v>
          </cell>
          <cell r="E855">
            <v>2284.8000000000002</v>
          </cell>
          <cell r="F855">
            <v>16565</v>
          </cell>
        </row>
        <row r="856">
          <cell r="A856" t="str">
            <v>BOTON PULSADOR NEGRO 1NC+1NA 30MM</v>
          </cell>
          <cell r="B856">
            <v>49500</v>
          </cell>
          <cell r="C856" t="str">
            <v>UND</v>
          </cell>
          <cell r="D856">
            <v>59400</v>
          </cell>
          <cell r="E856">
            <v>9504</v>
          </cell>
          <cell r="F856">
            <v>68904</v>
          </cell>
        </row>
        <row r="857">
          <cell r="A857" t="str">
            <v>BOTON PULSADOR NEGRO NA</v>
          </cell>
          <cell r="B857">
            <v>11900</v>
          </cell>
          <cell r="C857" t="str">
            <v>UND</v>
          </cell>
          <cell r="D857">
            <v>14280</v>
          </cell>
          <cell r="E857">
            <v>2284.8000000000002</v>
          </cell>
          <cell r="F857">
            <v>16565</v>
          </cell>
        </row>
        <row r="858">
          <cell r="A858" t="str">
            <v>BOTON PULSADOR RASANTE NEGRO (NA)</v>
          </cell>
          <cell r="B858">
            <v>27000</v>
          </cell>
          <cell r="C858" t="str">
            <v>UND</v>
          </cell>
          <cell r="D858">
            <v>32400</v>
          </cell>
          <cell r="E858">
            <v>5184</v>
          </cell>
          <cell r="F858">
            <v>37584</v>
          </cell>
        </row>
        <row r="859">
          <cell r="A859" t="str">
            <v>BOTON PULSADOR RASANTE ROJO (NC)</v>
          </cell>
          <cell r="B859">
            <v>27000</v>
          </cell>
          <cell r="C859" t="str">
            <v>UND</v>
          </cell>
          <cell r="D859">
            <v>32400</v>
          </cell>
          <cell r="E859">
            <v>5184</v>
          </cell>
          <cell r="F859">
            <v>37584</v>
          </cell>
        </row>
        <row r="860">
          <cell r="A860" t="str">
            <v>BOTON PULSADOR RASANTE VERDE (NA)</v>
          </cell>
          <cell r="B860">
            <v>27000</v>
          </cell>
          <cell r="C860" t="str">
            <v>UND</v>
          </cell>
          <cell r="D860">
            <v>32400</v>
          </cell>
          <cell r="E860">
            <v>5184</v>
          </cell>
          <cell r="F860">
            <v>37584</v>
          </cell>
        </row>
        <row r="861">
          <cell r="A861" t="str">
            <v>BOTON PULSADOR ROJO (C)</v>
          </cell>
          <cell r="B861">
            <v>27000</v>
          </cell>
          <cell r="C861" t="str">
            <v>UND</v>
          </cell>
          <cell r="D861">
            <v>32400</v>
          </cell>
          <cell r="E861">
            <v>5184</v>
          </cell>
          <cell r="F861">
            <v>37584</v>
          </cell>
        </row>
        <row r="862">
          <cell r="A862" t="str">
            <v>BOTON PULSADOR ROJO 1 NC</v>
          </cell>
          <cell r="B862">
            <v>11900</v>
          </cell>
          <cell r="C862" t="str">
            <v>UND</v>
          </cell>
          <cell r="D862">
            <v>14280</v>
          </cell>
          <cell r="E862">
            <v>2284.8000000000002</v>
          </cell>
          <cell r="F862">
            <v>16565</v>
          </cell>
        </row>
        <row r="863">
          <cell r="A863" t="str">
            <v>BOTON PULSADOR ROJO 1C+1NA 30MM</v>
          </cell>
          <cell r="B863">
            <v>49500</v>
          </cell>
          <cell r="C863" t="str">
            <v>UND</v>
          </cell>
          <cell r="D863">
            <v>59400</v>
          </cell>
          <cell r="E863">
            <v>9504</v>
          </cell>
          <cell r="F863">
            <v>68904</v>
          </cell>
        </row>
        <row r="864">
          <cell r="A864" t="str">
            <v>BOTON PULSADOR ROJO NC</v>
          </cell>
          <cell r="B864">
            <v>11900</v>
          </cell>
          <cell r="C864" t="str">
            <v>UND</v>
          </cell>
          <cell r="D864">
            <v>14280</v>
          </cell>
          <cell r="E864">
            <v>2284.8000000000002</v>
          </cell>
          <cell r="F864">
            <v>16565</v>
          </cell>
        </row>
        <row r="865">
          <cell r="A865" t="str">
            <v>BOTON PULSADOR VERDE (NA)</v>
          </cell>
          <cell r="B865">
            <v>27000</v>
          </cell>
          <cell r="C865" t="str">
            <v>UND</v>
          </cell>
          <cell r="D865">
            <v>32400</v>
          </cell>
          <cell r="E865">
            <v>5184</v>
          </cell>
          <cell r="F865">
            <v>37584</v>
          </cell>
        </row>
        <row r="866">
          <cell r="A866" t="str">
            <v>BOTON PULSADOR VERDE 1 NA</v>
          </cell>
          <cell r="B866">
            <v>11900</v>
          </cell>
          <cell r="C866" t="str">
            <v>UND</v>
          </cell>
          <cell r="D866">
            <v>14280</v>
          </cell>
          <cell r="E866">
            <v>2284.8000000000002</v>
          </cell>
          <cell r="F866">
            <v>16565</v>
          </cell>
        </row>
        <row r="867">
          <cell r="A867" t="str">
            <v>BOTON PULSADOR VERDE 1NC+1NA 30MM</v>
          </cell>
          <cell r="B867">
            <v>49500</v>
          </cell>
          <cell r="C867" t="str">
            <v>UND</v>
          </cell>
          <cell r="D867">
            <v>59400</v>
          </cell>
          <cell r="E867">
            <v>9504</v>
          </cell>
          <cell r="F867">
            <v>68904</v>
          </cell>
        </row>
        <row r="868">
          <cell r="A868" t="str">
            <v>BOTON PULSADOR VERDE NA</v>
          </cell>
          <cell r="B868">
            <v>11900</v>
          </cell>
          <cell r="C868" t="str">
            <v>UND</v>
          </cell>
          <cell r="D868">
            <v>14280</v>
          </cell>
          <cell r="E868">
            <v>2284.8000000000002</v>
          </cell>
          <cell r="F868">
            <v>16565</v>
          </cell>
        </row>
        <row r="869">
          <cell r="A869" t="str">
            <v>BOTON PULSADOR VERDE/ROJO</v>
          </cell>
          <cell r="B869">
            <v>56000</v>
          </cell>
          <cell r="C869" t="str">
            <v>UND</v>
          </cell>
          <cell r="D869">
            <v>67200</v>
          </cell>
          <cell r="E869">
            <v>10752</v>
          </cell>
          <cell r="F869">
            <v>77952</v>
          </cell>
        </row>
        <row r="870">
          <cell r="A870" t="str">
            <v>BOTON PULSADOR VERDE/ROJO 1NA+1NC</v>
          </cell>
          <cell r="B870">
            <v>56000</v>
          </cell>
          <cell r="C870" t="str">
            <v>UND</v>
          </cell>
          <cell r="D870">
            <v>67200</v>
          </cell>
          <cell r="E870">
            <v>10752</v>
          </cell>
          <cell r="F870">
            <v>77952</v>
          </cell>
        </row>
        <row r="871">
          <cell r="A871" t="str">
            <v>BOTON TIMBRE</v>
          </cell>
          <cell r="B871">
            <v>3940</v>
          </cell>
          <cell r="C871" t="str">
            <v>UND</v>
          </cell>
          <cell r="D871">
            <v>4728</v>
          </cell>
          <cell r="E871">
            <v>756.48</v>
          </cell>
          <cell r="F871">
            <v>5484</v>
          </cell>
        </row>
        <row r="872">
          <cell r="A872" t="str">
            <v>BOTON TIMBRE AVE</v>
          </cell>
          <cell r="B872">
            <v>4000</v>
          </cell>
          <cell r="C872" t="str">
            <v>UND</v>
          </cell>
          <cell r="D872">
            <v>4800</v>
          </cell>
          <cell r="E872">
            <v>768</v>
          </cell>
          <cell r="F872">
            <v>5568</v>
          </cell>
        </row>
        <row r="873">
          <cell r="A873" t="str">
            <v>BOTON TIMBRE L.P.</v>
          </cell>
          <cell r="B873">
            <v>6810</v>
          </cell>
          <cell r="C873" t="str">
            <v>UND</v>
          </cell>
          <cell r="D873">
            <v>8172</v>
          </cell>
          <cell r="E873">
            <v>1307.52</v>
          </cell>
          <cell r="F873">
            <v>9480</v>
          </cell>
        </row>
        <row r="874">
          <cell r="A874" t="str">
            <v>BOTON TIMBRE LESITAL</v>
          </cell>
          <cell r="B874">
            <v>4000</v>
          </cell>
          <cell r="C874" t="str">
            <v>UND</v>
          </cell>
          <cell r="D874">
            <v>4800</v>
          </cell>
          <cell r="E874">
            <v>768</v>
          </cell>
          <cell r="F874">
            <v>5568</v>
          </cell>
        </row>
        <row r="875">
          <cell r="A875" t="str">
            <v>BOTON TIMBRE LUMINEX CLASICA</v>
          </cell>
          <cell r="B875">
            <v>3800</v>
          </cell>
          <cell r="C875" t="str">
            <v>UND</v>
          </cell>
          <cell r="D875">
            <v>4560</v>
          </cell>
          <cell r="E875">
            <v>729.6</v>
          </cell>
          <cell r="F875">
            <v>5290</v>
          </cell>
        </row>
        <row r="876">
          <cell r="A876" t="str">
            <v>BOTON TIMBRE LUZ PILOTO CREMA</v>
          </cell>
          <cell r="B876">
            <v>10340</v>
          </cell>
          <cell r="C876" t="str">
            <v>UND</v>
          </cell>
          <cell r="D876">
            <v>12408</v>
          </cell>
          <cell r="E876">
            <v>1985.28</v>
          </cell>
          <cell r="F876">
            <v>14393</v>
          </cell>
        </row>
        <row r="877">
          <cell r="A877" t="str">
            <v>BOTON TIMBRE SOBRE PONER AVE</v>
          </cell>
          <cell r="B877">
            <v>630</v>
          </cell>
          <cell r="C877" t="str">
            <v>UND</v>
          </cell>
          <cell r="D877">
            <v>756</v>
          </cell>
          <cell r="E877">
            <v>120.96000000000001</v>
          </cell>
          <cell r="F877">
            <v>877</v>
          </cell>
        </row>
        <row r="878">
          <cell r="A878" t="str">
            <v>BOTON TIMBRE SOBREPONER</v>
          </cell>
          <cell r="B878">
            <v>3420</v>
          </cell>
          <cell r="C878" t="str">
            <v>UND</v>
          </cell>
          <cell r="D878">
            <v>4104</v>
          </cell>
          <cell r="E878">
            <v>656.64</v>
          </cell>
          <cell r="F878">
            <v>4761</v>
          </cell>
        </row>
        <row r="879">
          <cell r="A879" t="str">
            <v>BRAZO LAMPARA DE 1/2" X 1 MTS</v>
          </cell>
          <cell r="B879">
            <v>6120</v>
          </cell>
          <cell r="C879" t="str">
            <v>UND</v>
          </cell>
          <cell r="D879">
            <v>7344</v>
          </cell>
          <cell r="E879">
            <v>1175.04</v>
          </cell>
          <cell r="F879">
            <v>8519</v>
          </cell>
        </row>
        <row r="880">
          <cell r="A880" t="str">
            <v>BRAZO LAMPARA DE 1/2" X 1.50 MTS</v>
          </cell>
          <cell r="B880">
            <v>7920</v>
          </cell>
          <cell r="C880" t="str">
            <v>UND</v>
          </cell>
          <cell r="D880">
            <v>9504</v>
          </cell>
          <cell r="E880">
            <v>1520.64</v>
          </cell>
          <cell r="F880">
            <v>11025</v>
          </cell>
        </row>
        <row r="881">
          <cell r="A881" t="str">
            <v>BRAZO LAMPARA DE 1/2" X 2 MTS</v>
          </cell>
          <cell r="B881">
            <v>9720</v>
          </cell>
          <cell r="C881" t="str">
            <v>UND</v>
          </cell>
          <cell r="D881">
            <v>11664</v>
          </cell>
          <cell r="E881">
            <v>1866.24</v>
          </cell>
          <cell r="F881">
            <v>13530</v>
          </cell>
        </row>
        <row r="882">
          <cell r="A882" t="str">
            <v>BRAZO LAMPARA DE 2"X 1.50 M</v>
          </cell>
          <cell r="B882">
            <v>10200</v>
          </cell>
          <cell r="C882" t="str">
            <v>UND</v>
          </cell>
          <cell r="D882">
            <v>12240</v>
          </cell>
          <cell r="E882">
            <v>1958.4</v>
          </cell>
          <cell r="F882">
            <v>14198</v>
          </cell>
        </row>
        <row r="883">
          <cell r="A883" t="str">
            <v>BRAZO SENCILLO HORIZONTALTUBO 3/4X1.5MT</v>
          </cell>
          <cell r="B883">
            <v>4961</v>
          </cell>
          <cell r="C883" t="str">
            <v>UND</v>
          </cell>
          <cell r="D883">
            <v>5953.2</v>
          </cell>
          <cell r="E883">
            <v>952.51199999999994</v>
          </cell>
          <cell r="F883">
            <v>6906</v>
          </cell>
        </row>
        <row r="884">
          <cell r="A884" t="str">
            <v>BRAZO SENCILLO HORIZOTAL TUBO 11/2X1.2MT</v>
          </cell>
          <cell r="B884">
            <v>43668</v>
          </cell>
          <cell r="C884" t="str">
            <v>UND</v>
          </cell>
          <cell r="D884">
            <v>52401.599999999999</v>
          </cell>
          <cell r="E884">
            <v>8384.2559999999994</v>
          </cell>
          <cell r="F884">
            <v>60786</v>
          </cell>
        </row>
        <row r="885">
          <cell r="A885" t="str">
            <v>BRAZO SENCILLO HORIZOTAL TUBO 11/4X1.2MT</v>
          </cell>
          <cell r="B885">
            <v>7000</v>
          </cell>
          <cell r="C885" t="str">
            <v>UND</v>
          </cell>
          <cell r="D885">
            <v>8400</v>
          </cell>
          <cell r="E885">
            <v>1344</v>
          </cell>
          <cell r="F885">
            <v>9744</v>
          </cell>
        </row>
        <row r="886">
          <cell r="A886" t="str">
            <v>BRAZO SENCILLO VERTICAL TUBO 3/4X1.5MT</v>
          </cell>
          <cell r="B886">
            <v>5493</v>
          </cell>
          <cell r="C886" t="str">
            <v>UND</v>
          </cell>
          <cell r="D886">
            <v>6591.5999999999995</v>
          </cell>
          <cell r="E886">
            <v>1054.6559999999999</v>
          </cell>
          <cell r="F886">
            <v>7646</v>
          </cell>
        </row>
        <row r="887">
          <cell r="A887" t="str">
            <v>BREAKER 3X100 AMP CENTRON SIMMENS 3VL</v>
          </cell>
          <cell r="B887">
            <v>142735</v>
          </cell>
          <cell r="C887" t="str">
            <v>UND</v>
          </cell>
          <cell r="D887">
            <v>171282</v>
          </cell>
          <cell r="E887">
            <v>27405.119999999999</v>
          </cell>
          <cell r="F887">
            <v>198687</v>
          </cell>
        </row>
        <row r="888">
          <cell r="A888" t="str">
            <v>BREAKER 3X1000 AMP CENTRON SIMMENS 3VL</v>
          </cell>
          <cell r="B888">
            <v>4316469</v>
          </cell>
          <cell r="C888" t="str">
            <v>UND</v>
          </cell>
          <cell r="D888">
            <v>5179762.8</v>
          </cell>
          <cell r="E888">
            <v>828762.04799999995</v>
          </cell>
          <cell r="F888">
            <v>6008525</v>
          </cell>
        </row>
        <row r="889">
          <cell r="A889" t="str">
            <v>BREAKER 3X150 AMP CENTRON SIMMENS 3VL</v>
          </cell>
          <cell r="B889">
            <v>438326</v>
          </cell>
          <cell r="C889" t="str">
            <v>UND</v>
          </cell>
          <cell r="D889">
            <v>525991.19999999995</v>
          </cell>
          <cell r="E889">
            <v>84158.59199999999</v>
          </cell>
          <cell r="F889">
            <v>610150</v>
          </cell>
        </row>
        <row r="890">
          <cell r="A890" t="str">
            <v>BREAKER 3X1500 AMP CENTRON SIMMENS 3VL</v>
          </cell>
          <cell r="B890">
            <v>6618296</v>
          </cell>
          <cell r="C890" t="str">
            <v>UND</v>
          </cell>
          <cell r="D890">
            <v>7941955.1999999993</v>
          </cell>
          <cell r="E890">
            <v>1270712.8319999999</v>
          </cell>
          <cell r="F890">
            <v>9212668</v>
          </cell>
        </row>
        <row r="891">
          <cell r="A891" t="str">
            <v>BREAKER 3X200 AMP CENTRON SIMMENS 3VL</v>
          </cell>
          <cell r="B891">
            <v>509618</v>
          </cell>
          <cell r="C891" t="str">
            <v>UND</v>
          </cell>
          <cell r="D891">
            <v>611541.6</v>
          </cell>
          <cell r="E891">
            <v>97846.656000000003</v>
          </cell>
          <cell r="F891">
            <v>709388</v>
          </cell>
        </row>
        <row r="892">
          <cell r="A892" t="str">
            <v>BREAKER 3X350 AMP CENTRON SIMMENS 3VL</v>
          </cell>
          <cell r="B892">
            <v>936910</v>
          </cell>
          <cell r="C892" t="str">
            <v>UND</v>
          </cell>
          <cell r="D892">
            <v>1124292</v>
          </cell>
          <cell r="E892">
            <v>179886.72</v>
          </cell>
          <cell r="F892">
            <v>1304179</v>
          </cell>
        </row>
        <row r="893">
          <cell r="A893" t="str">
            <v>BREAKER 3X50 AMP CENTRON SIMMENS 3VL</v>
          </cell>
          <cell r="B893">
            <v>125836</v>
          </cell>
          <cell r="C893" t="str">
            <v>UND</v>
          </cell>
          <cell r="D893">
            <v>151003.19999999998</v>
          </cell>
          <cell r="E893">
            <v>24160.511999999999</v>
          </cell>
          <cell r="F893">
            <v>175164</v>
          </cell>
        </row>
        <row r="894">
          <cell r="A894" t="str">
            <v>BREAKER 3X60 AMP CENTRON SIMMENS 3VL</v>
          </cell>
          <cell r="B894">
            <v>125836</v>
          </cell>
          <cell r="C894" t="str">
            <v>UND</v>
          </cell>
          <cell r="D894">
            <v>151003.19999999998</v>
          </cell>
          <cell r="E894">
            <v>24160.511999999999</v>
          </cell>
          <cell r="F894">
            <v>175164</v>
          </cell>
        </row>
        <row r="895">
          <cell r="A895" t="str">
            <v>BREAKER 3X600 AMP GENERAL ELECTRIC</v>
          </cell>
          <cell r="B895">
            <v>1390000</v>
          </cell>
          <cell r="C895" t="str">
            <v>UND</v>
          </cell>
          <cell r="D895">
            <v>1668000</v>
          </cell>
          <cell r="E895">
            <v>266880</v>
          </cell>
          <cell r="F895">
            <v>1934880</v>
          </cell>
        </row>
        <row r="896">
          <cell r="A896" t="str">
            <v>BREAKER 3X70 AMP CENTRON SIMMENS 3VL</v>
          </cell>
          <cell r="B896">
            <v>141362</v>
          </cell>
          <cell r="C896" t="str">
            <v>UND</v>
          </cell>
          <cell r="D896">
            <v>169634.4</v>
          </cell>
          <cell r="E896">
            <v>27141.504000000001</v>
          </cell>
          <cell r="F896">
            <v>196776</v>
          </cell>
        </row>
        <row r="897">
          <cell r="A897" t="str">
            <v>BREAKER 3X80 AMP CENTRON SIMMENS 3VL</v>
          </cell>
          <cell r="B897">
            <v>141362</v>
          </cell>
          <cell r="C897" t="str">
            <v>UND</v>
          </cell>
          <cell r="D897">
            <v>169634.4</v>
          </cell>
          <cell r="E897">
            <v>27141.504000000001</v>
          </cell>
          <cell r="F897">
            <v>196776</v>
          </cell>
        </row>
        <row r="898">
          <cell r="A898" t="str">
            <v>BREAKER 3X800 AMP CENTRON SIMMENS 3VL</v>
          </cell>
          <cell r="B898">
            <v>3033201</v>
          </cell>
          <cell r="C898" t="str">
            <v>UND</v>
          </cell>
          <cell r="D898">
            <v>3639841.1999999997</v>
          </cell>
          <cell r="E898">
            <v>582374.59199999995</v>
          </cell>
          <cell r="F898">
            <v>4222216</v>
          </cell>
        </row>
        <row r="899">
          <cell r="A899" t="str">
            <v>BROCA 1/2 INCOLMA</v>
          </cell>
          <cell r="B899">
            <v>7938</v>
          </cell>
          <cell r="C899" t="str">
            <v>UND</v>
          </cell>
          <cell r="D899">
            <v>9525.6</v>
          </cell>
          <cell r="E899">
            <v>1524.096</v>
          </cell>
          <cell r="F899">
            <v>11050</v>
          </cell>
        </row>
        <row r="900">
          <cell r="A900" t="str">
            <v>BROCA 13/32 INCOLMA</v>
          </cell>
          <cell r="B900">
            <v>4284</v>
          </cell>
          <cell r="C900" t="str">
            <v>UND</v>
          </cell>
          <cell r="D900">
            <v>5140.8</v>
          </cell>
          <cell r="E900">
            <v>822.52800000000002</v>
          </cell>
          <cell r="F900">
            <v>5963</v>
          </cell>
        </row>
        <row r="901">
          <cell r="A901" t="str">
            <v>BROCA 15/32 INCOLMA</v>
          </cell>
          <cell r="B901">
            <v>5922</v>
          </cell>
          <cell r="C901" t="str">
            <v>UND</v>
          </cell>
          <cell r="D901">
            <v>7106.4</v>
          </cell>
          <cell r="E901">
            <v>1137.0239999999999</v>
          </cell>
          <cell r="F901">
            <v>8243</v>
          </cell>
        </row>
        <row r="902">
          <cell r="A902" t="str">
            <v>BROCA 3/8 INCOLMA</v>
          </cell>
          <cell r="B902">
            <v>3780</v>
          </cell>
          <cell r="C902" t="str">
            <v>UND</v>
          </cell>
          <cell r="D902">
            <v>4536</v>
          </cell>
          <cell r="E902">
            <v>725.76</v>
          </cell>
          <cell r="F902">
            <v>5262</v>
          </cell>
        </row>
        <row r="903">
          <cell r="A903" t="str">
            <v>BROCA 7/16 INCOLMA</v>
          </cell>
          <cell r="B903">
            <v>5292</v>
          </cell>
          <cell r="C903" t="str">
            <v>UND</v>
          </cell>
          <cell r="D903">
            <v>6350.4</v>
          </cell>
          <cell r="E903">
            <v>1016.064</v>
          </cell>
          <cell r="F903">
            <v>7366</v>
          </cell>
        </row>
        <row r="904">
          <cell r="A904" t="str">
            <v>BSE TRIPOLAR NH100AMPS</v>
          </cell>
          <cell r="B904">
            <v>11088</v>
          </cell>
          <cell r="C904" t="str">
            <v>UND</v>
          </cell>
          <cell r="D904">
            <v>13305.6</v>
          </cell>
          <cell r="E904">
            <v>2128.8960000000002</v>
          </cell>
          <cell r="F904">
            <v>15434</v>
          </cell>
        </row>
        <row r="905">
          <cell r="A905" t="str">
            <v>BUJE PASATAPAS 15KV LC-200 AMP.RTE</v>
          </cell>
          <cell r="B905">
            <v>47840</v>
          </cell>
          <cell r="C905" t="str">
            <v>UND</v>
          </cell>
          <cell r="D905">
            <v>57408</v>
          </cell>
          <cell r="E905">
            <v>9185.2800000000007</v>
          </cell>
          <cell r="F905">
            <v>66593</v>
          </cell>
        </row>
        <row r="906">
          <cell r="A906" t="str">
            <v>BUSHING (BUJE) PMR3/38KV</v>
          </cell>
          <cell r="B906">
            <v>2199452</v>
          </cell>
          <cell r="C906" t="str">
            <v>UND</v>
          </cell>
          <cell r="D906">
            <v>2639342.4</v>
          </cell>
          <cell r="E906">
            <v>422294.78399999999</v>
          </cell>
          <cell r="F906">
            <v>3061637</v>
          </cell>
        </row>
        <row r="907">
          <cell r="A907" t="str">
            <v>CABEZA CON PULZADOR DE ROLDANA EN ACERO</v>
          </cell>
          <cell r="B907">
            <v>43000</v>
          </cell>
          <cell r="C907" t="str">
            <v>UND</v>
          </cell>
          <cell r="D907">
            <v>51600</v>
          </cell>
          <cell r="E907">
            <v>8256</v>
          </cell>
          <cell r="F907">
            <v>59856</v>
          </cell>
        </row>
        <row r="908">
          <cell r="A908" t="str">
            <v>CABEZA CON PULZADOR EXTERNO EN ACERO</v>
          </cell>
          <cell r="B908">
            <v>21000</v>
          </cell>
          <cell r="C908" t="str">
            <v>UND</v>
          </cell>
          <cell r="D908">
            <v>25200</v>
          </cell>
          <cell r="E908">
            <v>4032</v>
          </cell>
          <cell r="F908">
            <v>29232</v>
          </cell>
        </row>
        <row r="909">
          <cell r="A909" t="str">
            <v>CABEZA CONMUTADOR 3 POSICIONES TM</v>
          </cell>
          <cell r="B909">
            <v>6764</v>
          </cell>
          <cell r="C909" t="str">
            <v>UND</v>
          </cell>
          <cell r="D909">
            <v>8116.7999999999993</v>
          </cell>
          <cell r="E909">
            <v>1298.6879999999999</v>
          </cell>
          <cell r="F909">
            <v>9415</v>
          </cell>
        </row>
        <row r="910">
          <cell r="A910" t="str">
            <v>CABEZA CONMUTADOR 3 POSICIONES TM</v>
          </cell>
          <cell r="B910">
            <v>16500</v>
          </cell>
          <cell r="C910" t="str">
            <v>UND</v>
          </cell>
          <cell r="D910">
            <v>19800</v>
          </cell>
          <cell r="E910">
            <v>3168</v>
          </cell>
          <cell r="F910">
            <v>22968</v>
          </cell>
        </row>
        <row r="911">
          <cell r="A911" t="str">
            <v>CABEZA LARGA SELECTOR 2P TEND AMARILL IL</v>
          </cell>
          <cell r="B911">
            <v>4000</v>
          </cell>
          <cell r="C911" t="str">
            <v>UND</v>
          </cell>
          <cell r="D911">
            <v>4800</v>
          </cell>
          <cell r="E911">
            <v>768</v>
          </cell>
          <cell r="F911">
            <v>5568</v>
          </cell>
        </row>
        <row r="912">
          <cell r="A912" t="str">
            <v>CABEZA LARGA SELECTOR 2P TEND NEGRA</v>
          </cell>
          <cell r="B912">
            <v>4000</v>
          </cell>
          <cell r="C912" t="str">
            <v>UND</v>
          </cell>
          <cell r="D912">
            <v>4800</v>
          </cell>
          <cell r="E912">
            <v>768</v>
          </cell>
          <cell r="F912">
            <v>5568</v>
          </cell>
        </row>
        <row r="913">
          <cell r="A913" t="str">
            <v>CABEZA LARGA SELECTOR 2P TEND ROJA IL</v>
          </cell>
          <cell r="B913">
            <v>4000</v>
          </cell>
          <cell r="C913" t="str">
            <v>UND</v>
          </cell>
          <cell r="D913">
            <v>4800</v>
          </cell>
          <cell r="E913">
            <v>768</v>
          </cell>
          <cell r="F913">
            <v>5568</v>
          </cell>
        </row>
        <row r="914">
          <cell r="A914" t="str">
            <v>CABEZA PARA BOTON PULSADOR</v>
          </cell>
          <cell r="B914">
            <v>10000</v>
          </cell>
          <cell r="C914" t="str">
            <v>UND</v>
          </cell>
          <cell r="D914">
            <v>12000</v>
          </cell>
          <cell r="E914">
            <v>1920</v>
          </cell>
          <cell r="F914">
            <v>13920</v>
          </cell>
        </row>
        <row r="915">
          <cell r="A915" t="str">
            <v>CABEZA PARA MICRO-E67</v>
          </cell>
          <cell r="B915">
            <v>56000</v>
          </cell>
          <cell r="C915" t="str">
            <v>UND</v>
          </cell>
          <cell r="D915">
            <v>67200</v>
          </cell>
          <cell r="E915">
            <v>10752</v>
          </cell>
          <cell r="F915">
            <v>77952</v>
          </cell>
        </row>
        <row r="916">
          <cell r="A916" t="str">
            <v>CABEZA PARA PALANCA Y ROLDANA PLASTICA</v>
          </cell>
          <cell r="B916">
            <v>44000</v>
          </cell>
          <cell r="C916" t="str">
            <v>UND</v>
          </cell>
          <cell r="D916">
            <v>52800</v>
          </cell>
          <cell r="E916">
            <v>8448</v>
          </cell>
          <cell r="F916">
            <v>61248</v>
          </cell>
        </row>
        <row r="917">
          <cell r="A917" t="str">
            <v>CABEZA PARA PULSADOR DOBLE KM</v>
          </cell>
          <cell r="B917">
            <v>9874.2001953125018</v>
          </cell>
          <cell r="C917" t="str">
            <v>UND</v>
          </cell>
          <cell r="D917">
            <v>11849.040234375001</v>
          </cell>
          <cell r="E917">
            <v>1895.8464375000003</v>
          </cell>
          <cell r="F917">
            <v>13745</v>
          </cell>
        </row>
        <row r="918">
          <cell r="A918" t="str">
            <v>CABEZA PARA PULSADOR DOBLE LAMPARA BASE</v>
          </cell>
          <cell r="B918">
            <v>8463</v>
          </cell>
          <cell r="C918" t="str">
            <v>UND</v>
          </cell>
          <cell r="D918">
            <v>10155.6</v>
          </cell>
          <cell r="E918">
            <v>1624.8960000000002</v>
          </cell>
          <cell r="F918">
            <v>11780</v>
          </cell>
        </row>
        <row r="919">
          <cell r="A919" t="str">
            <v>CABEZA PARA PULSADOR ROJO CON BASE KM</v>
          </cell>
          <cell r="B919">
            <v>5642</v>
          </cell>
          <cell r="C919" t="str">
            <v>UND</v>
          </cell>
          <cell r="D919">
            <v>6770.4</v>
          </cell>
          <cell r="E919">
            <v>1083.2639999999999</v>
          </cell>
          <cell r="F919">
            <v>7854</v>
          </cell>
        </row>
        <row r="920">
          <cell r="A920" t="str">
            <v>CABEZA PARA PULSADOR ROJO KM</v>
          </cell>
          <cell r="B920">
            <v>5642</v>
          </cell>
          <cell r="C920" t="str">
            <v>UND</v>
          </cell>
          <cell r="D920">
            <v>6770.4</v>
          </cell>
          <cell r="E920">
            <v>1083.2639999999999</v>
          </cell>
          <cell r="F920">
            <v>7854</v>
          </cell>
        </row>
        <row r="921">
          <cell r="A921" t="str">
            <v>CABEZA PARA SELECTOR 2 POSICIONES</v>
          </cell>
          <cell r="B921">
            <v>5642</v>
          </cell>
          <cell r="C921" t="str">
            <v>UND</v>
          </cell>
          <cell r="D921">
            <v>6770.4</v>
          </cell>
          <cell r="E921">
            <v>1083.2639999999999</v>
          </cell>
          <cell r="F921">
            <v>7854</v>
          </cell>
        </row>
        <row r="922">
          <cell r="A922" t="str">
            <v>CABEZA PINT XCK-J</v>
          </cell>
          <cell r="B922">
            <v>56000</v>
          </cell>
          <cell r="C922" t="str">
            <v>UND</v>
          </cell>
          <cell r="D922">
            <v>67200</v>
          </cell>
          <cell r="E922">
            <v>10752</v>
          </cell>
          <cell r="F922">
            <v>77952</v>
          </cell>
        </row>
        <row r="923">
          <cell r="A923" t="str">
            <v>CABEZA PULSADOR C/R TEND ROJO IL</v>
          </cell>
          <cell r="B923">
            <v>4000</v>
          </cell>
          <cell r="C923" t="str">
            <v>UND</v>
          </cell>
          <cell r="D923">
            <v>4800</v>
          </cell>
          <cell r="E923">
            <v>768</v>
          </cell>
          <cell r="F923">
            <v>5568</v>
          </cell>
        </row>
        <row r="924">
          <cell r="A924" t="str">
            <v>CABEZA PULSADOR DE SETA 40 ROJO</v>
          </cell>
          <cell r="B924">
            <v>31000</v>
          </cell>
          <cell r="C924" t="str">
            <v>UND</v>
          </cell>
          <cell r="D924">
            <v>37200</v>
          </cell>
          <cell r="E924">
            <v>5952</v>
          </cell>
          <cell r="F924">
            <v>43152</v>
          </cell>
        </row>
        <row r="925">
          <cell r="A925" t="str">
            <v>CABEZA PULSADOR NEGRO ZA2BA2</v>
          </cell>
          <cell r="B925">
            <v>4000</v>
          </cell>
          <cell r="C925" t="str">
            <v>UND</v>
          </cell>
          <cell r="D925">
            <v>4800</v>
          </cell>
          <cell r="E925">
            <v>768</v>
          </cell>
          <cell r="F925">
            <v>5568</v>
          </cell>
        </row>
        <row r="926">
          <cell r="A926" t="str">
            <v>CABEZA PULSADOR REF: ZA2BA2</v>
          </cell>
          <cell r="B926">
            <v>4046</v>
          </cell>
          <cell r="C926" t="str">
            <v>UND</v>
          </cell>
          <cell r="D926">
            <v>4855.2</v>
          </cell>
          <cell r="E926">
            <v>776.83199999999999</v>
          </cell>
          <cell r="F926">
            <v>5632</v>
          </cell>
        </row>
        <row r="927">
          <cell r="A927" t="str">
            <v>CABEZA PULSADOR ROJO</v>
          </cell>
          <cell r="B927">
            <v>3037</v>
          </cell>
          <cell r="C927" t="str">
            <v>UND</v>
          </cell>
          <cell r="D927">
            <v>3644.4</v>
          </cell>
          <cell r="E927">
            <v>583.10400000000004</v>
          </cell>
          <cell r="F927">
            <v>4228</v>
          </cell>
        </row>
        <row r="928">
          <cell r="A928" t="str">
            <v>CABEZA PULSADOR ROJO</v>
          </cell>
          <cell r="B928">
            <v>4088</v>
          </cell>
          <cell r="C928" t="str">
            <v>UND</v>
          </cell>
          <cell r="D928">
            <v>4905.5999999999995</v>
          </cell>
          <cell r="E928">
            <v>784.89599999999996</v>
          </cell>
          <cell r="F928">
            <v>5690</v>
          </cell>
        </row>
        <row r="929">
          <cell r="A929" t="str">
            <v>CABEZA PULSADOR ROJO</v>
          </cell>
          <cell r="B929">
            <v>10000</v>
          </cell>
          <cell r="C929" t="str">
            <v>UND</v>
          </cell>
          <cell r="D929">
            <v>12000</v>
          </cell>
          <cell r="E929">
            <v>1920</v>
          </cell>
          <cell r="F929">
            <v>13920</v>
          </cell>
        </row>
        <row r="930">
          <cell r="A930" t="str">
            <v>CABEZA PULSADOR ROJO 30 MM</v>
          </cell>
          <cell r="B930">
            <v>4047</v>
          </cell>
          <cell r="C930" t="str">
            <v>UND</v>
          </cell>
          <cell r="D930">
            <v>4856.3999999999996</v>
          </cell>
          <cell r="E930">
            <v>777.024</v>
          </cell>
          <cell r="F930">
            <v>5633</v>
          </cell>
        </row>
        <row r="931">
          <cell r="A931" t="str">
            <v>CABEZA PULSADOR ROJO C/R KM</v>
          </cell>
          <cell r="B931">
            <v>4000</v>
          </cell>
          <cell r="C931" t="str">
            <v>UND</v>
          </cell>
          <cell r="D931">
            <v>4800</v>
          </cell>
          <cell r="E931">
            <v>768</v>
          </cell>
          <cell r="F931">
            <v>5568</v>
          </cell>
        </row>
        <row r="932">
          <cell r="A932" t="str">
            <v>CABEZA PULSADOR ZA2NBA2 TM</v>
          </cell>
          <cell r="B932">
            <v>10000</v>
          </cell>
          <cell r="C932" t="str">
            <v>UND</v>
          </cell>
          <cell r="D932">
            <v>12000</v>
          </cell>
          <cell r="E932">
            <v>1920</v>
          </cell>
          <cell r="F932">
            <v>13920</v>
          </cell>
        </row>
        <row r="933">
          <cell r="A933" t="str">
            <v>CABEZA ZETA ROJO C/E TELEMECANIQUE</v>
          </cell>
          <cell r="B933">
            <v>4000</v>
          </cell>
          <cell r="C933" t="str">
            <v>UND</v>
          </cell>
          <cell r="D933">
            <v>4800</v>
          </cell>
          <cell r="E933">
            <v>768</v>
          </cell>
          <cell r="F933">
            <v>5568</v>
          </cell>
        </row>
        <row r="934">
          <cell r="A934" t="str">
            <v>CABEZA ZETA ROJO TM</v>
          </cell>
          <cell r="B934">
            <v>9479</v>
          </cell>
          <cell r="C934" t="str">
            <v>UND</v>
          </cell>
          <cell r="D934">
            <v>11374.8</v>
          </cell>
          <cell r="E934">
            <v>1819.9679999999998</v>
          </cell>
          <cell r="F934">
            <v>13195</v>
          </cell>
        </row>
        <row r="935">
          <cell r="A935" t="str">
            <v>CABEZA ZETA ROJO TM</v>
          </cell>
          <cell r="B935">
            <v>23000</v>
          </cell>
          <cell r="C935" t="str">
            <v>UND</v>
          </cell>
          <cell r="D935">
            <v>27600</v>
          </cell>
          <cell r="E935">
            <v>4416</v>
          </cell>
          <cell r="F935">
            <v>32016</v>
          </cell>
        </row>
        <row r="936">
          <cell r="A936" t="str">
            <v>CABEZOTE OPTICO ELGAMA OKK3</v>
          </cell>
          <cell r="B936">
            <v>200000</v>
          </cell>
          <cell r="C936" t="str">
            <v>UND</v>
          </cell>
          <cell r="D936">
            <v>240000</v>
          </cell>
          <cell r="E936">
            <v>38400</v>
          </cell>
          <cell r="F936">
            <v>278400</v>
          </cell>
        </row>
        <row r="937">
          <cell r="A937" t="str">
            <v>CABLE  COBRE No.10 THW AZUL</v>
          </cell>
          <cell r="B937">
            <v>2049</v>
          </cell>
          <cell r="C937" t="str">
            <v>ML</v>
          </cell>
          <cell r="D937">
            <v>2458.7999999999997</v>
          </cell>
          <cell r="E937">
            <v>393.40799999999996</v>
          </cell>
          <cell r="F937">
            <v>2852</v>
          </cell>
        </row>
        <row r="938">
          <cell r="A938" t="str">
            <v>CABLE  MONOPOLAR 15 KV # 2 - 133%</v>
          </cell>
          <cell r="B938">
            <v>18269</v>
          </cell>
          <cell r="C938" t="str">
            <v>ML</v>
          </cell>
          <cell r="D938">
            <v>21922.799999999999</v>
          </cell>
          <cell r="E938">
            <v>3507.6480000000001</v>
          </cell>
          <cell r="F938">
            <v>25430</v>
          </cell>
        </row>
        <row r="939">
          <cell r="A939" t="str">
            <v>CABLE  MONOPOLAR 35 KV # 1/0</v>
          </cell>
          <cell r="B939">
            <v>35000</v>
          </cell>
          <cell r="C939" t="str">
            <v>ML</v>
          </cell>
          <cell r="D939">
            <v>42000</v>
          </cell>
          <cell r="E939">
            <v>6720</v>
          </cell>
          <cell r="F939">
            <v>48720</v>
          </cell>
        </row>
        <row r="940">
          <cell r="A940" t="str">
            <v>CABLE ACERO GALVANIZADO 1/2A.C.</v>
          </cell>
          <cell r="B940">
            <v>2134</v>
          </cell>
          <cell r="C940" t="str">
            <v>ML</v>
          </cell>
          <cell r="D940">
            <v>2560.7999999999997</v>
          </cell>
          <cell r="E940">
            <v>409.72799999999995</v>
          </cell>
          <cell r="F940">
            <v>2971</v>
          </cell>
        </row>
        <row r="941">
          <cell r="A941" t="str">
            <v>CABLE ACERO GALVANIZADO 1/4 A.C.</v>
          </cell>
          <cell r="B941">
            <v>1200</v>
          </cell>
          <cell r="C941" t="str">
            <v>ML</v>
          </cell>
          <cell r="D941">
            <v>1440</v>
          </cell>
          <cell r="E941">
            <v>230.4</v>
          </cell>
          <cell r="F941">
            <v>1670</v>
          </cell>
        </row>
        <row r="942">
          <cell r="A942" t="str">
            <v>CABLE ACERO GALVANIZADO 1/4 B.C.</v>
          </cell>
          <cell r="B942">
            <v>360</v>
          </cell>
          <cell r="C942" t="str">
            <v>ML</v>
          </cell>
          <cell r="D942">
            <v>432</v>
          </cell>
          <cell r="E942">
            <v>69.12</v>
          </cell>
          <cell r="F942">
            <v>501</v>
          </cell>
        </row>
        <row r="943">
          <cell r="A943" t="str">
            <v>CABLE ACERO GALVANIZADO 3/16 A.C.</v>
          </cell>
          <cell r="B943">
            <v>309</v>
          </cell>
          <cell r="C943" t="str">
            <v>ML</v>
          </cell>
          <cell r="D943">
            <v>370.8</v>
          </cell>
          <cell r="E943">
            <v>59.328000000000003</v>
          </cell>
          <cell r="F943">
            <v>430</v>
          </cell>
        </row>
        <row r="944">
          <cell r="A944" t="str">
            <v>CABLE ACERO GALVANIZADO 3/8 A.C.</v>
          </cell>
          <cell r="B944">
            <v>1227</v>
          </cell>
          <cell r="C944" t="str">
            <v>ML</v>
          </cell>
          <cell r="D944">
            <v>1472.3999999999999</v>
          </cell>
          <cell r="E944">
            <v>235.58399999999997</v>
          </cell>
          <cell r="F944">
            <v>1708</v>
          </cell>
        </row>
        <row r="945">
          <cell r="A945" t="str">
            <v>CABLE ACERO GALVANIZADO 3/8 B.C.</v>
          </cell>
          <cell r="B945">
            <v>772</v>
          </cell>
          <cell r="C945" t="str">
            <v>ML</v>
          </cell>
          <cell r="D945">
            <v>926.4</v>
          </cell>
          <cell r="E945">
            <v>148.22399999999999</v>
          </cell>
          <cell r="F945">
            <v>1075</v>
          </cell>
        </row>
        <row r="946">
          <cell r="A946" t="str">
            <v>CABLE ACERO GALVANIZADO 5/16 A.C.</v>
          </cell>
          <cell r="B946">
            <v>846</v>
          </cell>
          <cell r="C946" t="str">
            <v>ML</v>
          </cell>
          <cell r="D946">
            <v>1015.1999999999999</v>
          </cell>
          <cell r="E946">
            <v>162.43199999999999</v>
          </cell>
          <cell r="F946">
            <v>1178</v>
          </cell>
        </row>
        <row r="947">
          <cell r="A947" t="str">
            <v>CABLE AL DESN.No.1 ACSR</v>
          </cell>
          <cell r="B947">
            <v>684</v>
          </cell>
          <cell r="C947" t="str">
            <v>ML</v>
          </cell>
          <cell r="D947">
            <v>820.8</v>
          </cell>
          <cell r="E947">
            <v>131.328</v>
          </cell>
          <cell r="F947">
            <v>952</v>
          </cell>
        </row>
        <row r="948">
          <cell r="A948" t="str">
            <v>CABLE AL DESN.No.266.8 ACSR</v>
          </cell>
          <cell r="B948">
            <v>2682</v>
          </cell>
          <cell r="C948" t="str">
            <v>ML</v>
          </cell>
          <cell r="D948">
            <v>3218.4</v>
          </cell>
          <cell r="E948">
            <v>514.94400000000007</v>
          </cell>
          <cell r="F948">
            <v>3733</v>
          </cell>
        </row>
        <row r="949">
          <cell r="A949" t="str">
            <v>CABLE AL DESN.No.336.4 ACSR</v>
          </cell>
          <cell r="B949">
            <v>5200</v>
          </cell>
          <cell r="C949" t="str">
            <v>ML</v>
          </cell>
          <cell r="D949">
            <v>6240</v>
          </cell>
          <cell r="E949">
            <v>998.4</v>
          </cell>
          <cell r="F949">
            <v>7238</v>
          </cell>
        </row>
        <row r="950">
          <cell r="A950" t="str">
            <v>CABLE AL.AISLADO #1/0 CALPVC</v>
          </cell>
          <cell r="B950">
            <v>4250</v>
          </cell>
          <cell r="C950" t="str">
            <v>ML</v>
          </cell>
          <cell r="D950">
            <v>5100</v>
          </cell>
          <cell r="E950">
            <v>816</v>
          </cell>
          <cell r="F950">
            <v>5916</v>
          </cell>
        </row>
        <row r="951">
          <cell r="A951" t="str">
            <v>CABLE AL.AISLADO #2 CALPVC</v>
          </cell>
          <cell r="B951">
            <v>2785</v>
          </cell>
          <cell r="C951" t="str">
            <v>ML</v>
          </cell>
          <cell r="D951">
            <v>3342</v>
          </cell>
          <cell r="E951">
            <v>534.72</v>
          </cell>
          <cell r="F951">
            <v>3877</v>
          </cell>
        </row>
        <row r="952">
          <cell r="A952" t="str">
            <v>CABLE AL.AISLADO #4 CALPVC</v>
          </cell>
          <cell r="B952">
            <v>1864</v>
          </cell>
          <cell r="C952" t="str">
            <v>ML</v>
          </cell>
          <cell r="D952">
            <v>2236.7999999999997</v>
          </cell>
          <cell r="E952">
            <v>357.88799999999998</v>
          </cell>
          <cell r="F952">
            <v>2595</v>
          </cell>
        </row>
        <row r="953">
          <cell r="A953" t="str">
            <v>CABLE AL.AISLADO #4/0 CALPVC</v>
          </cell>
          <cell r="B953">
            <v>8039</v>
          </cell>
          <cell r="C953" t="str">
            <v>ML</v>
          </cell>
          <cell r="D953">
            <v>9646.7999999999993</v>
          </cell>
          <cell r="E953">
            <v>1543.4879999999998</v>
          </cell>
          <cell r="F953">
            <v>11190</v>
          </cell>
        </row>
        <row r="954">
          <cell r="A954" t="str">
            <v>CABLE AL.DESN.#1 ASC</v>
          </cell>
          <cell r="B954">
            <v>2007</v>
          </cell>
          <cell r="C954" t="str">
            <v>ML</v>
          </cell>
          <cell r="D954">
            <v>2408.4</v>
          </cell>
          <cell r="E954">
            <v>385.34400000000005</v>
          </cell>
          <cell r="F954">
            <v>2794</v>
          </cell>
        </row>
        <row r="955">
          <cell r="A955" t="str">
            <v>CABLE AL.DESN.#1/0 ACSR</v>
          </cell>
          <cell r="B955">
            <v>3057</v>
          </cell>
          <cell r="C955" t="str">
            <v>ML</v>
          </cell>
          <cell r="D955">
            <v>3668.4</v>
          </cell>
          <cell r="E955">
            <v>586.94400000000007</v>
          </cell>
          <cell r="F955">
            <v>4255</v>
          </cell>
        </row>
        <row r="956">
          <cell r="A956" t="str">
            <v>CABLE AL.DESN.#1/0 ASC</v>
          </cell>
          <cell r="B956">
            <v>2533</v>
          </cell>
          <cell r="C956" t="str">
            <v>ML</v>
          </cell>
          <cell r="D956">
            <v>3039.6</v>
          </cell>
          <cell r="E956">
            <v>486.33600000000001</v>
          </cell>
          <cell r="F956">
            <v>3526</v>
          </cell>
        </row>
        <row r="957">
          <cell r="A957" t="str">
            <v>CABLE AL.DESN.#1/0 AWG TIPO AAAC</v>
          </cell>
          <cell r="B957">
            <v>1396</v>
          </cell>
          <cell r="C957" t="str">
            <v>ML</v>
          </cell>
          <cell r="D957">
            <v>1675.2</v>
          </cell>
          <cell r="E957">
            <v>268.03200000000004</v>
          </cell>
          <cell r="F957">
            <v>1943</v>
          </cell>
        </row>
        <row r="958">
          <cell r="A958" t="str">
            <v>CABLE AL.DESN.#2 ACSR</v>
          </cell>
          <cell r="B958">
            <v>1968</v>
          </cell>
          <cell r="C958" t="str">
            <v>ML</v>
          </cell>
          <cell r="D958">
            <v>2361.6</v>
          </cell>
          <cell r="E958">
            <v>377.85599999999999</v>
          </cell>
          <cell r="F958">
            <v>2739</v>
          </cell>
        </row>
        <row r="959">
          <cell r="A959" t="str">
            <v>CABLE AL.DESN.#2 ASC</v>
          </cell>
          <cell r="B959">
            <v>1584</v>
          </cell>
          <cell r="C959" t="str">
            <v>ML</v>
          </cell>
          <cell r="D959">
            <v>1900.8</v>
          </cell>
          <cell r="E959">
            <v>304.12799999999999</v>
          </cell>
          <cell r="F959">
            <v>2205</v>
          </cell>
        </row>
        <row r="960">
          <cell r="A960" t="str">
            <v>CABLE AL.DESN.#2 AWG TIPO AAAC</v>
          </cell>
          <cell r="B960">
            <v>931</v>
          </cell>
          <cell r="C960" t="str">
            <v>ML</v>
          </cell>
          <cell r="D960">
            <v>1117.2</v>
          </cell>
          <cell r="E960">
            <v>178.75200000000001</v>
          </cell>
          <cell r="F960">
            <v>1296</v>
          </cell>
        </row>
        <row r="961">
          <cell r="A961" t="str">
            <v>CABLE AL.DESN.#2/0 ACSR</v>
          </cell>
          <cell r="B961">
            <v>3733</v>
          </cell>
          <cell r="C961" t="str">
            <v>ML</v>
          </cell>
          <cell r="D961">
            <v>4479.5999999999995</v>
          </cell>
          <cell r="E961">
            <v>716.73599999999988</v>
          </cell>
          <cell r="F961">
            <v>5196</v>
          </cell>
        </row>
        <row r="962">
          <cell r="A962" t="str">
            <v>CABLE AL.DESN.#2/0 ASC</v>
          </cell>
          <cell r="B962">
            <v>3205</v>
          </cell>
          <cell r="C962" t="str">
            <v>ML</v>
          </cell>
          <cell r="D962">
            <v>3846</v>
          </cell>
          <cell r="E962">
            <v>615.36</v>
          </cell>
          <cell r="F962">
            <v>4461</v>
          </cell>
        </row>
        <row r="963">
          <cell r="A963" t="str">
            <v>CABLE AL.DESN.#3/0 ACSR</v>
          </cell>
          <cell r="B963">
            <v>5012</v>
          </cell>
          <cell r="C963" t="str">
            <v>ML</v>
          </cell>
          <cell r="D963">
            <v>6014.4</v>
          </cell>
          <cell r="E963">
            <v>962.30399999999997</v>
          </cell>
          <cell r="F963">
            <v>6977</v>
          </cell>
        </row>
        <row r="964">
          <cell r="A964" t="str">
            <v>CABLE AL.DESN.#4 ACSR</v>
          </cell>
          <cell r="B964">
            <v>1315</v>
          </cell>
          <cell r="C964" t="str">
            <v>ML</v>
          </cell>
          <cell r="D964">
            <v>1578</v>
          </cell>
          <cell r="E964">
            <v>252.48000000000002</v>
          </cell>
          <cell r="F964">
            <v>1830</v>
          </cell>
        </row>
        <row r="965">
          <cell r="A965" t="str">
            <v>CABLE AL.DESN.#4 ASC</v>
          </cell>
          <cell r="B965">
            <v>1038</v>
          </cell>
          <cell r="C965" t="str">
            <v>ML</v>
          </cell>
          <cell r="D965">
            <v>1245.5999999999999</v>
          </cell>
          <cell r="E965">
            <v>199.29599999999999</v>
          </cell>
          <cell r="F965">
            <v>1445</v>
          </cell>
        </row>
        <row r="966">
          <cell r="A966" t="str">
            <v>CABLE AL.DESN.#4 AWG TIPO AAAC</v>
          </cell>
          <cell r="B966">
            <v>596</v>
          </cell>
          <cell r="C966" t="str">
            <v>ML</v>
          </cell>
          <cell r="D966">
            <v>715.19999999999993</v>
          </cell>
          <cell r="E966">
            <v>114.43199999999999</v>
          </cell>
          <cell r="F966">
            <v>830</v>
          </cell>
        </row>
        <row r="967">
          <cell r="A967" t="str">
            <v>CABLE AL.DESN.#4/0 ACSR</v>
          </cell>
          <cell r="B967">
            <v>6014</v>
          </cell>
          <cell r="C967" t="str">
            <v>ML</v>
          </cell>
          <cell r="D967">
            <v>7216.8</v>
          </cell>
          <cell r="E967">
            <v>1154.6880000000001</v>
          </cell>
          <cell r="F967">
            <v>8371</v>
          </cell>
        </row>
        <row r="968">
          <cell r="A968" t="str">
            <v>CABLE AL.DESN.#4/0 ASC</v>
          </cell>
          <cell r="B968">
            <v>5069</v>
          </cell>
          <cell r="C968" t="str">
            <v>ML</v>
          </cell>
          <cell r="D968">
            <v>6082.8</v>
          </cell>
          <cell r="E968">
            <v>973.24800000000005</v>
          </cell>
          <cell r="F968">
            <v>7056</v>
          </cell>
        </row>
        <row r="969">
          <cell r="A969" t="str">
            <v>CABLE ALUMINIO No. 1 TW</v>
          </cell>
          <cell r="B969">
            <v>3632</v>
          </cell>
          <cell r="C969" t="str">
            <v>ML</v>
          </cell>
          <cell r="D969">
            <v>4358.3999999999996</v>
          </cell>
          <cell r="E969">
            <v>697.34399999999994</v>
          </cell>
          <cell r="F969">
            <v>5056</v>
          </cell>
        </row>
        <row r="970">
          <cell r="A970" t="str">
            <v>CABLE ALUMINIO No.2/0 TW</v>
          </cell>
          <cell r="B970">
            <v>5183</v>
          </cell>
          <cell r="C970" t="str">
            <v>ML</v>
          </cell>
          <cell r="D970">
            <v>6219.5999999999995</v>
          </cell>
          <cell r="E970">
            <v>995.13599999999997</v>
          </cell>
          <cell r="F970">
            <v>7215</v>
          </cell>
        </row>
        <row r="971">
          <cell r="A971" t="str">
            <v>CABLE COAXIAL No.RG 59</v>
          </cell>
          <cell r="B971">
            <v>615</v>
          </cell>
          <cell r="C971" t="str">
            <v>ML</v>
          </cell>
          <cell r="D971">
            <v>738</v>
          </cell>
          <cell r="E971">
            <v>118.08</v>
          </cell>
          <cell r="F971">
            <v>856</v>
          </cell>
        </row>
        <row r="972">
          <cell r="A972" t="str">
            <v>CABLE COBRE BATERIA 2</v>
          </cell>
          <cell r="B972">
            <v>8866</v>
          </cell>
          <cell r="C972" t="str">
            <v>ML</v>
          </cell>
          <cell r="D972">
            <v>10639.199999999999</v>
          </cell>
          <cell r="E972">
            <v>1702.2719999999999</v>
          </cell>
          <cell r="F972">
            <v>12341</v>
          </cell>
        </row>
        <row r="973">
          <cell r="A973" t="str">
            <v>CABLE COBRE BATERIA No.4THW</v>
          </cell>
          <cell r="B973">
            <v>5981</v>
          </cell>
          <cell r="C973" t="str">
            <v>ML</v>
          </cell>
          <cell r="D973">
            <v>7177.2</v>
          </cell>
          <cell r="E973">
            <v>1148.3520000000001</v>
          </cell>
          <cell r="F973">
            <v>8326</v>
          </cell>
        </row>
        <row r="974">
          <cell r="A974" t="str">
            <v>CABLE COBRE DESNUDO No.6</v>
          </cell>
          <cell r="B974">
            <v>4499</v>
          </cell>
          <cell r="C974" t="str">
            <v>ML</v>
          </cell>
          <cell r="D974">
            <v>5398.8</v>
          </cell>
          <cell r="E974">
            <v>863.80799999999999</v>
          </cell>
          <cell r="F974">
            <v>6263</v>
          </cell>
        </row>
        <row r="975">
          <cell r="A975" t="str">
            <v>CABLE COBRE No 10 THW CHIPA</v>
          </cell>
          <cell r="B975">
            <v>2049</v>
          </cell>
          <cell r="C975" t="str">
            <v>ML</v>
          </cell>
          <cell r="D975">
            <v>2458.7999999999997</v>
          </cell>
          <cell r="E975">
            <v>393.40799999999996</v>
          </cell>
          <cell r="F975">
            <v>2852</v>
          </cell>
        </row>
        <row r="976">
          <cell r="A976" t="str">
            <v>CABLE COBRE No 12 THW CHIPA</v>
          </cell>
          <cell r="B976">
            <v>911</v>
          </cell>
          <cell r="C976" t="str">
            <v>ML</v>
          </cell>
          <cell r="D976">
            <v>1093.2</v>
          </cell>
          <cell r="E976">
            <v>174.91200000000001</v>
          </cell>
          <cell r="F976">
            <v>1268</v>
          </cell>
        </row>
        <row r="977">
          <cell r="A977" t="str">
            <v>CABLE COBRE No 12 THW VERDE</v>
          </cell>
          <cell r="B977">
            <v>2049</v>
          </cell>
          <cell r="C977" t="str">
            <v>ML</v>
          </cell>
          <cell r="D977">
            <v>2458.7999999999997</v>
          </cell>
          <cell r="E977">
            <v>393.40799999999996</v>
          </cell>
          <cell r="F977">
            <v>2852</v>
          </cell>
        </row>
        <row r="978">
          <cell r="A978" t="str">
            <v>CABLE COBRE No 14 THW CHIPA</v>
          </cell>
          <cell r="B978">
            <v>632</v>
          </cell>
          <cell r="C978" t="str">
            <v>ML</v>
          </cell>
          <cell r="D978">
            <v>758.4</v>
          </cell>
          <cell r="E978">
            <v>121.34399999999999</v>
          </cell>
          <cell r="F978">
            <v>880</v>
          </cell>
        </row>
        <row r="979">
          <cell r="A979" t="str">
            <v>CABLE COBRE No 8 THW VERDE</v>
          </cell>
          <cell r="B979">
            <v>3200</v>
          </cell>
          <cell r="C979" t="str">
            <v>ML</v>
          </cell>
          <cell r="D979">
            <v>3840</v>
          </cell>
          <cell r="E979">
            <v>614.4</v>
          </cell>
          <cell r="F979">
            <v>4454</v>
          </cell>
        </row>
        <row r="980">
          <cell r="A980" t="str">
            <v>CABLE COBRE No 8X18 CONTROL S/PANTALLA</v>
          </cell>
          <cell r="B980">
            <v>4064</v>
          </cell>
          <cell r="C980" t="str">
            <v>ML</v>
          </cell>
          <cell r="D980">
            <v>4876.8</v>
          </cell>
          <cell r="E980">
            <v>780.28800000000001</v>
          </cell>
          <cell r="F980">
            <v>5657</v>
          </cell>
        </row>
        <row r="981">
          <cell r="A981" t="str">
            <v>CABLE COBRE No,6 NEGRO TIPO NT</v>
          </cell>
          <cell r="B981">
            <v>5200</v>
          </cell>
          <cell r="C981" t="str">
            <v>ML</v>
          </cell>
          <cell r="D981">
            <v>6240</v>
          </cell>
          <cell r="E981">
            <v>998.4</v>
          </cell>
          <cell r="F981">
            <v>7238</v>
          </cell>
        </row>
        <row r="982">
          <cell r="A982" t="str">
            <v>CABLE COBRE No. 10 BLANCO SILICONADO</v>
          </cell>
          <cell r="B982">
            <v>2049</v>
          </cell>
          <cell r="C982" t="str">
            <v>ML</v>
          </cell>
          <cell r="D982">
            <v>2458.7999999999997</v>
          </cell>
          <cell r="E982">
            <v>393.40799999999996</v>
          </cell>
          <cell r="F982">
            <v>2852</v>
          </cell>
        </row>
        <row r="983">
          <cell r="A983" t="str">
            <v>CABLE COBRE No. 10 THW  AMARILLO ICONEL</v>
          </cell>
          <cell r="B983">
            <v>2049</v>
          </cell>
          <cell r="C983" t="str">
            <v>ML</v>
          </cell>
          <cell r="D983">
            <v>2458.7999999999997</v>
          </cell>
          <cell r="E983">
            <v>393.40799999999996</v>
          </cell>
          <cell r="F983">
            <v>2852</v>
          </cell>
        </row>
        <row r="984">
          <cell r="A984" t="str">
            <v>CABLE COBRE No. 10 THW  AMARILLO PROCABL</v>
          </cell>
          <cell r="B984">
            <v>2049</v>
          </cell>
          <cell r="C984" t="str">
            <v>ML</v>
          </cell>
          <cell r="D984">
            <v>2458.7999999999997</v>
          </cell>
          <cell r="E984">
            <v>393.40799999999996</v>
          </cell>
          <cell r="F984">
            <v>2852</v>
          </cell>
        </row>
        <row r="985">
          <cell r="A985" t="str">
            <v>CABLE COBRE No. 10 THW  AZUL PROCABLES</v>
          </cell>
          <cell r="B985">
            <v>2049</v>
          </cell>
          <cell r="C985" t="str">
            <v>ML</v>
          </cell>
          <cell r="D985">
            <v>2458.7999999999997</v>
          </cell>
          <cell r="E985">
            <v>393.40799999999996</v>
          </cell>
          <cell r="F985">
            <v>2852</v>
          </cell>
        </row>
        <row r="986">
          <cell r="A986" t="str">
            <v>CABLE COBRE No. 10 THW  ROJO PROCABLES</v>
          </cell>
          <cell r="B986">
            <v>2049</v>
          </cell>
          <cell r="C986" t="str">
            <v>ML</v>
          </cell>
          <cell r="D986">
            <v>2458.7999999999997</v>
          </cell>
          <cell r="E986">
            <v>393.40799999999996</v>
          </cell>
          <cell r="F986">
            <v>2852</v>
          </cell>
        </row>
        <row r="987">
          <cell r="A987" t="str">
            <v>CABLE COBRE No. 10 THW AZUL ICONEL</v>
          </cell>
          <cell r="B987">
            <v>2049</v>
          </cell>
          <cell r="C987" t="str">
            <v>ML</v>
          </cell>
          <cell r="D987">
            <v>2458.7999999999997</v>
          </cell>
          <cell r="E987">
            <v>393.40799999999996</v>
          </cell>
          <cell r="F987">
            <v>2852</v>
          </cell>
        </row>
        <row r="988">
          <cell r="A988" t="str">
            <v>CABLE COBRE No. 10 THW BLANCO ICONEL</v>
          </cell>
          <cell r="B988">
            <v>2049</v>
          </cell>
          <cell r="C988" t="str">
            <v>ML</v>
          </cell>
          <cell r="D988">
            <v>2458.7999999999997</v>
          </cell>
          <cell r="E988">
            <v>393.40799999999996</v>
          </cell>
          <cell r="F988">
            <v>2852</v>
          </cell>
        </row>
        <row r="989">
          <cell r="A989" t="str">
            <v>CABLE COBRE No. 10 THW VERDE ICONEL</v>
          </cell>
          <cell r="B989">
            <v>2049</v>
          </cell>
          <cell r="C989" t="str">
            <v>ML</v>
          </cell>
          <cell r="D989">
            <v>2458.7999999999997</v>
          </cell>
          <cell r="E989">
            <v>393.40799999999996</v>
          </cell>
          <cell r="F989">
            <v>2852</v>
          </cell>
        </row>
        <row r="990">
          <cell r="A990" t="str">
            <v>CABLE COBRE No. 10X10 CONTROL S/PANTALLA</v>
          </cell>
          <cell r="B990">
            <v>15520</v>
          </cell>
          <cell r="C990" t="str">
            <v>ML</v>
          </cell>
          <cell r="D990">
            <v>18624</v>
          </cell>
          <cell r="E990">
            <v>2979.84</v>
          </cell>
          <cell r="F990">
            <v>21604</v>
          </cell>
        </row>
        <row r="991">
          <cell r="A991" t="str">
            <v>CABLE COBRE No. 10X12 CONTROL S/PANTALLA</v>
          </cell>
          <cell r="B991">
            <v>11085</v>
          </cell>
          <cell r="C991" t="str">
            <v>ML</v>
          </cell>
          <cell r="D991">
            <v>13302</v>
          </cell>
          <cell r="E991">
            <v>2128.3200000000002</v>
          </cell>
          <cell r="F991">
            <v>15430</v>
          </cell>
        </row>
        <row r="992">
          <cell r="A992" t="str">
            <v>CABLE COBRE No. 10X14 CONTROL S/PANTALLA</v>
          </cell>
          <cell r="B992">
            <v>8795</v>
          </cell>
          <cell r="C992" t="str">
            <v>ML</v>
          </cell>
          <cell r="D992">
            <v>10554</v>
          </cell>
          <cell r="E992">
            <v>1688.64</v>
          </cell>
          <cell r="F992">
            <v>12243</v>
          </cell>
        </row>
        <row r="993">
          <cell r="A993" t="str">
            <v>CABLE COBRE No. 12 THW AZUL PROCABLES</v>
          </cell>
          <cell r="B993">
            <v>1300</v>
          </cell>
          <cell r="C993" t="str">
            <v>ML</v>
          </cell>
          <cell r="D993">
            <v>1560</v>
          </cell>
          <cell r="E993">
            <v>249.6</v>
          </cell>
          <cell r="F993">
            <v>1810</v>
          </cell>
        </row>
        <row r="994">
          <cell r="A994" t="str">
            <v>CABLE COBRE No. 12 THW BLANCO PROCABLES</v>
          </cell>
          <cell r="B994">
            <v>1300</v>
          </cell>
          <cell r="C994" t="str">
            <v>ML</v>
          </cell>
          <cell r="D994">
            <v>1560</v>
          </cell>
          <cell r="E994">
            <v>249.6</v>
          </cell>
          <cell r="F994">
            <v>1810</v>
          </cell>
        </row>
        <row r="995">
          <cell r="A995" t="str">
            <v>CABLE COBRE No. 12 THW ROJO ICONEL</v>
          </cell>
          <cell r="B995">
            <v>1300</v>
          </cell>
          <cell r="C995" t="str">
            <v>ML</v>
          </cell>
          <cell r="D995">
            <v>1560</v>
          </cell>
          <cell r="E995">
            <v>249.6</v>
          </cell>
          <cell r="F995">
            <v>1810</v>
          </cell>
        </row>
        <row r="996">
          <cell r="A996" t="str">
            <v>CABLE COBRE No. 12 THW ROJO PROCABLES</v>
          </cell>
          <cell r="B996">
            <v>1300</v>
          </cell>
          <cell r="C996" t="str">
            <v>ML</v>
          </cell>
          <cell r="D996">
            <v>1560</v>
          </cell>
          <cell r="E996">
            <v>249.6</v>
          </cell>
          <cell r="F996">
            <v>1810</v>
          </cell>
        </row>
        <row r="997">
          <cell r="A997" t="str">
            <v>CABLE COBRE No. 12 THW VERDE PROCABLES</v>
          </cell>
          <cell r="B997">
            <v>1300</v>
          </cell>
          <cell r="C997" t="str">
            <v>ML</v>
          </cell>
          <cell r="D997">
            <v>1560</v>
          </cell>
          <cell r="E997">
            <v>249.6</v>
          </cell>
          <cell r="F997">
            <v>1810</v>
          </cell>
        </row>
        <row r="998">
          <cell r="A998" t="str">
            <v>CABLE COBRE No. 12X12 CONTROL S/PANTALLA</v>
          </cell>
          <cell r="B998">
            <v>13212</v>
          </cell>
          <cell r="C998" t="str">
            <v>ML</v>
          </cell>
          <cell r="D998">
            <v>15854.4</v>
          </cell>
          <cell r="E998">
            <v>2536.7040000000002</v>
          </cell>
          <cell r="F998">
            <v>18391</v>
          </cell>
        </row>
        <row r="999">
          <cell r="A999" t="str">
            <v>CABLE COBRE No. 12X14 CONTROL S/PANTALLA</v>
          </cell>
          <cell r="B999">
            <v>10531</v>
          </cell>
          <cell r="C999" t="str">
            <v>ML</v>
          </cell>
          <cell r="D999">
            <v>12637.199999999999</v>
          </cell>
          <cell r="E999">
            <v>2021.9519999999998</v>
          </cell>
          <cell r="F999">
            <v>14659</v>
          </cell>
        </row>
        <row r="1000">
          <cell r="A1000" t="str">
            <v>CABLE COBRE No. 14 BLANCO SILICONADO</v>
          </cell>
          <cell r="B1000">
            <v>1270</v>
          </cell>
          <cell r="C1000" t="str">
            <v>ML</v>
          </cell>
          <cell r="D1000">
            <v>1524</v>
          </cell>
          <cell r="E1000">
            <v>243.84</v>
          </cell>
          <cell r="F1000">
            <v>1768</v>
          </cell>
        </row>
        <row r="1001">
          <cell r="A1001" t="str">
            <v>CABLE COBRE No. 14 THW NEGRO</v>
          </cell>
          <cell r="B1001">
            <v>632</v>
          </cell>
          <cell r="C1001" t="str">
            <v>ML</v>
          </cell>
          <cell r="D1001">
            <v>758.4</v>
          </cell>
          <cell r="E1001">
            <v>121.34399999999999</v>
          </cell>
          <cell r="F1001">
            <v>880</v>
          </cell>
        </row>
        <row r="1002">
          <cell r="A1002" t="str">
            <v>CABLE COBRE No. 14 THW NEGRO ICONEL</v>
          </cell>
          <cell r="B1002">
            <v>632</v>
          </cell>
          <cell r="C1002" t="str">
            <v>ML</v>
          </cell>
          <cell r="D1002">
            <v>758.4</v>
          </cell>
          <cell r="E1002">
            <v>121.34399999999999</v>
          </cell>
          <cell r="F1002">
            <v>880</v>
          </cell>
        </row>
        <row r="1003">
          <cell r="A1003" t="str">
            <v>CABLE COBRE No. 2X10 CONTROL S/PANTALLA</v>
          </cell>
          <cell r="B1003">
            <v>4026</v>
          </cell>
          <cell r="C1003" t="str">
            <v>ML</v>
          </cell>
          <cell r="D1003">
            <v>4831.2</v>
          </cell>
          <cell r="E1003">
            <v>772.99199999999996</v>
          </cell>
          <cell r="F1003">
            <v>5604</v>
          </cell>
        </row>
        <row r="1004">
          <cell r="A1004" t="str">
            <v>CABLE COBRE No. 2X12 CONTROL S/PANTALLA</v>
          </cell>
          <cell r="B1004">
            <v>3007</v>
          </cell>
          <cell r="C1004" t="str">
            <v>ML</v>
          </cell>
          <cell r="D1004">
            <v>3608.4</v>
          </cell>
          <cell r="E1004">
            <v>577.34400000000005</v>
          </cell>
          <cell r="F1004">
            <v>4186</v>
          </cell>
        </row>
        <row r="1005">
          <cell r="A1005" t="str">
            <v>CABLE COBRE No. 3X10 CONTROL S/PANTALLA</v>
          </cell>
          <cell r="B1005">
            <v>5636</v>
          </cell>
          <cell r="C1005" t="str">
            <v>ML</v>
          </cell>
          <cell r="D1005">
            <v>6763.2</v>
          </cell>
          <cell r="E1005">
            <v>1082.1120000000001</v>
          </cell>
          <cell r="F1005">
            <v>7845</v>
          </cell>
        </row>
        <row r="1006">
          <cell r="A1006" t="str">
            <v>CABLE COBRE No. 3X12 CONTROL S/PANTALLA</v>
          </cell>
          <cell r="B1006">
            <v>4158</v>
          </cell>
          <cell r="C1006" t="str">
            <v>ML</v>
          </cell>
          <cell r="D1006">
            <v>4989.5999999999995</v>
          </cell>
          <cell r="E1006">
            <v>798.3359999999999</v>
          </cell>
          <cell r="F1006">
            <v>5788</v>
          </cell>
        </row>
        <row r="1007">
          <cell r="A1007" t="str">
            <v>CABLE COBRE No. 3X16 CONTROL S/PANTALLA</v>
          </cell>
          <cell r="B1007">
            <v>2347</v>
          </cell>
          <cell r="C1007" t="str">
            <v>ML</v>
          </cell>
          <cell r="D1007">
            <v>2816.4</v>
          </cell>
          <cell r="E1007">
            <v>450.62400000000002</v>
          </cell>
          <cell r="F1007">
            <v>3267</v>
          </cell>
        </row>
        <row r="1008">
          <cell r="A1008" t="str">
            <v>CABLE COBRE No. 4X10 CONTROL S/PANTALLA</v>
          </cell>
          <cell r="B1008">
            <v>7113</v>
          </cell>
          <cell r="C1008" t="str">
            <v>ML</v>
          </cell>
          <cell r="D1008">
            <v>8535.6</v>
          </cell>
          <cell r="E1008">
            <v>1365.6960000000001</v>
          </cell>
          <cell r="F1008">
            <v>9901</v>
          </cell>
        </row>
        <row r="1009">
          <cell r="A1009" t="str">
            <v>CABLE COBRE No. 4X12 CONTROL S/PANTALLA</v>
          </cell>
          <cell r="B1009">
            <v>5174</v>
          </cell>
          <cell r="C1009" t="str">
            <v>ML</v>
          </cell>
          <cell r="D1009">
            <v>6208.8</v>
          </cell>
          <cell r="E1009">
            <v>993.40800000000002</v>
          </cell>
          <cell r="F1009">
            <v>7202</v>
          </cell>
        </row>
        <row r="1010">
          <cell r="A1010" t="str">
            <v>CABLE COBRE No. 4X14 CONTROL S/PANTALLA</v>
          </cell>
          <cell r="B1010">
            <v>3807</v>
          </cell>
          <cell r="C1010" t="str">
            <v>ML</v>
          </cell>
          <cell r="D1010">
            <v>4568.3999999999996</v>
          </cell>
          <cell r="E1010">
            <v>730.94399999999996</v>
          </cell>
          <cell r="F1010">
            <v>5299</v>
          </cell>
        </row>
        <row r="1011">
          <cell r="A1011" t="str">
            <v>CABLE COBRE No. 4X6 CONTROL S/PANTALLA</v>
          </cell>
          <cell r="B1011">
            <v>16634</v>
          </cell>
          <cell r="C1011" t="str">
            <v>ML</v>
          </cell>
          <cell r="D1011">
            <v>19960.8</v>
          </cell>
          <cell r="E1011">
            <v>3193.7280000000001</v>
          </cell>
          <cell r="F1011">
            <v>23155</v>
          </cell>
        </row>
        <row r="1012">
          <cell r="A1012" t="str">
            <v>CABLE COBRE No. 6X10 CONTROL S/PANTALLA</v>
          </cell>
          <cell r="B1012">
            <v>9977</v>
          </cell>
          <cell r="C1012" t="str">
            <v>ML</v>
          </cell>
          <cell r="D1012">
            <v>11972.4</v>
          </cell>
          <cell r="E1012">
            <v>1915.5840000000001</v>
          </cell>
          <cell r="F1012">
            <v>13888</v>
          </cell>
        </row>
        <row r="1013">
          <cell r="A1013" t="str">
            <v>CABLE COBRE No. 6X12 CONTROL S/PANTALLA</v>
          </cell>
          <cell r="B1013">
            <v>7113</v>
          </cell>
          <cell r="C1013" t="str">
            <v>ML</v>
          </cell>
          <cell r="D1013">
            <v>8535.6</v>
          </cell>
          <cell r="E1013">
            <v>1365.6960000000001</v>
          </cell>
          <cell r="F1013">
            <v>9901</v>
          </cell>
        </row>
        <row r="1014">
          <cell r="A1014" t="str">
            <v>CABLE COBRE No. 7X12 CONTROL S/PANTALLA</v>
          </cell>
          <cell r="B1014">
            <v>7945</v>
          </cell>
          <cell r="C1014" t="str">
            <v>ML</v>
          </cell>
          <cell r="D1014">
            <v>9534</v>
          </cell>
          <cell r="E1014">
            <v>1525.44</v>
          </cell>
          <cell r="F1014">
            <v>11059</v>
          </cell>
        </row>
        <row r="1015">
          <cell r="A1015" t="str">
            <v>CABLE COBRE No. 8 THW AMARILLO ICONEL</v>
          </cell>
          <cell r="B1015">
            <v>3200</v>
          </cell>
          <cell r="C1015" t="str">
            <v>ML</v>
          </cell>
          <cell r="D1015">
            <v>3840</v>
          </cell>
          <cell r="E1015">
            <v>614.4</v>
          </cell>
          <cell r="F1015">
            <v>4454</v>
          </cell>
        </row>
        <row r="1016">
          <cell r="A1016" t="str">
            <v>CABLE COBRE No. 8 THW AZUL</v>
          </cell>
          <cell r="B1016">
            <v>3200</v>
          </cell>
          <cell r="C1016" t="str">
            <v>ML</v>
          </cell>
          <cell r="D1016">
            <v>3840</v>
          </cell>
          <cell r="E1016">
            <v>614.4</v>
          </cell>
          <cell r="F1016">
            <v>4454</v>
          </cell>
        </row>
        <row r="1017">
          <cell r="A1017" t="str">
            <v>CABLE COBRE No. 8 THW ROJO</v>
          </cell>
          <cell r="B1017">
            <v>3200</v>
          </cell>
          <cell r="C1017" t="str">
            <v>ML</v>
          </cell>
          <cell r="D1017">
            <v>3840</v>
          </cell>
          <cell r="E1017">
            <v>614.4</v>
          </cell>
          <cell r="F1017">
            <v>4454</v>
          </cell>
        </row>
        <row r="1018">
          <cell r="A1018" t="str">
            <v>CABLE COBRE No. 8 THW VERDE ICONEL</v>
          </cell>
          <cell r="B1018">
            <v>3200</v>
          </cell>
          <cell r="C1018" t="str">
            <v>ML</v>
          </cell>
          <cell r="D1018">
            <v>3840</v>
          </cell>
          <cell r="E1018">
            <v>614.4</v>
          </cell>
          <cell r="F1018">
            <v>4454</v>
          </cell>
        </row>
        <row r="1019">
          <cell r="A1019" t="str">
            <v>CABLE COBRE No. 8X12 CONTROL S/PANTALLA</v>
          </cell>
          <cell r="B1019">
            <v>9054</v>
          </cell>
          <cell r="C1019" t="str">
            <v>ML</v>
          </cell>
          <cell r="D1019">
            <v>10864.8</v>
          </cell>
          <cell r="E1019">
            <v>1738.3679999999999</v>
          </cell>
          <cell r="F1019">
            <v>12603</v>
          </cell>
        </row>
        <row r="1020">
          <cell r="A1020" t="str">
            <v>CABLE COBRE No.10 THW AMARILLO</v>
          </cell>
          <cell r="B1020">
            <v>2049</v>
          </cell>
          <cell r="C1020" t="str">
            <v>ML</v>
          </cell>
          <cell r="D1020">
            <v>2458.7999999999997</v>
          </cell>
          <cell r="E1020">
            <v>393.40799999999996</v>
          </cell>
          <cell r="F1020">
            <v>2852</v>
          </cell>
        </row>
        <row r="1021">
          <cell r="A1021" t="str">
            <v>CABLE COBRE No.10 THW BLANCO</v>
          </cell>
          <cell r="B1021">
            <v>2049</v>
          </cell>
          <cell r="C1021" t="str">
            <v>ML</v>
          </cell>
          <cell r="D1021">
            <v>2458.7999999999997</v>
          </cell>
          <cell r="E1021">
            <v>393.40799999999996</v>
          </cell>
          <cell r="F1021">
            <v>2852</v>
          </cell>
        </row>
        <row r="1022">
          <cell r="A1022" t="str">
            <v>CABLE COBRE No.10 THW NEGRO</v>
          </cell>
          <cell r="B1022">
            <v>2000</v>
          </cell>
          <cell r="C1022" t="str">
            <v>ML</v>
          </cell>
          <cell r="D1022">
            <v>2400</v>
          </cell>
          <cell r="E1022">
            <v>384</v>
          </cell>
          <cell r="F1022">
            <v>2784</v>
          </cell>
        </row>
        <row r="1023">
          <cell r="A1023" t="str">
            <v>CABLE COBRE No.10 THW NEGRO ICONEL</v>
          </cell>
          <cell r="B1023">
            <v>2049</v>
          </cell>
          <cell r="C1023" t="str">
            <v>ML</v>
          </cell>
          <cell r="D1023">
            <v>2458.7999999999997</v>
          </cell>
          <cell r="E1023">
            <v>393.40799999999996</v>
          </cell>
          <cell r="F1023">
            <v>2852</v>
          </cell>
        </row>
        <row r="1024">
          <cell r="A1024" t="str">
            <v>CABLE COBRE No.10 THW ROJO</v>
          </cell>
          <cell r="B1024">
            <v>2049</v>
          </cell>
          <cell r="C1024" t="str">
            <v>ML</v>
          </cell>
          <cell r="D1024">
            <v>2458.7999999999997</v>
          </cell>
          <cell r="E1024">
            <v>393.40799999999996</v>
          </cell>
          <cell r="F1024">
            <v>2852</v>
          </cell>
        </row>
        <row r="1025">
          <cell r="A1025" t="str">
            <v>CABLE COBRE No.10 THW VERDE</v>
          </cell>
          <cell r="B1025">
            <v>2049</v>
          </cell>
          <cell r="C1025" t="str">
            <v>ML</v>
          </cell>
          <cell r="D1025">
            <v>2458.7999999999997</v>
          </cell>
          <cell r="E1025">
            <v>393.40799999999996</v>
          </cell>
          <cell r="F1025">
            <v>2852</v>
          </cell>
        </row>
        <row r="1026">
          <cell r="A1026" t="str">
            <v>CABLE COBRE No.12 THW AMARILLO</v>
          </cell>
          <cell r="B1026">
            <v>1425</v>
          </cell>
          <cell r="C1026" t="str">
            <v>ML</v>
          </cell>
          <cell r="D1026">
            <v>1710</v>
          </cell>
          <cell r="E1026">
            <v>273.60000000000002</v>
          </cell>
          <cell r="F1026">
            <v>1984</v>
          </cell>
        </row>
        <row r="1027">
          <cell r="A1027" t="str">
            <v>CABLE COBRE No.12 THW AZUL</v>
          </cell>
          <cell r="B1027">
            <v>1425</v>
          </cell>
          <cell r="C1027" t="str">
            <v>ML</v>
          </cell>
          <cell r="D1027">
            <v>1710</v>
          </cell>
          <cell r="E1027">
            <v>273.60000000000002</v>
          </cell>
          <cell r="F1027">
            <v>1984</v>
          </cell>
        </row>
        <row r="1028">
          <cell r="A1028" t="str">
            <v>CABLE COBRE No.12 THW BLANCO</v>
          </cell>
          <cell r="B1028">
            <v>1425</v>
          </cell>
          <cell r="C1028" t="str">
            <v>ML</v>
          </cell>
          <cell r="D1028">
            <v>1710</v>
          </cell>
          <cell r="E1028">
            <v>273.60000000000002</v>
          </cell>
          <cell r="F1028">
            <v>1984</v>
          </cell>
        </row>
        <row r="1029">
          <cell r="A1029" t="str">
            <v>CABLE COBRE No.12 THW NEGRO</v>
          </cell>
          <cell r="B1029">
            <v>1425</v>
          </cell>
          <cell r="C1029" t="str">
            <v>ML</v>
          </cell>
          <cell r="D1029">
            <v>1710</v>
          </cell>
          <cell r="E1029">
            <v>273.60000000000002</v>
          </cell>
          <cell r="F1029">
            <v>1984</v>
          </cell>
        </row>
        <row r="1030">
          <cell r="A1030" t="str">
            <v>CABLE COBRE No.12 THW ROJO</v>
          </cell>
          <cell r="B1030">
            <v>1425</v>
          </cell>
          <cell r="C1030" t="str">
            <v>ML</v>
          </cell>
          <cell r="D1030">
            <v>1710</v>
          </cell>
          <cell r="E1030">
            <v>273.60000000000002</v>
          </cell>
          <cell r="F1030">
            <v>1984</v>
          </cell>
        </row>
        <row r="1031">
          <cell r="A1031" t="str">
            <v>CABLE COBRE No.14 NARANJA</v>
          </cell>
          <cell r="B1031">
            <v>1200</v>
          </cell>
          <cell r="C1031" t="str">
            <v>ML</v>
          </cell>
          <cell r="D1031">
            <v>1440</v>
          </cell>
          <cell r="E1031">
            <v>230.4</v>
          </cell>
          <cell r="F1031">
            <v>1670</v>
          </cell>
        </row>
        <row r="1032">
          <cell r="A1032" t="str">
            <v>CABLE COBRE No.14 THW AMARILLO</v>
          </cell>
          <cell r="B1032">
            <v>1200</v>
          </cell>
          <cell r="C1032" t="str">
            <v>ML</v>
          </cell>
          <cell r="D1032">
            <v>1440</v>
          </cell>
          <cell r="E1032">
            <v>230.4</v>
          </cell>
          <cell r="F1032">
            <v>1670</v>
          </cell>
        </row>
        <row r="1033">
          <cell r="A1033" t="str">
            <v>CABLE COBRE No.14 THW AZUL</v>
          </cell>
          <cell r="B1033">
            <v>1200</v>
          </cell>
          <cell r="C1033" t="str">
            <v>ML</v>
          </cell>
          <cell r="D1033">
            <v>1440</v>
          </cell>
          <cell r="E1033">
            <v>230.4</v>
          </cell>
          <cell r="F1033">
            <v>1670</v>
          </cell>
        </row>
        <row r="1034">
          <cell r="A1034" t="str">
            <v>CABLE COBRE No.14 THW BLANCO</v>
          </cell>
          <cell r="B1034">
            <v>1200</v>
          </cell>
          <cell r="C1034" t="str">
            <v>ML</v>
          </cell>
          <cell r="D1034">
            <v>1440</v>
          </cell>
          <cell r="E1034">
            <v>230.4</v>
          </cell>
          <cell r="F1034">
            <v>1670</v>
          </cell>
        </row>
        <row r="1035">
          <cell r="A1035" t="str">
            <v>CABLE COBRE No.14 THW ROJO</v>
          </cell>
          <cell r="B1035">
            <v>1200</v>
          </cell>
          <cell r="C1035" t="str">
            <v>ML</v>
          </cell>
          <cell r="D1035">
            <v>1440</v>
          </cell>
          <cell r="E1035">
            <v>230.4</v>
          </cell>
          <cell r="F1035">
            <v>1670</v>
          </cell>
        </row>
        <row r="1036">
          <cell r="A1036" t="str">
            <v>CABLE COBRE No.14THW VERDE</v>
          </cell>
          <cell r="B1036">
            <v>1200</v>
          </cell>
          <cell r="C1036" t="str">
            <v>ML</v>
          </cell>
          <cell r="D1036">
            <v>1440</v>
          </cell>
          <cell r="E1036">
            <v>230.4</v>
          </cell>
          <cell r="F1036">
            <v>1670</v>
          </cell>
        </row>
        <row r="1037">
          <cell r="A1037" t="str">
            <v>CABLE COBRE No.16 BLANCO SILICONADO</v>
          </cell>
          <cell r="B1037">
            <v>909</v>
          </cell>
          <cell r="C1037" t="str">
            <v>ML</v>
          </cell>
          <cell r="D1037">
            <v>1090.8</v>
          </cell>
          <cell r="E1037">
            <v>174.52799999999999</v>
          </cell>
          <cell r="F1037">
            <v>1265</v>
          </cell>
        </row>
        <row r="1038">
          <cell r="A1038" t="str">
            <v>CABLE COBRE No.18 BLANCO SILICONADO</v>
          </cell>
          <cell r="B1038">
            <v>814</v>
          </cell>
          <cell r="C1038" t="str">
            <v>ML</v>
          </cell>
          <cell r="D1038">
            <v>976.8</v>
          </cell>
          <cell r="E1038">
            <v>156.28799999999998</v>
          </cell>
          <cell r="F1038">
            <v>1133</v>
          </cell>
        </row>
        <row r="1039">
          <cell r="A1039" t="str">
            <v>CABLE COBRE No.2 THW VERDE</v>
          </cell>
          <cell r="B1039">
            <v>10938</v>
          </cell>
          <cell r="C1039" t="str">
            <v>ML</v>
          </cell>
          <cell r="D1039">
            <v>13125.6</v>
          </cell>
          <cell r="E1039">
            <v>2100.096</v>
          </cell>
          <cell r="F1039">
            <v>15226</v>
          </cell>
        </row>
        <row r="1040">
          <cell r="A1040" t="str">
            <v>CABLE COBRE No.4 THW AMARILLO</v>
          </cell>
          <cell r="B1040">
            <v>7045</v>
          </cell>
          <cell r="C1040" t="str">
            <v>ML</v>
          </cell>
          <cell r="D1040">
            <v>8454</v>
          </cell>
          <cell r="E1040">
            <v>1352.64</v>
          </cell>
          <cell r="F1040">
            <v>9807</v>
          </cell>
        </row>
        <row r="1041">
          <cell r="A1041" t="str">
            <v>CABLE COBRE No.4 THW AZUL</v>
          </cell>
          <cell r="B1041">
            <v>7045</v>
          </cell>
          <cell r="C1041" t="str">
            <v>ML</v>
          </cell>
          <cell r="D1041">
            <v>8454</v>
          </cell>
          <cell r="E1041">
            <v>1352.64</v>
          </cell>
          <cell r="F1041">
            <v>9807</v>
          </cell>
        </row>
        <row r="1042">
          <cell r="A1042" t="str">
            <v>CABLE COBRE No.4 THW NEGRO</v>
          </cell>
          <cell r="B1042">
            <v>7045</v>
          </cell>
          <cell r="C1042" t="str">
            <v>ML</v>
          </cell>
          <cell r="D1042">
            <v>8454</v>
          </cell>
          <cell r="E1042">
            <v>1352.64</v>
          </cell>
          <cell r="F1042">
            <v>9807</v>
          </cell>
        </row>
        <row r="1043">
          <cell r="A1043" t="str">
            <v>CABLE COBRE No.6 THW AMARILLO</v>
          </cell>
          <cell r="B1043">
            <v>4569</v>
          </cell>
          <cell r="C1043" t="str">
            <v>ML</v>
          </cell>
          <cell r="D1043">
            <v>5482.8</v>
          </cell>
          <cell r="E1043">
            <v>877.24800000000005</v>
          </cell>
          <cell r="F1043">
            <v>6360</v>
          </cell>
        </row>
        <row r="1044">
          <cell r="A1044" t="str">
            <v>CABLE COBRE No.6 THW NEGRO</v>
          </cell>
          <cell r="B1044">
            <v>4569</v>
          </cell>
          <cell r="C1044" t="str">
            <v>ML</v>
          </cell>
          <cell r="D1044">
            <v>5482.8</v>
          </cell>
          <cell r="E1044">
            <v>877.24800000000005</v>
          </cell>
          <cell r="F1044">
            <v>6360</v>
          </cell>
        </row>
        <row r="1045">
          <cell r="A1045" t="str">
            <v>CABLE COBRE No.6 THW NEGRO ICONEL</v>
          </cell>
          <cell r="B1045">
            <v>4569</v>
          </cell>
          <cell r="C1045" t="str">
            <v>ML</v>
          </cell>
          <cell r="D1045">
            <v>5482.8</v>
          </cell>
          <cell r="E1045">
            <v>877.24800000000005</v>
          </cell>
          <cell r="F1045">
            <v>6360</v>
          </cell>
        </row>
        <row r="1046">
          <cell r="A1046" t="str">
            <v>CABLE COBRE No.6 THW ROJO</v>
          </cell>
          <cell r="B1046">
            <v>4569</v>
          </cell>
          <cell r="C1046" t="str">
            <v>ML</v>
          </cell>
          <cell r="D1046">
            <v>5482.8</v>
          </cell>
          <cell r="E1046">
            <v>877.24800000000005</v>
          </cell>
          <cell r="F1046">
            <v>6360</v>
          </cell>
        </row>
        <row r="1047">
          <cell r="A1047" t="str">
            <v>CABLE COBRE No.6 THW ROJO ICONEL</v>
          </cell>
          <cell r="B1047">
            <v>4569</v>
          </cell>
          <cell r="C1047" t="str">
            <v>ML</v>
          </cell>
          <cell r="D1047">
            <v>5482.8</v>
          </cell>
          <cell r="E1047">
            <v>877.24800000000005</v>
          </cell>
          <cell r="F1047">
            <v>6360</v>
          </cell>
        </row>
        <row r="1048">
          <cell r="A1048" t="str">
            <v>CABLE COBRE No.6 THW VERDE</v>
          </cell>
          <cell r="B1048">
            <v>4569</v>
          </cell>
          <cell r="C1048" t="str">
            <v>ML</v>
          </cell>
          <cell r="D1048">
            <v>5482.8</v>
          </cell>
          <cell r="E1048">
            <v>877.24800000000005</v>
          </cell>
          <cell r="F1048">
            <v>6360</v>
          </cell>
        </row>
        <row r="1049">
          <cell r="A1049" t="str">
            <v>CABLE COBRE No.6THW BLANCO</v>
          </cell>
          <cell r="B1049">
            <v>4569</v>
          </cell>
          <cell r="C1049" t="str">
            <v>ML</v>
          </cell>
          <cell r="D1049">
            <v>5482.8</v>
          </cell>
          <cell r="E1049">
            <v>877.24800000000005</v>
          </cell>
          <cell r="F1049">
            <v>6360</v>
          </cell>
        </row>
        <row r="1050">
          <cell r="A1050" t="str">
            <v>CABLE COBRE No.8 THW   NEGRO ICONEL</v>
          </cell>
          <cell r="B1050">
            <v>3200</v>
          </cell>
          <cell r="C1050" t="str">
            <v>ML</v>
          </cell>
          <cell r="D1050">
            <v>3840</v>
          </cell>
          <cell r="E1050">
            <v>614.4</v>
          </cell>
          <cell r="F1050">
            <v>4454</v>
          </cell>
        </row>
        <row r="1051">
          <cell r="A1051" t="str">
            <v>CABLE COBRE No.8 THW AZUL</v>
          </cell>
          <cell r="B1051">
            <v>3200</v>
          </cell>
          <cell r="C1051" t="str">
            <v>ML</v>
          </cell>
          <cell r="D1051">
            <v>3840</v>
          </cell>
          <cell r="E1051">
            <v>614.4</v>
          </cell>
          <cell r="F1051">
            <v>4454</v>
          </cell>
        </row>
        <row r="1052">
          <cell r="A1052" t="str">
            <v>CABLE COBRE No.8 THW BLANCO</v>
          </cell>
          <cell r="B1052">
            <v>3200</v>
          </cell>
          <cell r="C1052" t="str">
            <v>ML</v>
          </cell>
          <cell r="D1052">
            <v>3840</v>
          </cell>
          <cell r="E1052">
            <v>614.4</v>
          </cell>
          <cell r="F1052">
            <v>4454</v>
          </cell>
        </row>
        <row r="1053">
          <cell r="A1053" t="str">
            <v>CABLE COBRE No.8 THW NEGRO</v>
          </cell>
          <cell r="B1053">
            <v>3200</v>
          </cell>
          <cell r="C1053" t="str">
            <v>ML</v>
          </cell>
          <cell r="D1053">
            <v>3840</v>
          </cell>
          <cell r="E1053">
            <v>614.4</v>
          </cell>
          <cell r="F1053">
            <v>4454</v>
          </cell>
        </row>
        <row r="1054">
          <cell r="A1054" t="str">
            <v>CABLE COBRE No.8 THW ROJO</v>
          </cell>
          <cell r="B1054">
            <v>3200</v>
          </cell>
          <cell r="C1054" t="str">
            <v>ML</v>
          </cell>
          <cell r="D1054">
            <v>3840</v>
          </cell>
          <cell r="E1054">
            <v>614.4</v>
          </cell>
          <cell r="F1054">
            <v>4454</v>
          </cell>
        </row>
        <row r="1055">
          <cell r="A1055" t="str">
            <v>CABLE COBRE No.8 THW VERDE</v>
          </cell>
          <cell r="B1055">
            <v>3200</v>
          </cell>
          <cell r="C1055" t="str">
            <v>ML</v>
          </cell>
          <cell r="D1055">
            <v>3840</v>
          </cell>
          <cell r="E1055">
            <v>614.4</v>
          </cell>
          <cell r="F1055">
            <v>4454</v>
          </cell>
        </row>
        <row r="1056">
          <cell r="A1056" t="str">
            <v>CABLE COBRE No.8THW AMARILLO</v>
          </cell>
          <cell r="B1056">
            <v>3200</v>
          </cell>
          <cell r="C1056" t="str">
            <v>ML</v>
          </cell>
          <cell r="D1056">
            <v>3840</v>
          </cell>
          <cell r="E1056">
            <v>614.4</v>
          </cell>
          <cell r="F1056">
            <v>4454</v>
          </cell>
        </row>
        <row r="1057">
          <cell r="A1057" t="str">
            <v>CABLE COBRE SOLDADOR No 4/0</v>
          </cell>
          <cell r="B1057">
            <v>35897</v>
          </cell>
          <cell r="C1057" t="str">
            <v>ML</v>
          </cell>
          <cell r="D1057">
            <v>43076.4</v>
          </cell>
          <cell r="E1057">
            <v>6892.2240000000002</v>
          </cell>
          <cell r="F1057">
            <v>49969</v>
          </cell>
        </row>
        <row r="1058">
          <cell r="A1058" t="str">
            <v>CABLE COBRE SOLDADOR No.1/0</v>
          </cell>
          <cell r="B1058">
            <v>18134</v>
          </cell>
          <cell r="C1058" t="str">
            <v>ML</v>
          </cell>
          <cell r="D1058">
            <v>21760.799999999999</v>
          </cell>
          <cell r="E1058">
            <v>3481.7280000000001</v>
          </cell>
          <cell r="F1058">
            <v>25243</v>
          </cell>
        </row>
        <row r="1059">
          <cell r="A1059" t="str">
            <v>CABLE COBRE SOLDADOR No.2</v>
          </cell>
          <cell r="B1059">
            <v>12003</v>
          </cell>
          <cell r="C1059" t="str">
            <v>ML</v>
          </cell>
          <cell r="D1059">
            <v>14403.6</v>
          </cell>
          <cell r="E1059">
            <v>2304.576</v>
          </cell>
          <cell r="F1059">
            <v>16708</v>
          </cell>
        </row>
        <row r="1060">
          <cell r="A1060" t="str">
            <v>CABLE COBRE SOLDADOR No.2/0</v>
          </cell>
          <cell r="B1060">
            <v>22409</v>
          </cell>
          <cell r="C1060" t="str">
            <v>ML</v>
          </cell>
          <cell r="D1060">
            <v>26890.799999999999</v>
          </cell>
          <cell r="E1060">
            <v>4302.5280000000002</v>
          </cell>
          <cell r="F1060">
            <v>31193</v>
          </cell>
        </row>
        <row r="1061">
          <cell r="A1061" t="str">
            <v>CABLE COBRE SOLDADOR No.6</v>
          </cell>
          <cell r="B1061">
            <v>6054</v>
          </cell>
          <cell r="C1061" t="str">
            <v>ML</v>
          </cell>
          <cell r="D1061">
            <v>7264.8</v>
          </cell>
          <cell r="E1061">
            <v>1162.3680000000002</v>
          </cell>
          <cell r="F1061">
            <v>8427</v>
          </cell>
        </row>
        <row r="1062">
          <cell r="A1062" t="str">
            <v>CABLE COBRE THW 1X8+1X8 ACOMETIDA TREBOL</v>
          </cell>
          <cell r="B1062">
            <v>3102</v>
          </cell>
          <cell r="C1062" t="str">
            <v>ML</v>
          </cell>
          <cell r="D1062">
            <v>3722.3999999999996</v>
          </cell>
          <cell r="E1062">
            <v>595.58399999999995</v>
          </cell>
          <cell r="F1062">
            <v>4318</v>
          </cell>
        </row>
        <row r="1063">
          <cell r="A1063" t="str">
            <v>CABLE COBRE THW 2X10 CONCENTRICO/CODENSA</v>
          </cell>
          <cell r="B1063">
            <v>2000</v>
          </cell>
          <cell r="C1063" t="str">
            <v>ML</v>
          </cell>
          <cell r="D1063">
            <v>2400</v>
          </cell>
          <cell r="E1063">
            <v>384</v>
          </cell>
          <cell r="F1063">
            <v>2784</v>
          </cell>
        </row>
        <row r="1064">
          <cell r="A1064" t="str">
            <v>CABLE COBRE THW 2X6+1X6 ACOMETIDA TREBOL</v>
          </cell>
          <cell r="B1064">
            <v>5696</v>
          </cell>
          <cell r="C1064" t="str">
            <v>ML</v>
          </cell>
          <cell r="D1064">
            <v>6835.2</v>
          </cell>
          <cell r="E1064">
            <v>1093.6320000000001</v>
          </cell>
          <cell r="F1064">
            <v>7929</v>
          </cell>
        </row>
        <row r="1065">
          <cell r="A1065" t="str">
            <v>CABLE COBRE THW 2X8 CONCENTRICO</v>
          </cell>
          <cell r="B1065">
            <v>2000</v>
          </cell>
          <cell r="C1065" t="str">
            <v>ML</v>
          </cell>
          <cell r="D1065">
            <v>2400</v>
          </cell>
          <cell r="E1065">
            <v>384</v>
          </cell>
          <cell r="F1065">
            <v>2784</v>
          </cell>
        </row>
        <row r="1066">
          <cell r="A1066" t="str">
            <v>CABLE COBRE THW 2X8+1X10 CONCENTRICO</v>
          </cell>
          <cell r="B1066">
            <v>3320</v>
          </cell>
          <cell r="C1066" t="str">
            <v>ML</v>
          </cell>
          <cell r="D1066">
            <v>3984</v>
          </cell>
          <cell r="E1066">
            <v>637.44000000000005</v>
          </cell>
          <cell r="F1066">
            <v>4621</v>
          </cell>
        </row>
        <row r="1067">
          <cell r="A1067" t="str">
            <v>CABLE COBRE THW 2X8+1X8 ACOMETIDA TREBOL</v>
          </cell>
          <cell r="B1067">
            <v>5000</v>
          </cell>
          <cell r="C1067" t="str">
            <v>ML</v>
          </cell>
          <cell r="D1067">
            <v>6000</v>
          </cell>
          <cell r="E1067">
            <v>960</v>
          </cell>
          <cell r="F1067">
            <v>6960</v>
          </cell>
        </row>
        <row r="1068">
          <cell r="A1068" t="str">
            <v>CABLE COBRE THW 3X4+1X6 ACOMETIDA TREBOL</v>
          </cell>
          <cell r="B1068">
            <v>13542</v>
          </cell>
          <cell r="C1068" t="str">
            <v>ML</v>
          </cell>
          <cell r="D1068">
            <v>16250.4</v>
          </cell>
          <cell r="E1068">
            <v>2600.0639999999999</v>
          </cell>
          <cell r="F1068">
            <v>18850</v>
          </cell>
        </row>
        <row r="1069">
          <cell r="A1069" t="str">
            <v>CABLE COBRE THW 3X6+1X8 ACOMETIDA TREBOL</v>
          </cell>
          <cell r="B1069">
            <v>8880</v>
          </cell>
          <cell r="C1069" t="str">
            <v>ML</v>
          </cell>
          <cell r="D1069">
            <v>10656</v>
          </cell>
          <cell r="E1069">
            <v>1704.96</v>
          </cell>
          <cell r="F1069">
            <v>12361</v>
          </cell>
        </row>
        <row r="1070">
          <cell r="A1070" t="str">
            <v>CABLE COBRE THW 3X6+1X8 CONCENTRICO</v>
          </cell>
          <cell r="B1070">
            <v>6160</v>
          </cell>
          <cell r="C1070" t="str">
            <v>ML</v>
          </cell>
          <cell r="D1070">
            <v>7392</v>
          </cell>
          <cell r="E1070">
            <v>1182.72</v>
          </cell>
          <cell r="F1070">
            <v>8575</v>
          </cell>
        </row>
        <row r="1071">
          <cell r="A1071" t="str">
            <v>CABLE COBRE THW 3X8+1X10 ACOMETIDATREBOL</v>
          </cell>
          <cell r="B1071">
            <v>5110</v>
          </cell>
          <cell r="C1071" t="str">
            <v>ML</v>
          </cell>
          <cell r="D1071">
            <v>6132</v>
          </cell>
          <cell r="E1071">
            <v>981.12</v>
          </cell>
          <cell r="F1071">
            <v>7113</v>
          </cell>
        </row>
        <row r="1072">
          <cell r="A1072" t="str">
            <v>CABLE COBRE THW 3X8+1X10 CONCENTRICO</v>
          </cell>
          <cell r="B1072">
            <v>5110</v>
          </cell>
          <cell r="C1072" t="str">
            <v>ML</v>
          </cell>
          <cell r="D1072">
            <v>6132</v>
          </cell>
          <cell r="E1072">
            <v>981.12</v>
          </cell>
          <cell r="F1072">
            <v>7113</v>
          </cell>
        </row>
        <row r="1073">
          <cell r="A1073" t="str">
            <v>CABLE COBRE UTP No.25X2X24 NIVEL 3</v>
          </cell>
          <cell r="B1073">
            <v>7932</v>
          </cell>
          <cell r="C1073" t="str">
            <v>ML</v>
          </cell>
          <cell r="D1073">
            <v>9518.4</v>
          </cell>
          <cell r="E1073">
            <v>1522.944</v>
          </cell>
          <cell r="F1073">
            <v>11041</v>
          </cell>
        </row>
        <row r="1074">
          <cell r="A1074" t="str">
            <v>CABLE COBRE UTP No.2X.05 NIVEL 3</v>
          </cell>
          <cell r="B1074">
            <v>614</v>
          </cell>
          <cell r="C1074" t="str">
            <v>ML</v>
          </cell>
          <cell r="D1074">
            <v>736.8</v>
          </cell>
          <cell r="E1074">
            <v>117.88799999999999</v>
          </cell>
          <cell r="F1074">
            <v>855</v>
          </cell>
        </row>
        <row r="1075">
          <cell r="A1075" t="str">
            <v>CABLE COBRE UTP No.4X2X24 NIVEL 5</v>
          </cell>
          <cell r="B1075">
            <v>675</v>
          </cell>
          <cell r="C1075" t="str">
            <v>ML</v>
          </cell>
          <cell r="D1075">
            <v>810</v>
          </cell>
          <cell r="E1075">
            <v>129.6</v>
          </cell>
          <cell r="F1075">
            <v>940</v>
          </cell>
        </row>
        <row r="1076">
          <cell r="A1076" t="str">
            <v>CABLE COMUNICACION TTY/6ES5-734-1BD20</v>
          </cell>
          <cell r="B1076">
            <v>560000</v>
          </cell>
          <cell r="C1076" t="str">
            <v>ML</v>
          </cell>
          <cell r="D1076">
            <v>672000</v>
          </cell>
          <cell r="E1076">
            <v>107520</v>
          </cell>
          <cell r="F1076">
            <v>779520</v>
          </cell>
        </row>
        <row r="1077">
          <cell r="A1077" t="str">
            <v>CABLE CU DESN # 12 TEMPLE SUAVE</v>
          </cell>
          <cell r="B1077">
            <v>827</v>
          </cell>
          <cell r="C1077" t="str">
            <v>ML</v>
          </cell>
          <cell r="D1077">
            <v>992.4</v>
          </cell>
          <cell r="E1077">
            <v>158.78399999999999</v>
          </cell>
          <cell r="F1077">
            <v>1151</v>
          </cell>
        </row>
        <row r="1078">
          <cell r="A1078" t="str">
            <v>CABLE CU DESN.#1/0 TEMPLE SUAVE</v>
          </cell>
          <cell r="B1078">
            <v>16257</v>
          </cell>
          <cell r="C1078" t="str">
            <v>ML</v>
          </cell>
          <cell r="D1078">
            <v>19508.399999999998</v>
          </cell>
          <cell r="E1078">
            <v>3121.3439999999996</v>
          </cell>
          <cell r="F1078">
            <v>22630</v>
          </cell>
        </row>
        <row r="1079">
          <cell r="A1079" t="str">
            <v>CABLE CU DESN.#10 TEMPLE SUAVE</v>
          </cell>
          <cell r="B1079">
            <v>1984</v>
          </cell>
          <cell r="C1079" t="str">
            <v>ML</v>
          </cell>
          <cell r="D1079">
            <v>2380.7999999999997</v>
          </cell>
          <cell r="E1079">
            <v>380.92799999999994</v>
          </cell>
          <cell r="F1079">
            <v>2762</v>
          </cell>
        </row>
        <row r="1080">
          <cell r="A1080" t="str">
            <v>CABLE CU DESN.#2 TEMPLE SUAVE</v>
          </cell>
          <cell r="B1080">
            <v>10268</v>
          </cell>
          <cell r="C1080" t="str">
            <v>ML</v>
          </cell>
          <cell r="D1080">
            <v>12321.6</v>
          </cell>
          <cell r="E1080">
            <v>1971.4560000000001</v>
          </cell>
          <cell r="F1080">
            <v>14293</v>
          </cell>
        </row>
        <row r="1081">
          <cell r="A1081" t="str">
            <v>CABLE CU DESN.#2/0 TEMPLE SUAVE</v>
          </cell>
          <cell r="B1081">
            <v>18000</v>
          </cell>
          <cell r="C1081" t="str">
            <v>ML</v>
          </cell>
          <cell r="D1081">
            <v>21600</v>
          </cell>
          <cell r="E1081">
            <v>3456</v>
          </cell>
          <cell r="F1081">
            <v>25056</v>
          </cell>
        </row>
        <row r="1082">
          <cell r="A1082" t="str">
            <v>CABLE CU DESN.#4 TEMPLE SUAVE</v>
          </cell>
          <cell r="B1082">
            <v>6836</v>
          </cell>
          <cell r="C1082" t="str">
            <v>ML</v>
          </cell>
          <cell r="D1082">
            <v>8203.1999999999989</v>
          </cell>
          <cell r="E1082">
            <v>1312.5119999999999</v>
          </cell>
          <cell r="F1082">
            <v>9516</v>
          </cell>
        </row>
        <row r="1083">
          <cell r="A1083" t="str">
            <v>CABLE CU DESN.#6 TEMPLE SUAVE</v>
          </cell>
          <cell r="B1083">
            <v>4499</v>
          </cell>
          <cell r="C1083" t="str">
            <v>ML</v>
          </cell>
          <cell r="D1083">
            <v>5398.8</v>
          </cell>
          <cell r="E1083">
            <v>863.80799999999999</v>
          </cell>
          <cell r="F1083">
            <v>6263</v>
          </cell>
        </row>
        <row r="1084">
          <cell r="A1084" t="str">
            <v>CABLE CU DESN.#4/0 TEMPLE SUAVE</v>
          </cell>
          <cell r="B1084">
            <v>26000</v>
          </cell>
          <cell r="C1084" t="str">
            <v>ML</v>
          </cell>
          <cell r="D1084">
            <v>31200</v>
          </cell>
          <cell r="E1084">
            <v>4992</v>
          </cell>
          <cell r="F1084">
            <v>36192</v>
          </cell>
        </row>
        <row r="1085">
          <cell r="A1085" t="str">
            <v>CABLE CU DESN.No.2/0 TEMPLE DURO 7 HILOS</v>
          </cell>
          <cell r="B1085">
            <v>18000</v>
          </cell>
          <cell r="C1085" t="str">
            <v>ML</v>
          </cell>
          <cell r="D1085">
            <v>21600</v>
          </cell>
          <cell r="E1085">
            <v>3456</v>
          </cell>
          <cell r="F1085">
            <v>25056</v>
          </cell>
        </row>
        <row r="1086">
          <cell r="A1086" t="str">
            <v>CABLE CU DESN.No.4/0 MCM TEMPLE DURO 7 HILOS</v>
          </cell>
          <cell r="B1086">
            <v>22000</v>
          </cell>
          <cell r="C1086" t="str">
            <v>ML</v>
          </cell>
          <cell r="D1086">
            <v>26400</v>
          </cell>
          <cell r="E1086">
            <v>4224</v>
          </cell>
          <cell r="F1086">
            <v>30624</v>
          </cell>
        </row>
        <row r="1087">
          <cell r="A1087" t="str">
            <v>CABLE CU DESNUDO # 400 MCM TEMPLE SUAVE</v>
          </cell>
          <cell r="B1087">
            <v>40533</v>
          </cell>
          <cell r="C1087" t="str">
            <v>ML</v>
          </cell>
          <cell r="D1087">
            <v>48639.6</v>
          </cell>
          <cell r="E1087">
            <v>7782.3360000000002</v>
          </cell>
          <cell r="F1087">
            <v>56422</v>
          </cell>
        </row>
        <row r="1088">
          <cell r="A1088" t="str">
            <v>CABLE CU DESNUDO # 500 MCM TEMPLE SUAVE</v>
          </cell>
          <cell r="B1088">
            <v>51247</v>
          </cell>
          <cell r="C1088" t="str">
            <v>ML</v>
          </cell>
          <cell r="D1088">
            <v>61496.399999999994</v>
          </cell>
          <cell r="E1088">
            <v>9839.4239999999991</v>
          </cell>
          <cell r="F1088">
            <v>71336</v>
          </cell>
        </row>
        <row r="1089">
          <cell r="A1089" t="str">
            <v>CABLE CU DESNUDO # 750 MCM TEMPLE SUAVE</v>
          </cell>
          <cell r="B1089">
            <v>79905</v>
          </cell>
          <cell r="C1089" t="str">
            <v>ML</v>
          </cell>
          <cell r="D1089">
            <v>95886</v>
          </cell>
          <cell r="E1089">
            <v>15341.76</v>
          </cell>
          <cell r="F1089">
            <v>111228</v>
          </cell>
        </row>
        <row r="1090">
          <cell r="A1090" t="str">
            <v>CABLE CU DESNUDO #8</v>
          </cell>
          <cell r="B1090">
            <v>2866</v>
          </cell>
          <cell r="C1090" t="str">
            <v>ML</v>
          </cell>
          <cell r="D1090">
            <v>3439.2</v>
          </cell>
          <cell r="E1090">
            <v>550.27199999999993</v>
          </cell>
          <cell r="F1090">
            <v>3989</v>
          </cell>
        </row>
        <row r="1091">
          <cell r="A1091" t="str">
            <v>CABLE Cu No. 6 THW NEGRO PROCABLES</v>
          </cell>
          <cell r="B1091">
            <v>5000</v>
          </cell>
          <cell r="C1091" t="str">
            <v>ML</v>
          </cell>
          <cell r="D1091">
            <v>6000</v>
          </cell>
          <cell r="E1091">
            <v>960</v>
          </cell>
          <cell r="F1091">
            <v>6960</v>
          </cell>
        </row>
        <row r="1092">
          <cell r="A1092" t="str">
            <v>CABLE Cu No.8 THW AMARILLO</v>
          </cell>
          <cell r="B1092">
            <v>3200</v>
          </cell>
          <cell r="C1092" t="str">
            <v>ML</v>
          </cell>
          <cell r="D1092">
            <v>3840</v>
          </cell>
          <cell r="E1092">
            <v>614.4</v>
          </cell>
          <cell r="F1092">
            <v>4454</v>
          </cell>
        </row>
        <row r="1093">
          <cell r="A1093" t="str">
            <v>CABLE Cu No.8 THW BLANCO</v>
          </cell>
          <cell r="B1093">
            <v>3200</v>
          </cell>
          <cell r="C1093" t="str">
            <v>ML</v>
          </cell>
          <cell r="D1093">
            <v>3840</v>
          </cell>
          <cell r="E1093">
            <v>614.4</v>
          </cell>
          <cell r="F1093">
            <v>4454</v>
          </cell>
        </row>
        <row r="1094">
          <cell r="A1094" t="str">
            <v>CABLE Cu No.8 THW NEGRO</v>
          </cell>
          <cell r="B1094">
            <v>3200</v>
          </cell>
          <cell r="C1094" t="str">
            <v>ML</v>
          </cell>
          <cell r="D1094">
            <v>3840</v>
          </cell>
          <cell r="E1094">
            <v>614.4</v>
          </cell>
          <cell r="F1094">
            <v>4454</v>
          </cell>
        </row>
        <row r="1095">
          <cell r="A1095" t="str">
            <v>CABLE CU THW 1/0 600V (CTHWC)</v>
          </cell>
          <cell r="B1095">
            <v>16257</v>
          </cell>
          <cell r="C1095" t="str">
            <v>ML</v>
          </cell>
          <cell r="D1095">
            <v>19508.399999999998</v>
          </cell>
          <cell r="E1095">
            <v>3121.3439999999996</v>
          </cell>
          <cell r="F1095">
            <v>22630</v>
          </cell>
        </row>
        <row r="1096">
          <cell r="A1096" t="str">
            <v>CABLE CU THW 1/0 600V ICONEL</v>
          </cell>
          <cell r="B1096">
            <v>16257</v>
          </cell>
          <cell r="C1096" t="str">
            <v>ML</v>
          </cell>
          <cell r="D1096">
            <v>19508.399999999998</v>
          </cell>
          <cell r="E1096">
            <v>3121.3439999999996</v>
          </cell>
          <cell r="F1096">
            <v>22630</v>
          </cell>
        </row>
        <row r="1097">
          <cell r="A1097" t="str">
            <v>CABLE CU THW 2 600V (CTHWC)</v>
          </cell>
          <cell r="B1097">
            <v>10500</v>
          </cell>
          <cell r="C1097" t="str">
            <v>ML</v>
          </cell>
          <cell r="D1097">
            <v>12600</v>
          </cell>
          <cell r="E1097">
            <v>2016</v>
          </cell>
          <cell r="F1097">
            <v>14616</v>
          </cell>
        </row>
        <row r="1098">
          <cell r="A1098" t="str">
            <v>CABLE CU THW 2 600V ICONEL</v>
          </cell>
          <cell r="B1098">
            <v>10500</v>
          </cell>
          <cell r="C1098" t="str">
            <v>ML</v>
          </cell>
          <cell r="D1098">
            <v>12600</v>
          </cell>
          <cell r="E1098">
            <v>2016</v>
          </cell>
          <cell r="F1098">
            <v>14616</v>
          </cell>
        </row>
        <row r="1099">
          <cell r="A1099" t="str">
            <v>CABLE CU THW 2/0 600V (CTHWC)</v>
          </cell>
          <cell r="B1099">
            <v>22329</v>
          </cell>
          <cell r="C1099" t="str">
            <v>ML</v>
          </cell>
          <cell r="D1099">
            <v>26794.799999999999</v>
          </cell>
          <cell r="E1099">
            <v>4287.1679999999997</v>
          </cell>
          <cell r="F1099">
            <v>31082</v>
          </cell>
        </row>
        <row r="1100">
          <cell r="A1100" t="str">
            <v>CABLE CU THW 2/0 600V (CTHWC) ICONEL</v>
          </cell>
          <cell r="B1100">
            <v>22329</v>
          </cell>
          <cell r="C1100" t="str">
            <v>ML</v>
          </cell>
          <cell r="D1100">
            <v>26794.799999999999</v>
          </cell>
          <cell r="E1100">
            <v>4287.1679999999997</v>
          </cell>
          <cell r="F1100">
            <v>31082</v>
          </cell>
        </row>
        <row r="1101">
          <cell r="A1101" t="str">
            <v>CABLE CU THW 2/0 600V PROCABLES</v>
          </cell>
          <cell r="B1101">
            <v>22329</v>
          </cell>
          <cell r="C1101" t="str">
            <v>ML</v>
          </cell>
          <cell r="D1101">
            <v>26794.799999999999</v>
          </cell>
          <cell r="E1101">
            <v>4287.1679999999997</v>
          </cell>
          <cell r="F1101">
            <v>31082</v>
          </cell>
        </row>
        <row r="1102">
          <cell r="A1102" t="str">
            <v>CABLE CU THW 250 MCM 600V ICONEL</v>
          </cell>
          <cell r="B1102">
            <v>46000</v>
          </cell>
          <cell r="C1102" t="str">
            <v>ML</v>
          </cell>
          <cell r="D1102">
            <v>55200</v>
          </cell>
          <cell r="E1102">
            <v>8832</v>
          </cell>
          <cell r="F1102">
            <v>64032</v>
          </cell>
        </row>
        <row r="1103">
          <cell r="A1103" t="str">
            <v>CABLE CU THW 250MCM 600V (CTHWC)</v>
          </cell>
          <cell r="B1103">
            <v>28000</v>
          </cell>
          <cell r="C1103" t="str">
            <v>ML</v>
          </cell>
          <cell r="D1103">
            <v>33600</v>
          </cell>
          <cell r="E1103">
            <v>5376</v>
          </cell>
          <cell r="F1103">
            <v>38976</v>
          </cell>
        </row>
        <row r="1104">
          <cell r="A1104" t="str">
            <v>CABLE Cu THW 250MCM 600V. PROCABLES</v>
          </cell>
          <cell r="B1104">
            <v>46000</v>
          </cell>
          <cell r="C1104" t="str">
            <v>ML</v>
          </cell>
          <cell r="D1104">
            <v>55200</v>
          </cell>
          <cell r="E1104">
            <v>8832</v>
          </cell>
          <cell r="F1104">
            <v>64032</v>
          </cell>
        </row>
        <row r="1105">
          <cell r="A1105" t="str">
            <v>CABLE CU THW 3/0 600V (CTHWC)</v>
          </cell>
          <cell r="B1105">
            <v>17090</v>
          </cell>
          <cell r="C1105" t="str">
            <v>ML</v>
          </cell>
          <cell r="D1105">
            <v>20508</v>
          </cell>
          <cell r="E1105">
            <v>3281.28</v>
          </cell>
          <cell r="F1105">
            <v>23789</v>
          </cell>
        </row>
        <row r="1106">
          <cell r="A1106" t="str">
            <v>CABLE CU THW 3/0 600V ICONEL</v>
          </cell>
          <cell r="B1106">
            <v>17090</v>
          </cell>
          <cell r="C1106" t="str">
            <v>ML</v>
          </cell>
          <cell r="D1106">
            <v>20508</v>
          </cell>
          <cell r="E1106">
            <v>3281.28</v>
          </cell>
          <cell r="F1106">
            <v>23789</v>
          </cell>
        </row>
        <row r="1107">
          <cell r="A1107" t="str">
            <v>CABLE CU THW 300MCM 600V (CTHWC)</v>
          </cell>
          <cell r="B1107">
            <v>40000</v>
          </cell>
          <cell r="C1107" t="str">
            <v>ML</v>
          </cell>
          <cell r="D1107">
            <v>48000</v>
          </cell>
          <cell r="E1107">
            <v>7680</v>
          </cell>
          <cell r="F1107">
            <v>55680</v>
          </cell>
        </row>
        <row r="1108">
          <cell r="A1108" t="str">
            <v>CABLE CU THW 350MCM 600V (CTHWC)</v>
          </cell>
          <cell r="B1108">
            <v>37730</v>
          </cell>
          <cell r="C1108" t="str">
            <v>ML</v>
          </cell>
          <cell r="D1108">
            <v>45276</v>
          </cell>
          <cell r="E1108">
            <v>7244.16</v>
          </cell>
          <cell r="F1108">
            <v>52520</v>
          </cell>
        </row>
        <row r="1109">
          <cell r="A1109" t="str">
            <v>CABLE CU THW 350MCM 600V ICONEL</v>
          </cell>
          <cell r="B1109">
            <v>37730</v>
          </cell>
          <cell r="C1109" t="str">
            <v>ML</v>
          </cell>
          <cell r="D1109">
            <v>45276</v>
          </cell>
          <cell r="E1109">
            <v>7244.16</v>
          </cell>
          <cell r="F1109">
            <v>52520</v>
          </cell>
        </row>
        <row r="1110">
          <cell r="A1110" t="str">
            <v>CABLE CU THW 4/0   600 V   PROCABLES</v>
          </cell>
          <cell r="B1110">
            <v>34000</v>
          </cell>
          <cell r="C1110" t="str">
            <v>ML</v>
          </cell>
          <cell r="D1110">
            <v>40800</v>
          </cell>
          <cell r="E1110">
            <v>6528</v>
          </cell>
          <cell r="F1110">
            <v>47328</v>
          </cell>
        </row>
        <row r="1111">
          <cell r="A1111" t="str">
            <v>CABLE CU THW 4/0 600V (CTHWC)</v>
          </cell>
          <cell r="B1111">
            <v>34000</v>
          </cell>
          <cell r="C1111" t="str">
            <v>ML</v>
          </cell>
          <cell r="D1111">
            <v>40800</v>
          </cell>
          <cell r="E1111">
            <v>6528</v>
          </cell>
          <cell r="F1111">
            <v>47328</v>
          </cell>
        </row>
        <row r="1112">
          <cell r="A1112" t="str">
            <v>CABLE Cu THW 4/0 600V. ICONEL</v>
          </cell>
          <cell r="B1112">
            <v>34000</v>
          </cell>
          <cell r="C1112" t="str">
            <v>ML</v>
          </cell>
          <cell r="D1112">
            <v>40800</v>
          </cell>
          <cell r="E1112">
            <v>6528</v>
          </cell>
          <cell r="F1112">
            <v>47328</v>
          </cell>
        </row>
        <row r="1113">
          <cell r="A1113" t="str">
            <v>CABLE CU THW 400MCM 600V (CTHWC)</v>
          </cell>
          <cell r="B1113">
            <v>42998</v>
          </cell>
          <cell r="C1113" t="str">
            <v>ML</v>
          </cell>
          <cell r="D1113">
            <v>51597.599999999999</v>
          </cell>
          <cell r="E1113">
            <v>8255.616</v>
          </cell>
          <cell r="F1113">
            <v>59853</v>
          </cell>
        </row>
        <row r="1114">
          <cell r="A1114" t="str">
            <v>CABLE CU THW 500MCM 600V (CTHWC)</v>
          </cell>
          <cell r="B1114">
            <v>56192</v>
          </cell>
          <cell r="C1114" t="str">
            <v>ML</v>
          </cell>
          <cell r="D1114">
            <v>67430.399999999994</v>
          </cell>
          <cell r="E1114">
            <v>10788.864</v>
          </cell>
          <cell r="F1114">
            <v>78219</v>
          </cell>
        </row>
        <row r="1115">
          <cell r="A1115" t="str">
            <v>CABLE CU THW 500MCM 600V ICONEL</v>
          </cell>
          <cell r="B1115">
            <v>56192</v>
          </cell>
          <cell r="C1115" t="str">
            <v>ML</v>
          </cell>
          <cell r="D1115">
            <v>67430.399999999994</v>
          </cell>
          <cell r="E1115">
            <v>10788.864</v>
          </cell>
          <cell r="F1115">
            <v>78219</v>
          </cell>
        </row>
        <row r="1116">
          <cell r="A1116" t="str">
            <v>CABLE CUADRUPLEX AL 3X2/0+1X1/0</v>
          </cell>
          <cell r="B1116">
            <v>12100</v>
          </cell>
          <cell r="C1116" t="str">
            <v>ML</v>
          </cell>
          <cell r="D1116">
            <v>14520</v>
          </cell>
          <cell r="E1116">
            <v>2323.2000000000003</v>
          </cell>
          <cell r="F1116">
            <v>16843</v>
          </cell>
        </row>
        <row r="1117">
          <cell r="A1117" t="str">
            <v>CABLE CUADRUPLEX AL 3X2+1X4</v>
          </cell>
          <cell r="B1117">
            <v>5000</v>
          </cell>
          <cell r="C1117" t="str">
            <v>ML</v>
          </cell>
          <cell r="D1117">
            <v>6000</v>
          </cell>
          <cell r="E1117">
            <v>960</v>
          </cell>
          <cell r="F1117">
            <v>6960</v>
          </cell>
        </row>
        <row r="1118">
          <cell r="A1118" t="str">
            <v>CABLE CUADRUPLEX AL 3X4/0+1X2/0</v>
          </cell>
          <cell r="B1118">
            <v>19638</v>
          </cell>
          <cell r="C1118" t="str">
            <v>ML</v>
          </cell>
          <cell r="D1118">
            <v>23565.599999999999</v>
          </cell>
          <cell r="E1118">
            <v>3770.4959999999996</v>
          </cell>
          <cell r="F1118">
            <v>27336</v>
          </cell>
        </row>
        <row r="1119">
          <cell r="A1119" t="str">
            <v>CABLE CUADRUPLEX AL 3X4/0+1X2/0 RAYADO</v>
          </cell>
          <cell r="B1119">
            <v>19638</v>
          </cell>
          <cell r="C1119" t="str">
            <v>ML</v>
          </cell>
          <cell r="D1119">
            <v>23565.599999999999</v>
          </cell>
          <cell r="E1119">
            <v>3770.4959999999996</v>
          </cell>
          <cell r="F1119">
            <v>27336</v>
          </cell>
        </row>
        <row r="1120">
          <cell r="A1120" t="str">
            <v>CABLE DUPLEX 2X12 AWG SPT 300V CHIPAS</v>
          </cell>
          <cell r="B1120">
            <v>1339</v>
          </cell>
          <cell r="C1120" t="str">
            <v>ML</v>
          </cell>
          <cell r="D1120">
            <v>1606.8</v>
          </cell>
          <cell r="E1120">
            <v>257.08800000000002</v>
          </cell>
          <cell r="F1120">
            <v>1864</v>
          </cell>
        </row>
        <row r="1121">
          <cell r="A1121" t="str">
            <v>CABLE DUPLEX 2X12 AWG SPT BLANCO 300V</v>
          </cell>
          <cell r="B1121">
            <v>1339</v>
          </cell>
          <cell r="C1121" t="str">
            <v>ML</v>
          </cell>
          <cell r="D1121">
            <v>1606.8</v>
          </cell>
          <cell r="E1121">
            <v>257.08800000000002</v>
          </cell>
          <cell r="F1121">
            <v>1864</v>
          </cell>
        </row>
        <row r="1122">
          <cell r="A1122" t="str">
            <v>CABLE DUPLEX 2X12 AWG SPT BLANCO INDASA</v>
          </cell>
          <cell r="B1122">
            <v>1339</v>
          </cell>
          <cell r="C1122" t="str">
            <v>ML</v>
          </cell>
          <cell r="D1122">
            <v>1606.8</v>
          </cell>
          <cell r="E1122">
            <v>257.08800000000002</v>
          </cell>
          <cell r="F1122">
            <v>1864</v>
          </cell>
        </row>
        <row r="1123">
          <cell r="A1123" t="str">
            <v>CABLE DUPLEX 2X12 AWG SPT CAFE 300V</v>
          </cell>
          <cell r="B1123">
            <v>1339</v>
          </cell>
          <cell r="C1123" t="str">
            <v>ML</v>
          </cell>
          <cell r="D1123">
            <v>1606.8</v>
          </cell>
          <cell r="E1123">
            <v>257.08800000000002</v>
          </cell>
          <cell r="F1123">
            <v>1864</v>
          </cell>
        </row>
        <row r="1124">
          <cell r="A1124" t="str">
            <v>CABLE DUPLEX 2X12 AWG SPT GRIS 300V</v>
          </cell>
          <cell r="B1124">
            <v>1339</v>
          </cell>
          <cell r="C1124" t="str">
            <v>ML</v>
          </cell>
          <cell r="D1124">
            <v>1606.8</v>
          </cell>
          <cell r="E1124">
            <v>257.08800000000002</v>
          </cell>
          <cell r="F1124">
            <v>1864</v>
          </cell>
        </row>
        <row r="1125">
          <cell r="A1125" t="str">
            <v>CABLE DUPLEX 2X12 AWG SPT NEGRO 300V</v>
          </cell>
          <cell r="B1125">
            <v>1339</v>
          </cell>
          <cell r="C1125" t="str">
            <v>ML</v>
          </cell>
          <cell r="D1125">
            <v>1606.8</v>
          </cell>
          <cell r="E1125">
            <v>257.08800000000002</v>
          </cell>
          <cell r="F1125">
            <v>1864</v>
          </cell>
        </row>
        <row r="1126">
          <cell r="A1126" t="str">
            <v>CABLE DUPLEX 2X12 AWG TCP BLANCO 150V</v>
          </cell>
          <cell r="B1126">
            <v>1339</v>
          </cell>
          <cell r="C1126" t="str">
            <v>ML</v>
          </cell>
          <cell r="D1126">
            <v>1606.8</v>
          </cell>
          <cell r="E1126">
            <v>257.08800000000002</v>
          </cell>
          <cell r="F1126">
            <v>1864</v>
          </cell>
        </row>
        <row r="1127">
          <cell r="A1127" t="str">
            <v>CABLE DUPLEX 2X12 AWG TCP CAFE 150V</v>
          </cell>
          <cell r="B1127">
            <v>1339</v>
          </cell>
          <cell r="C1127" t="str">
            <v>ML</v>
          </cell>
          <cell r="D1127">
            <v>1606.8</v>
          </cell>
          <cell r="E1127">
            <v>257.08800000000002</v>
          </cell>
          <cell r="F1127">
            <v>1864</v>
          </cell>
        </row>
        <row r="1128">
          <cell r="A1128" t="str">
            <v>CABLE DUPLEX 2X12 AWG TCP GRIS 150V</v>
          </cell>
          <cell r="B1128">
            <v>1339</v>
          </cell>
          <cell r="C1128" t="str">
            <v>ML</v>
          </cell>
          <cell r="D1128">
            <v>1606.8</v>
          </cell>
          <cell r="E1128">
            <v>257.08800000000002</v>
          </cell>
          <cell r="F1128">
            <v>1864</v>
          </cell>
        </row>
        <row r="1129">
          <cell r="A1129" t="str">
            <v>CABLE DUPLEX 2X14 AWG SPT 300V CHIPAS</v>
          </cell>
          <cell r="B1129">
            <v>844</v>
          </cell>
          <cell r="C1129" t="str">
            <v>ML</v>
          </cell>
          <cell r="D1129">
            <v>1012.8</v>
          </cell>
          <cell r="E1129">
            <v>162.048</v>
          </cell>
          <cell r="F1129">
            <v>1175</v>
          </cell>
        </row>
        <row r="1130">
          <cell r="A1130" t="str">
            <v>CABLE DUPLEX 2X14 AWG SPT BLANCO 300V</v>
          </cell>
          <cell r="B1130">
            <v>844</v>
          </cell>
          <cell r="C1130" t="str">
            <v>ML</v>
          </cell>
          <cell r="D1130">
            <v>1012.8</v>
          </cell>
          <cell r="E1130">
            <v>162.048</v>
          </cell>
          <cell r="F1130">
            <v>1175</v>
          </cell>
        </row>
        <row r="1131">
          <cell r="A1131" t="str">
            <v>CABLE DUPLEX 2X14 AWG SPT BLANCO INDASA</v>
          </cell>
          <cell r="B1131">
            <v>844</v>
          </cell>
          <cell r="C1131" t="str">
            <v>ML</v>
          </cell>
          <cell r="D1131">
            <v>1012.8</v>
          </cell>
          <cell r="E1131">
            <v>162.048</v>
          </cell>
          <cell r="F1131">
            <v>1175</v>
          </cell>
        </row>
        <row r="1132">
          <cell r="A1132" t="str">
            <v>CABLE DUPLEX 2X14 AWG SPT CAFE 300V</v>
          </cell>
          <cell r="B1132">
            <v>844</v>
          </cell>
          <cell r="C1132" t="str">
            <v>ML</v>
          </cell>
          <cell r="D1132">
            <v>1012.8</v>
          </cell>
          <cell r="E1132">
            <v>162.048</v>
          </cell>
          <cell r="F1132">
            <v>1175</v>
          </cell>
        </row>
        <row r="1133">
          <cell r="A1133" t="str">
            <v>CABLE DUPLEX 2X14 AWG SPT GRIS 300V</v>
          </cell>
          <cell r="B1133">
            <v>844</v>
          </cell>
          <cell r="C1133" t="str">
            <v>ML</v>
          </cell>
          <cell r="D1133">
            <v>1012.8</v>
          </cell>
          <cell r="E1133">
            <v>162.048</v>
          </cell>
          <cell r="F1133">
            <v>1175</v>
          </cell>
        </row>
        <row r="1134">
          <cell r="A1134" t="str">
            <v>CABLE DUPLEX 2X14 AWG SPT NEGRO 300V</v>
          </cell>
          <cell r="B1134">
            <v>844</v>
          </cell>
          <cell r="C1134" t="str">
            <v>ML</v>
          </cell>
          <cell r="D1134">
            <v>1012.8</v>
          </cell>
          <cell r="E1134">
            <v>162.048</v>
          </cell>
          <cell r="F1134">
            <v>1175</v>
          </cell>
        </row>
        <row r="1135">
          <cell r="A1135" t="str">
            <v>CABLE DUPLEX 2X14 AWG TCP 150V CHIPAS</v>
          </cell>
          <cell r="B1135">
            <v>844</v>
          </cell>
          <cell r="C1135" t="str">
            <v>ML</v>
          </cell>
          <cell r="D1135">
            <v>1012.8</v>
          </cell>
          <cell r="E1135">
            <v>162.048</v>
          </cell>
          <cell r="F1135">
            <v>1175</v>
          </cell>
        </row>
        <row r="1136">
          <cell r="A1136" t="str">
            <v>CABLE DUPLEX 2X14 AWG TCP BLANCO 150V</v>
          </cell>
          <cell r="B1136">
            <v>844</v>
          </cell>
          <cell r="C1136" t="str">
            <v>ML</v>
          </cell>
          <cell r="D1136">
            <v>1012.8</v>
          </cell>
          <cell r="E1136">
            <v>162.048</v>
          </cell>
          <cell r="F1136">
            <v>1175</v>
          </cell>
        </row>
        <row r="1137">
          <cell r="A1137" t="str">
            <v>CABLE DUPLEX 2X14 AWG TCP CAFE 150V</v>
          </cell>
          <cell r="B1137">
            <v>844</v>
          </cell>
          <cell r="C1137" t="str">
            <v>ML</v>
          </cell>
          <cell r="D1137">
            <v>1012.8</v>
          </cell>
          <cell r="E1137">
            <v>162.048</v>
          </cell>
          <cell r="F1137">
            <v>1175</v>
          </cell>
        </row>
        <row r="1138">
          <cell r="A1138" t="str">
            <v>CABLE DUPLEX 2X14 AWG TCP GRIS 150V</v>
          </cell>
          <cell r="B1138">
            <v>844</v>
          </cell>
          <cell r="C1138" t="str">
            <v>ML</v>
          </cell>
          <cell r="D1138">
            <v>1012.8</v>
          </cell>
          <cell r="E1138">
            <v>162.048</v>
          </cell>
          <cell r="F1138">
            <v>1175</v>
          </cell>
        </row>
        <row r="1139">
          <cell r="A1139" t="str">
            <v>CABLE DUPLEX 2X14 AWG TCP NEGRO 150V</v>
          </cell>
          <cell r="B1139">
            <v>844</v>
          </cell>
          <cell r="C1139" t="str">
            <v>ML</v>
          </cell>
          <cell r="D1139">
            <v>1012.8</v>
          </cell>
          <cell r="E1139">
            <v>162.048</v>
          </cell>
          <cell r="F1139">
            <v>1175</v>
          </cell>
        </row>
        <row r="1140">
          <cell r="A1140" t="str">
            <v>CABLE DUPLEX 2X16 AWG SPT BLANCO 300V</v>
          </cell>
          <cell r="B1140">
            <v>750</v>
          </cell>
          <cell r="C1140" t="str">
            <v>ML</v>
          </cell>
          <cell r="D1140">
            <v>900</v>
          </cell>
          <cell r="E1140">
            <v>144</v>
          </cell>
          <cell r="F1140">
            <v>1044</v>
          </cell>
        </row>
        <row r="1141">
          <cell r="A1141" t="str">
            <v>CABLE DUPLEX 2X16 AWG SPT BLANCO INDELSA</v>
          </cell>
          <cell r="B1141">
            <v>536</v>
          </cell>
          <cell r="C1141" t="str">
            <v>ML</v>
          </cell>
          <cell r="D1141">
            <v>643.19999999999993</v>
          </cell>
          <cell r="E1141">
            <v>102.91199999999999</v>
          </cell>
          <cell r="F1141">
            <v>746</v>
          </cell>
        </row>
        <row r="1142">
          <cell r="A1142" t="str">
            <v>CABLE DUPLEX 2X16 AWG SPT CAFE 300V</v>
          </cell>
          <cell r="B1142">
            <v>536</v>
          </cell>
          <cell r="C1142" t="str">
            <v>ML</v>
          </cell>
          <cell r="D1142">
            <v>643.19999999999993</v>
          </cell>
          <cell r="E1142">
            <v>102.91199999999999</v>
          </cell>
          <cell r="F1142">
            <v>746</v>
          </cell>
        </row>
        <row r="1143">
          <cell r="A1143" t="str">
            <v>CABLE DUPLEX 2X16 AWG SPT GRIS 300V</v>
          </cell>
          <cell r="B1143">
            <v>536</v>
          </cell>
          <cell r="C1143" t="str">
            <v>ML</v>
          </cell>
          <cell r="D1143">
            <v>643.19999999999993</v>
          </cell>
          <cell r="E1143">
            <v>102.91199999999999</v>
          </cell>
          <cell r="F1143">
            <v>746</v>
          </cell>
        </row>
        <row r="1144">
          <cell r="A1144" t="str">
            <v>CABLE DUPLEX 2X16 AWG TCP 150V CHIPAS</v>
          </cell>
          <cell r="B1144">
            <v>536</v>
          </cell>
          <cell r="C1144" t="str">
            <v>ML</v>
          </cell>
          <cell r="D1144">
            <v>643.19999999999993</v>
          </cell>
          <cell r="E1144">
            <v>102.91199999999999</v>
          </cell>
          <cell r="F1144">
            <v>746</v>
          </cell>
        </row>
        <row r="1145">
          <cell r="A1145" t="str">
            <v>CABLE DUPLEX 2X16 AWG TCP BLANCO 150V</v>
          </cell>
          <cell r="B1145">
            <v>536</v>
          </cell>
          <cell r="C1145" t="str">
            <v>ML</v>
          </cell>
          <cell r="D1145">
            <v>643.19999999999993</v>
          </cell>
          <cell r="E1145">
            <v>102.91199999999999</v>
          </cell>
          <cell r="F1145">
            <v>746</v>
          </cell>
        </row>
        <row r="1146">
          <cell r="A1146" t="str">
            <v>CABLE DUPLEX 2X16 AWG TCP CAFE 150V</v>
          </cell>
          <cell r="B1146">
            <v>536</v>
          </cell>
          <cell r="C1146" t="str">
            <v>ML</v>
          </cell>
          <cell r="D1146">
            <v>643.19999999999993</v>
          </cell>
          <cell r="E1146">
            <v>102.91199999999999</v>
          </cell>
          <cell r="F1146">
            <v>746</v>
          </cell>
        </row>
        <row r="1147">
          <cell r="A1147" t="str">
            <v>CABLE DUPLEX 2X16 AWG TCP GRIS 150V</v>
          </cell>
          <cell r="B1147">
            <v>536</v>
          </cell>
          <cell r="C1147" t="str">
            <v>ML</v>
          </cell>
          <cell r="D1147">
            <v>643.19999999999993</v>
          </cell>
          <cell r="E1147">
            <v>102.91199999999999</v>
          </cell>
          <cell r="F1147">
            <v>746</v>
          </cell>
        </row>
        <row r="1148">
          <cell r="A1148" t="str">
            <v>CABLE DUPLEX 2X18 AWG SPT 300V CHIPAS</v>
          </cell>
          <cell r="B1148">
            <v>364</v>
          </cell>
          <cell r="C1148" t="str">
            <v>ML</v>
          </cell>
          <cell r="D1148">
            <v>436.8</v>
          </cell>
          <cell r="E1148">
            <v>69.888000000000005</v>
          </cell>
          <cell r="F1148">
            <v>507</v>
          </cell>
        </row>
        <row r="1149">
          <cell r="A1149" t="str">
            <v>CABLE DUPLEX 2X18 AWG SPT BLANCO  PROCAB</v>
          </cell>
          <cell r="B1149">
            <v>364</v>
          </cell>
          <cell r="C1149" t="str">
            <v>ML</v>
          </cell>
          <cell r="D1149">
            <v>436.8</v>
          </cell>
          <cell r="E1149">
            <v>69.888000000000005</v>
          </cell>
          <cell r="F1149">
            <v>507</v>
          </cell>
        </row>
        <row r="1150">
          <cell r="A1150" t="str">
            <v>CABLE DUPLEX 2X18 AWG SPT BLANCO 300V</v>
          </cell>
          <cell r="B1150">
            <v>364</v>
          </cell>
          <cell r="C1150" t="str">
            <v>ML</v>
          </cell>
          <cell r="D1150">
            <v>436.8</v>
          </cell>
          <cell r="E1150">
            <v>69.888000000000005</v>
          </cell>
          <cell r="F1150">
            <v>507</v>
          </cell>
        </row>
        <row r="1151">
          <cell r="A1151" t="str">
            <v>CABLE DUPLEX 2X18 AWG SPT BLANCO INDACE</v>
          </cell>
          <cell r="B1151">
            <v>364</v>
          </cell>
          <cell r="C1151" t="str">
            <v>ML</v>
          </cell>
          <cell r="D1151">
            <v>436.8</v>
          </cell>
          <cell r="E1151">
            <v>69.888000000000005</v>
          </cell>
          <cell r="F1151">
            <v>507</v>
          </cell>
        </row>
        <row r="1152">
          <cell r="A1152" t="str">
            <v>CABLE DUPLEX 2X18 AWG SPT BLANCO INDELSA</v>
          </cell>
          <cell r="B1152">
            <v>364</v>
          </cell>
          <cell r="C1152" t="str">
            <v>ML</v>
          </cell>
          <cell r="D1152">
            <v>436.8</v>
          </cell>
          <cell r="E1152">
            <v>69.888000000000005</v>
          </cell>
          <cell r="F1152">
            <v>507</v>
          </cell>
        </row>
        <row r="1153">
          <cell r="A1153" t="str">
            <v>CABLE DUPLEX 2X18 AWG TCP 150V CHIPAS</v>
          </cell>
          <cell r="B1153">
            <v>364</v>
          </cell>
          <cell r="C1153" t="str">
            <v>ML</v>
          </cell>
          <cell r="D1153">
            <v>436.8</v>
          </cell>
          <cell r="E1153">
            <v>69.888000000000005</v>
          </cell>
          <cell r="F1153">
            <v>507</v>
          </cell>
        </row>
        <row r="1154">
          <cell r="A1154" t="str">
            <v>CABLE DUPLEX 2X18 AWG TCP BLANCO 150V</v>
          </cell>
          <cell r="B1154">
            <v>364</v>
          </cell>
          <cell r="C1154" t="str">
            <v>ML</v>
          </cell>
          <cell r="D1154">
            <v>436.8</v>
          </cell>
          <cell r="E1154">
            <v>69.888000000000005</v>
          </cell>
          <cell r="F1154">
            <v>507</v>
          </cell>
        </row>
        <row r="1155">
          <cell r="A1155" t="str">
            <v>CABLE DUPLEX 2X18 AWG TCP CAFE 150V</v>
          </cell>
          <cell r="B1155">
            <v>364</v>
          </cell>
          <cell r="C1155" t="str">
            <v>ML</v>
          </cell>
          <cell r="D1155">
            <v>436.8</v>
          </cell>
          <cell r="E1155">
            <v>69.888000000000005</v>
          </cell>
          <cell r="F1155">
            <v>507</v>
          </cell>
        </row>
        <row r="1156">
          <cell r="A1156" t="str">
            <v>CABLE DUPLEX 2X18 AWG TCP GRIS 150V</v>
          </cell>
          <cell r="B1156">
            <v>364</v>
          </cell>
          <cell r="C1156" t="str">
            <v>ML</v>
          </cell>
          <cell r="D1156">
            <v>436.8</v>
          </cell>
          <cell r="E1156">
            <v>69.888000000000005</v>
          </cell>
          <cell r="F1156">
            <v>507</v>
          </cell>
        </row>
        <row r="1157">
          <cell r="A1157" t="str">
            <v>CABLE DUPLEX 2X18 AWG TCP NEGRO 150V</v>
          </cell>
          <cell r="B1157">
            <v>364</v>
          </cell>
          <cell r="C1157" t="str">
            <v>ML</v>
          </cell>
          <cell r="D1157">
            <v>436.8</v>
          </cell>
          <cell r="E1157">
            <v>69.888000000000005</v>
          </cell>
          <cell r="F1157">
            <v>507</v>
          </cell>
        </row>
        <row r="1158">
          <cell r="A1158" t="str">
            <v>CABLE DUPLEX 2X20 AWG SPT 300V CHIPAS</v>
          </cell>
          <cell r="B1158">
            <v>295</v>
          </cell>
          <cell r="C1158" t="str">
            <v>ML</v>
          </cell>
          <cell r="D1158">
            <v>354</v>
          </cell>
          <cell r="E1158">
            <v>56.64</v>
          </cell>
          <cell r="F1158">
            <v>411</v>
          </cell>
        </row>
        <row r="1159">
          <cell r="A1159" t="str">
            <v>CABLE DUPLEX 2X20 AWG SPT BLANCO INDACE</v>
          </cell>
          <cell r="B1159">
            <v>295</v>
          </cell>
          <cell r="C1159" t="str">
            <v>ML</v>
          </cell>
          <cell r="D1159">
            <v>354</v>
          </cell>
          <cell r="E1159">
            <v>56.64</v>
          </cell>
          <cell r="F1159">
            <v>411</v>
          </cell>
        </row>
        <row r="1160">
          <cell r="A1160" t="str">
            <v>CABLE DUPLEX 2X20 AWG SPT GRIS 300V</v>
          </cell>
          <cell r="B1160">
            <v>295</v>
          </cell>
          <cell r="C1160" t="str">
            <v>ML</v>
          </cell>
          <cell r="D1160">
            <v>354</v>
          </cell>
          <cell r="E1160">
            <v>56.64</v>
          </cell>
          <cell r="F1160">
            <v>411</v>
          </cell>
        </row>
        <row r="1161">
          <cell r="A1161" t="str">
            <v>CABLE DUPLEX 2X20 AWG SPT NEGRO 300V</v>
          </cell>
          <cell r="B1161">
            <v>295</v>
          </cell>
          <cell r="C1161" t="str">
            <v>ML</v>
          </cell>
          <cell r="D1161">
            <v>354</v>
          </cell>
          <cell r="E1161">
            <v>56.64</v>
          </cell>
          <cell r="F1161">
            <v>411</v>
          </cell>
        </row>
        <row r="1162">
          <cell r="A1162" t="str">
            <v>CABLE DUPLEX 2X20 AWG TCP AMARILLO 150V</v>
          </cell>
          <cell r="B1162">
            <v>243</v>
          </cell>
          <cell r="C1162" t="str">
            <v>ML</v>
          </cell>
          <cell r="D1162">
            <v>291.59999999999997</v>
          </cell>
          <cell r="E1162">
            <v>46.655999999999999</v>
          </cell>
          <cell r="F1162">
            <v>338</v>
          </cell>
        </row>
        <row r="1163">
          <cell r="A1163" t="str">
            <v>CABLE DUPLEX 2X20 AWG TCP BLANCO 150V</v>
          </cell>
          <cell r="B1163">
            <v>295</v>
          </cell>
          <cell r="C1163" t="str">
            <v>ML</v>
          </cell>
          <cell r="D1163">
            <v>354</v>
          </cell>
          <cell r="E1163">
            <v>56.64</v>
          </cell>
          <cell r="F1163">
            <v>411</v>
          </cell>
        </row>
        <row r="1164">
          <cell r="A1164" t="str">
            <v>CABLE DUPLEX 2X20 AWG TCP CAFE 150V</v>
          </cell>
          <cell r="B1164">
            <v>295</v>
          </cell>
          <cell r="C1164" t="str">
            <v>ML</v>
          </cell>
          <cell r="D1164">
            <v>354</v>
          </cell>
          <cell r="E1164">
            <v>56.64</v>
          </cell>
          <cell r="F1164">
            <v>411</v>
          </cell>
        </row>
        <row r="1165">
          <cell r="A1165" t="str">
            <v>CABLE DUPLEX 2X20 AWG TCP GRIS 150V</v>
          </cell>
          <cell r="B1165">
            <v>295</v>
          </cell>
          <cell r="C1165" t="str">
            <v>ML</v>
          </cell>
          <cell r="D1165">
            <v>354</v>
          </cell>
          <cell r="E1165">
            <v>56.64</v>
          </cell>
          <cell r="F1165">
            <v>411</v>
          </cell>
        </row>
        <row r="1166">
          <cell r="A1166" t="str">
            <v>CABLE DUPLEX 2X20 AWG TCP NEGRO 150V</v>
          </cell>
          <cell r="B1166">
            <v>295</v>
          </cell>
          <cell r="C1166" t="str">
            <v>ML</v>
          </cell>
          <cell r="D1166">
            <v>354</v>
          </cell>
          <cell r="E1166">
            <v>56.64</v>
          </cell>
          <cell r="F1166">
            <v>411</v>
          </cell>
        </row>
        <row r="1167">
          <cell r="A1167" t="str">
            <v>CABLE DUPLEX 2X20 POLARIZADO NEGRO-ROJO</v>
          </cell>
          <cell r="B1167">
            <v>295</v>
          </cell>
          <cell r="C1167" t="str">
            <v>ML</v>
          </cell>
          <cell r="D1167">
            <v>354</v>
          </cell>
          <cell r="E1167">
            <v>56.64</v>
          </cell>
          <cell r="F1167">
            <v>411</v>
          </cell>
        </row>
        <row r="1168">
          <cell r="A1168" t="str">
            <v>CABLE DUPLEX 2X22 AWG POLARIZADO NEGRO</v>
          </cell>
          <cell r="B1168">
            <v>243</v>
          </cell>
          <cell r="C1168" t="str">
            <v>ML</v>
          </cell>
          <cell r="D1168">
            <v>291.59999999999997</v>
          </cell>
          <cell r="E1168">
            <v>46.655999999999999</v>
          </cell>
          <cell r="F1168">
            <v>338</v>
          </cell>
        </row>
        <row r="1169">
          <cell r="A1169" t="str">
            <v>CABLE DUPLEX 2X22 AWG SPT 300V CHIPAS</v>
          </cell>
          <cell r="B1169">
            <v>243</v>
          </cell>
          <cell r="C1169" t="str">
            <v>ML</v>
          </cell>
          <cell r="D1169">
            <v>291.59999999999997</v>
          </cell>
          <cell r="E1169">
            <v>46.655999999999999</v>
          </cell>
          <cell r="F1169">
            <v>338</v>
          </cell>
        </row>
        <row r="1170">
          <cell r="A1170" t="str">
            <v>CABLE DUPLEX 2X22 AWG SPT BLANCO CABLE S</v>
          </cell>
          <cell r="B1170">
            <v>243</v>
          </cell>
          <cell r="C1170" t="str">
            <v>ML</v>
          </cell>
          <cell r="D1170">
            <v>291.59999999999997</v>
          </cell>
          <cell r="E1170">
            <v>46.655999999999999</v>
          </cell>
          <cell r="F1170">
            <v>338</v>
          </cell>
        </row>
        <row r="1171">
          <cell r="A1171" t="str">
            <v>CABLE DUPLEX 2X22 AWG SPT BLANCO CYC MV</v>
          </cell>
          <cell r="B1171">
            <v>243</v>
          </cell>
          <cell r="C1171" t="str">
            <v>ML</v>
          </cell>
          <cell r="D1171">
            <v>291.59999999999997</v>
          </cell>
          <cell r="E1171">
            <v>46.655999999999999</v>
          </cell>
          <cell r="F1171">
            <v>338</v>
          </cell>
        </row>
        <row r="1172">
          <cell r="A1172" t="str">
            <v>CABLE DUPLEX 2X22 AWG TCP BLANCO 150V</v>
          </cell>
          <cell r="B1172">
            <v>243</v>
          </cell>
          <cell r="C1172" t="str">
            <v>ML</v>
          </cell>
          <cell r="D1172">
            <v>291.59999999999997</v>
          </cell>
          <cell r="E1172">
            <v>46.655999999999999</v>
          </cell>
          <cell r="F1172">
            <v>338</v>
          </cell>
        </row>
        <row r="1173">
          <cell r="A1173" t="str">
            <v>CABLE DUPLEX 2X22 AWG TCP CAFE 150V</v>
          </cell>
          <cell r="B1173">
            <v>243</v>
          </cell>
          <cell r="C1173" t="str">
            <v>ML</v>
          </cell>
          <cell r="D1173">
            <v>291.59999999999997</v>
          </cell>
          <cell r="E1173">
            <v>46.655999999999999</v>
          </cell>
          <cell r="F1173">
            <v>338</v>
          </cell>
        </row>
        <row r="1174">
          <cell r="A1174" t="str">
            <v>CABLE DUPLEX 2X22 AWG TCP GRIS 150V</v>
          </cell>
          <cell r="B1174">
            <v>243</v>
          </cell>
          <cell r="C1174" t="str">
            <v>ML</v>
          </cell>
          <cell r="D1174">
            <v>291.59999999999997</v>
          </cell>
          <cell r="E1174">
            <v>46.655999999999999</v>
          </cell>
          <cell r="F1174">
            <v>338</v>
          </cell>
        </row>
        <row r="1175">
          <cell r="A1175" t="str">
            <v>CABLE DUPLEX 2X22 AWG TCP NEGRO 150V</v>
          </cell>
          <cell r="B1175">
            <v>243</v>
          </cell>
          <cell r="C1175" t="str">
            <v>ML</v>
          </cell>
          <cell r="D1175">
            <v>291.59999999999997</v>
          </cell>
          <cell r="E1175">
            <v>46.655999999999999</v>
          </cell>
          <cell r="F1175">
            <v>338</v>
          </cell>
        </row>
        <row r="1176">
          <cell r="A1176" t="str">
            <v>CABLE ENCAU. No. 2X6 600V. ST</v>
          </cell>
          <cell r="B1176">
            <v>8710</v>
          </cell>
          <cell r="C1176" t="str">
            <v>ML</v>
          </cell>
          <cell r="D1176">
            <v>10452</v>
          </cell>
          <cell r="E1176">
            <v>1672.32</v>
          </cell>
          <cell r="F1176">
            <v>12124</v>
          </cell>
        </row>
        <row r="1177">
          <cell r="A1177" t="str">
            <v>CABLE ENCAU. No.3X6 600V ST</v>
          </cell>
          <cell r="B1177">
            <v>11283</v>
          </cell>
          <cell r="C1177" t="str">
            <v>ML</v>
          </cell>
          <cell r="D1177">
            <v>13539.6</v>
          </cell>
          <cell r="E1177">
            <v>2166.3360000000002</v>
          </cell>
          <cell r="F1177">
            <v>15706</v>
          </cell>
        </row>
        <row r="1178">
          <cell r="A1178" t="str">
            <v>CABLE ENCAU.#2X10 600V ST</v>
          </cell>
          <cell r="B1178">
            <v>3849</v>
          </cell>
          <cell r="C1178" t="str">
            <v>ML</v>
          </cell>
          <cell r="D1178">
            <v>4618.8</v>
          </cell>
          <cell r="E1178">
            <v>739.00800000000004</v>
          </cell>
          <cell r="F1178">
            <v>5358</v>
          </cell>
        </row>
        <row r="1179">
          <cell r="A1179" t="str">
            <v>CABLE ENCAU.#2X10 600V ST  ICONEL</v>
          </cell>
          <cell r="B1179">
            <v>3545</v>
          </cell>
          <cell r="C1179" t="str">
            <v>ML</v>
          </cell>
          <cell r="D1179">
            <v>4254</v>
          </cell>
          <cell r="E1179">
            <v>680.64</v>
          </cell>
          <cell r="F1179">
            <v>4935</v>
          </cell>
        </row>
        <row r="1180">
          <cell r="A1180" t="str">
            <v>CABLE ENCAU.#2X12 600V ST</v>
          </cell>
          <cell r="B1180">
            <v>2878</v>
          </cell>
          <cell r="C1180" t="str">
            <v>ML</v>
          </cell>
          <cell r="D1180">
            <v>3453.6</v>
          </cell>
          <cell r="E1180">
            <v>552.57600000000002</v>
          </cell>
          <cell r="F1180">
            <v>4006</v>
          </cell>
        </row>
        <row r="1181">
          <cell r="A1181" t="str">
            <v>CABLE ENCAU.#2X12 600V ST  ICONEL</v>
          </cell>
          <cell r="B1181">
            <v>2650</v>
          </cell>
          <cell r="C1181" t="str">
            <v>ML</v>
          </cell>
          <cell r="D1181">
            <v>3180</v>
          </cell>
          <cell r="E1181">
            <v>508.8</v>
          </cell>
          <cell r="F1181">
            <v>3689</v>
          </cell>
        </row>
        <row r="1182">
          <cell r="A1182" t="str">
            <v>CABLE ENCAU.#2X14 600V ST</v>
          </cell>
          <cell r="B1182">
            <v>2126</v>
          </cell>
          <cell r="C1182" t="str">
            <v>ML</v>
          </cell>
          <cell r="D1182">
            <v>2551.1999999999998</v>
          </cell>
          <cell r="E1182">
            <v>408.19200000000001</v>
          </cell>
          <cell r="F1182">
            <v>2959</v>
          </cell>
        </row>
        <row r="1183">
          <cell r="A1183" t="str">
            <v>CABLE ENCAU.#2X16 600V ST</v>
          </cell>
          <cell r="B1183">
            <v>1272</v>
          </cell>
          <cell r="C1183" t="str">
            <v>ML</v>
          </cell>
          <cell r="D1183">
            <v>1526.3999999999999</v>
          </cell>
          <cell r="E1183">
            <v>244.22399999999999</v>
          </cell>
          <cell r="F1183">
            <v>1771</v>
          </cell>
        </row>
        <row r="1184">
          <cell r="A1184" t="str">
            <v>CABLE ENCAU.#2X18 600V ST</v>
          </cell>
          <cell r="B1184">
            <v>939</v>
          </cell>
          <cell r="C1184" t="str">
            <v>ML</v>
          </cell>
          <cell r="D1184">
            <v>1126.8</v>
          </cell>
          <cell r="E1184">
            <v>180.28799999999998</v>
          </cell>
          <cell r="F1184">
            <v>1307</v>
          </cell>
        </row>
        <row r="1185">
          <cell r="A1185" t="str">
            <v>CABLE ENCAU.#2X8 600V ST</v>
          </cell>
          <cell r="B1185">
            <v>5852</v>
          </cell>
          <cell r="C1185" t="str">
            <v>ML</v>
          </cell>
          <cell r="D1185">
            <v>7022.4</v>
          </cell>
          <cell r="E1185">
            <v>1123.5840000000001</v>
          </cell>
          <cell r="F1185">
            <v>8146</v>
          </cell>
        </row>
        <row r="1186">
          <cell r="A1186" t="str">
            <v>CABLE ENCAU.#3X10 600V ST</v>
          </cell>
          <cell r="B1186">
            <v>4822</v>
          </cell>
          <cell r="C1186" t="str">
            <v>ML</v>
          </cell>
          <cell r="D1186">
            <v>5786.4</v>
          </cell>
          <cell r="E1186">
            <v>925.82399999999996</v>
          </cell>
          <cell r="F1186">
            <v>6712</v>
          </cell>
        </row>
        <row r="1187">
          <cell r="A1187" t="str">
            <v>CABLE ENCAU.#3X12 600V ST</v>
          </cell>
          <cell r="B1187">
            <v>3566</v>
          </cell>
          <cell r="C1187" t="str">
            <v>ML</v>
          </cell>
          <cell r="D1187">
            <v>4279.2</v>
          </cell>
          <cell r="E1187">
            <v>684.67200000000003</v>
          </cell>
          <cell r="F1187">
            <v>4964</v>
          </cell>
        </row>
        <row r="1188">
          <cell r="A1188" t="str">
            <v>CABLE ENCAU.#3X14 600V ST</v>
          </cell>
          <cell r="B1188">
            <v>2540</v>
          </cell>
          <cell r="C1188" t="str">
            <v>ML</v>
          </cell>
          <cell r="D1188">
            <v>3048</v>
          </cell>
          <cell r="E1188">
            <v>487.68</v>
          </cell>
          <cell r="F1188">
            <v>3536</v>
          </cell>
        </row>
        <row r="1189">
          <cell r="A1189" t="str">
            <v>CABLE ENCAU.#3X16 600V ST</v>
          </cell>
          <cell r="B1189">
            <v>1654</v>
          </cell>
          <cell r="C1189" t="str">
            <v>ML</v>
          </cell>
          <cell r="D1189">
            <v>1984.8</v>
          </cell>
          <cell r="E1189">
            <v>317.56799999999998</v>
          </cell>
          <cell r="F1189">
            <v>2302</v>
          </cell>
        </row>
        <row r="1190">
          <cell r="A1190" t="str">
            <v>CABLE ENCAU.#3X18 600V ST</v>
          </cell>
          <cell r="B1190">
            <v>1274</v>
          </cell>
          <cell r="C1190" t="str">
            <v>ML</v>
          </cell>
          <cell r="D1190">
            <v>1528.8</v>
          </cell>
          <cell r="E1190">
            <v>244.608</v>
          </cell>
          <cell r="F1190">
            <v>1773</v>
          </cell>
        </row>
        <row r="1191">
          <cell r="A1191" t="str">
            <v>CABLE ENCAU.#3X8 600V ST</v>
          </cell>
          <cell r="B1191">
            <v>7294</v>
          </cell>
          <cell r="C1191" t="str">
            <v>ML</v>
          </cell>
          <cell r="D1191">
            <v>8752.7999999999993</v>
          </cell>
          <cell r="E1191">
            <v>1400.4479999999999</v>
          </cell>
          <cell r="F1191">
            <v>10153</v>
          </cell>
        </row>
        <row r="1192">
          <cell r="A1192" t="str">
            <v>CABLE ENCAU.#4X10 600V ST</v>
          </cell>
          <cell r="B1192">
            <v>5803</v>
          </cell>
          <cell r="C1192" t="str">
            <v>ML</v>
          </cell>
          <cell r="D1192">
            <v>6963.5999999999995</v>
          </cell>
          <cell r="E1192">
            <v>1114.1759999999999</v>
          </cell>
          <cell r="F1192">
            <v>8078</v>
          </cell>
        </row>
        <row r="1193">
          <cell r="A1193" t="str">
            <v>CABLE ENCAU.#4X10 600V ST ICONEL</v>
          </cell>
          <cell r="B1193">
            <v>5340</v>
          </cell>
          <cell r="C1193" t="str">
            <v>ML</v>
          </cell>
          <cell r="D1193">
            <v>6408</v>
          </cell>
          <cell r="E1193">
            <v>1025.28</v>
          </cell>
          <cell r="F1193">
            <v>7433</v>
          </cell>
        </row>
        <row r="1194">
          <cell r="A1194" t="str">
            <v>CABLE ENCAU.#4X12 600V ST</v>
          </cell>
          <cell r="B1194">
            <v>4231</v>
          </cell>
          <cell r="C1194" t="str">
            <v>ML</v>
          </cell>
          <cell r="D1194">
            <v>5077.2</v>
          </cell>
          <cell r="E1194">
            <v>812.35199999999998</v>
          </cell>
          <cell r="F1194">
            <v>5890</v>
          </cell>
        </row>
        <row r="1195">
          <cell r="A1195" t="str">
            <v>CABLE ENCAU.#4X12 600V ST  ICONEL</v>
          </cell>
          <cell r="B1195">
            <v>3895</v>
          </cell>
          <cell r="C1195" t="str">
            <v>ML</v>
          </cell>
          <cell r="D1195">
            <v>4674</v>
          </cell>
          <cell r="E1195">
            <v>747.84</v>
          </cell>
          <cell r="F1195">
            <v>5422</v>
          </cell>
        </row>
        <row r="1196">
          <cell r="A1196" t="str">
            <v>CABLE ENCAU.#4X14 600V ST</v>
          </cell>
          <cell r="B1196">
            <v>3036</v>
          </cell>
          <cell r="C1196" t="str">
            <v>ML</v>
          </cell>
          <cell r="D1196">
            <v>3643.2</v>
          </cell>
          <cell r="E1196">
            <v>582.91200000000003</v>
          </cell>
          <cell r="F1196">
            <v>4226</v>
          </cell>
        </row>
        <row r="1197">
          <cell r="A1197" t="str">
            <v>CABLE ENCAU.#4X16 600V ST</v>
          </cell>
          <cell r="B1197">
            <v>1942</v>
          </cell>
          <cell r="C1197" t="str">
            <v>ML</v>
          </cell>
          <cell r="D1197">
            <v>2330.4</v>
          </cell>
          <cell r="E1197">
            <v>372.86400000000003</v>
          </cell>
          <cell r="F1197">
            <v>2703</v>
          </cell>
        </row>
        <row r="1198">
          <cell r="A1198" t="str">
            <v>CABLE ENCAU.#4X18 600V ST</v>
          </cell>
          <cell r="B1198">
            <v>1623</v>
          </cell>
          <cell r="C1198" t="str">
            <v>ML</v>
          </cell>
          <cell r="D1198">
            <v>1947.6</v>
          </cell>
          <cell r="E1198">
            <v>311.61599999999999</v>
          </cell>
          <cell r="F1198">
            <v>2259</v>
          </cell>
        </row>
        <row r="1199">
          <cell r="A1199" t="str">
            <v>CABLE ENCAU.#4X6 600V ST</v>
          </cell>
          <cell r="B1199">
            <v>14918</v>
          </cell>
          <cell r="C1199" t="str">
            <v>ML</v>
          </cell>
          <cell r="D1199">
            <v>17901.599999999999</v>
          </cell>
          <cell r="E1199">
            <v>2864.2559999999999</v>
          </cell>
          <cell r="F1199">
            <v>20766</v>
          </cell>
        </row>
        <row r="1200">
          <cell r="A1200" t="str">
            <v>CABLE ENCAU.#4X8 600V ST</v>
          </cell>
          <cell r="B1200">
            <v>9469</v>
          </cell>
          <cell r="C1200" t="str">
            <v>ML</v>
          </cell>
          <cell r="D1200">
            <v>11362.8</v>
          </cell>
          <cell r="E1200">
            <v>1818.048</v>
          </cell>
          <cell r="F1200">
            <v>13181</v>
          </cell>
        </row>
        <row r="1201">
          <cell r="A1201" t="str">
            <v>CABLE ENCAU.3X18 600V ST  ICONEL</v>
          </cell>
          <cell r="B1201">
            <v>1175</v>
          </cell>
          <cell r="C1201" t="str">
            <v>ML</v>
          </cell>
          <cell r="D1201">
            <v>1410</v>
          </cell>
          <cell r="E1201">
            <v>225.6</v>
          </cell>
          <cell r="F1201">
            <v>1636</v>
          </cell>
        </row>
        <row r="1202">
          <cell r="A1202" t="str">
            <v>CABLE FIBRA OPTICA 12 FIBRAS</v>
          </cell>
          <cell r="B1202">
            <v>5100</v>
          </cell>
          <cell r="C1202" t="str">
            <v>ML</v>
          </cell>
          <cell r="D1202">
            <v>6120</v>
          </cell>
          <cell r="E1202">
            <v>979.2</v>
          </cell>
          <cell r="F1202">
            <v>7099</v>
          </cell>
        </row>
        <row r="1203">
          <cell r="A1203" t="str">
            <v>CABLE FLEXIBLE  TFF 16 VERDE 600V</v>
          </cell>
          <cell r="B1203">
            <v>372</v>
          </cell>
          <cell r="C1203" t="str">
            <v>ML</v>
          </cell>
          <cell r="D1203">
            <v>446.4</v>
          </cell>
          <cell r="E1203">
            <v>71.423999999999992</v>
          </cell>
          <cell r="F1203">
            <v>518</v>
          </cell>
        </row>
        <row r="1204">
          <cell r="A1204" t="str">
            <v>CABLE FLEXIBLE TFF 14 CHIPA</v>
          </cell>
          <cell r="B1204">
            <v>639</v>
          </cell>
          <cell r="C1204" t="str">
            <v>ML</v>
          </cell>
          <cell r="D1204">
            <v>766.8</v>
          </cell>
          <cell r="E1204">
            <v>122.68799999999999</v>
          </cell>
          <cell r="F1204">
            <v>889</v>
          </cell>
        </row>
        <row r="1205">
          <cell r="A1205" t="str">
            <v>CABLE FLEXIBLE TFF 16 AMARILLO 600V</v>
          </cell>
          <cell r="B1205">
            <v>372</v>
          </cell>
          <cell r="C1205" t="str">
            <v>ML</v>
          </cell>
          <cell r="D1205">
            <v>446.4</v>
          </cell>
          <cell r="E1205">
            <v>71.423999999999992</v>
          </cell>
          <cell r="F1205">
            <v>518</v>
          </cell>
        </row>
        <row r="1206">
          <cell r="A1206" t="str">
            <v>CABLE FLEXIBLE TFF 16 AZUL 600V</v>
          </cell>
          <cell r="B1206">
            <v>372</v>
          </cell>
          <cell r="C1206" t="str">
            <v>ML</v>
          </cell>
          <cell r="D1206">
            <v>446.4</v>
          </cell>
          <cell r="E1206">
            <v>71.423999999999992</v>
          </cell>
          <cell r="F1206">
            <v>518</v>
          </cell>
        </row>
        <row r="1207">
          <cell r="A1207" t="str">
            <v>CABLE FLEXIBLE TFF 16 BLANCO 600V</v>
          </cell>
          <cell r="B1207">
            <v>372</v>
          </cell>
          <cell r="C1207" t="str">
            <v>ML</v>
          </cell>
          <cell r="D1207">
            <v>446.4</v>
          </cell>
          <cell r="E1207">
            <v>71.423999999999992</v>
          </cell>
          <cell r="F1207">
            <v>518</v>
          </cell>
        </row>
        <row r="1208">
          <cell r="A1208" t="str">
            <v>CABLE FLEXIBLE TFF 16 CAFE 600V</v>
          </cell>
          <cell r="B1208">
            <v>372</v>
          </cell>
          <cell r="C1208" t="str">
            <v>ML</v>
          </cell>
          <cell r="D1208">
            <v>446.4</v>
          </cell>
          <cell r="E1208">
            <v>71.423999999999992</v>
          </cell>
          <cell r="F1208">
            <v>518</v>
          </cell>
        </row>
        <row r="1209">
          <cell r="A1209" t="str">
            <v>CABLE FLEXIBLE TFF 16 GRIS 600V</v>
          </cell>
          <cell r="B1209">
            <v>372</v>
          </cell>
          <cell r="C1209" t="str">
            <v>ML</v>
          </cell>
          <cell r="D1209">
            <v>446.4</v>
          </cell>
          <cell r="E1209">
            <v>71.423999999999992</v>
          </cell>
          <cell r="F1209">
            <v>518</v>
          </cell>
        </row>
        <row r="1210">
          <cell r="A1210" t="str">
            <v>CABLE FLEXIBLE TFF 16 NEGRO 600V</v>
          </cell>
          <cell r="B1210">
            <v>372</v>
          </cell>
          <cell r="C1210" t="str">
            <v>ML</v>
          </cell>
          <cell r="D1210">
            <v>446.4</v>
          </cell>
          <cell r="E1210">
            <v>71.423999999999992</v>
          </cell>
          <cell r="F1210">
            <v>518</v>
          </cell>
        </row>
        <row r="1211">
          <cell r="A1211" t="str">
            <v>CABLE FLEXIBLE TFF 16 ROJO 600V</v>
          </cell>
          <cell r="B1211">
            <v>372</v>
          </cell>
          <cell r="C1211" t="str">
            <v>ML</v>
          </cell>
          <cell r="D1211">
            <v>446.4</v>
          </cell>
          <cell r="E1211">
            <v>71.423999999999992</v>
          </cell>
          <cell r="F1211">
            <v>518</v>
          </cell>
        </row>
        <row r="1212">
          <cell r="A1212" t="str">
            <v>CABLE FLEXIBLE TFF 18 AMARILLO 60V</v>
          </cell>
          <cell r="B1212">
            <v>271</v>
          </cell>
          <cell r="C1212" t="str">
            <v>ML</v>
          </cell>
          <cell r="D1212">
            <v>325.2</v>
          </cell>
          <cell r="E1212">
            <v>52.031999999999996</v>
          </cell>
          <cell r="F1212">
            <v>377</v>
          </cell>
        </row>
        <row r="1213">
          <cell r="A1213" t="str">
            <v>CABLE FLEXIBLE TFF 18 AZUL 600V</v>
          </cell>
          <cell r="B1213">
            <v>271</v>
          </cell>
          <cell r="C1213" t="str">
            <v>ML</v>
          </cell>
          <cell r="D1213">
            <v>325.2</v>
          </cell>
          <cell r="E1213">
            <v>52.031999999999996</v>
          </cell>
          <cell r="F1213">
            <v>377</v>
          </cell>
        </row>
        <row r="1214">
          <cell r="A1214" t="str">
            <v>CABLE FLEXIBLE TFF 18 BLANCO 600V</v>
          </cell>
          <cell r="B1214">
            <v>271</v>
          </cell>
          <cell r="C1214" t="str">
            <v>ML</v>
          </cell>
          <cell r="D1214">
            <v>325.2</v>
          </cell>
          <cell r="E1214">
            <v>52.031999999999996</v>
          </cell>
          <cell r="F1214">
            <v>377</v>
          </cell>
        </row>
        <row r="1215">
          <cell r="A1215" t="str">
            <v>CABLE FLEXIBLE TFF 18 CAFE 600V</v>
          </cell>
          <cell r="B1215">
            <v>271</v>
          </cell>
          <cell r="C1215" t="str">
            <v>ML</v>
          </cell>
          <cell r="D1215">
            <v>325.2</v>
          </cell>
          <cell r="E1215">
            <v>52.031999999999996</v>
          </cell>
          <cell r="F1215">
            <v>377</v>
          </cell>
        </row>
        <row r="1216">
          <cell r="A1216" t="str">
            <v>CABLE FLEXIBLE TFF 18 CHIPA</v>
          </cell>
          <cell r="B1216">
            <v>271</v>
          </cell>
          <cell r="C1216" t="str">
            <v>ML</v>
          </cell>
          <cell r="D1216">
            <v>325.2</v>
          </cell>
          <cell r="E1216">
            <v>52.031999999999996</v>
          </cell>
          <cell r="F1216">
            <v>377</v>
          </cell>
        </row>
        <row r="1217">
          <cell r="A1217" t="str">
            <v>CABLE FLEXIBLE TFF 18 GRIS 600V</v>
          </cell>
          <cell r="B1217">
            <v>271</v>
          </cell>
          <cell r="C1217" t="str">
            <v>ML</v>
          </cell>
          <cell r="D1217">
            <v>325.2</v>
          </cell>
          <cell r="E1217">
            <v>52.031999999999996</v>
          </cell>
          <cell r="F1217">
            <v>377</v>
          </cell>
        </row>
        <row r="1218">
          <cell r="A1218" t="str">
            <v>CABLE FLEXIBLE TFF 18 NEGRO 600V</v>
          </cell>
          <cell r="B1218">
            <v>271</v>
          </cell>
          <cell r="C1218" t="str">
            <v>ML</v>
          </cell>
          <cell r="D1218">
            <v>325.2</v>
          </cell>
          <cell r="E1218">
            <v>52.031999999999996</v>
          </cell>
          <cell r="F1218">
            <v>377</v>
          </cell>
        </row>
        <row r="1219">
          <cell r="A1219" t="str">
            <v>CABLE FLEXIBLE TFF 18 ROJO 600V</v>
          </cell>
          <cell r="B1219">
            <v>271</v>
          </cell>
          <cell r="C1219" t="str">
            <v>ML</v>
          </cell>
          <cell r="D1219">
            <v>325.2</v>
          </cell>
          <cell r="E1219">
            <v>52.031999999999996</v>
          </cell>
          <cell r="F1219">
            <v>377</v>
          </cell>
        </row>
        <row r="1220">
          <cell r="A1220" t="str">
            <v>CABLE FLEXIBLE TFF 18 VERDE 600V</v>
          </cell>
          <cell r="B1220">
            <v>271</v>
          </cell>
          <cell r="C1220" t="str">
            <v>ML</v>
          </cell>
          <cell r="D1220">
            <v>325.2</v>
          </cell>
          <cell r="E1220">
            <v>52.031999999999996</v>
          </cell>
          <cell r="F1220">
            <v>377</v>
          </cell>
        </row>
        <row r="1221">
          <cell r="A1221" t="str">
            <v>CABLE FLEXIBLE TWK 10 AZUL 600V</v>
          </cell>
          <cell r="B1221">
            <v>1408</v>
          </cell>
          <cell r="C1221" t="str">
            <v>ML</v>
          </cell>
          <cell r="D1221">
            <v>1689.6</v>
          </cell>
          <cell r="E1221">
            <v>270.33600000000001</v>
          </cell>
          <cell r="F1221">
            <v>1960</v>
          </cell>
        </row>
        <row r="1222">
          <cell r="A1222" t="str">
            <v>CABLE FLEXIBLE TWK 10 BLANCO 600 V</v>
          </cell>
          <cell r="B1222">
            <v>1408</v>
          </cell>
          <cell r="C1222" t="str">
            <v>ML</v>
          </cell>
          <cell r="D1222">
            <v>1689.6</v>
          </cell>
          <cell r="E1222">
            <v>270.33600000000001</v>
          </cell>
          <cell r="F1222">
            <v>1960</v>
          </cell>
        </row>
        <row r="1223">
          <cell r="A1223" t="str">
            <v>CABLE FLEXIBLE TWK 10 NEGRO 600V</v>
          </cell>
          <cell r="B1223">
            <v>1408</v>
          </cell>
          <cell r="C1223" t="str">
            <v>ML</v>
          </cell>
          <cell r="D1223">
            <v>1689.6</v>
          </cell>
          <cell r="E1223">
            <v>270.33600000000001</v>
          </cell>
          <cell r="F1223">
            <v>1960</v>
          </cell>
        </row>
        <row r="1224">
          <cell r="A1224" t="str">
            <v>CABLE FLEXIBLE TWK 10 ROJO 600V</v>
          </cell>
          <cell r="B1224">
            <v>1408</v>
          </cell>
          <cell r="C1224" t="str">
            <v>ML</v>
          </cell>
          <cell r="D1224">
            <v>1689.6</v>
          </cell>
          <cell r="E1224">
            <v>270.33600000000001</v>
          </cell>
          <cell r="F1224">
            <v>1960</v>
          </cell>
        </row>
        <row r="1225">
          <cell r="A1225" t="str">
            <v>CABLE FLEXIBLE TWK 10 VERDE 600V</v>
          </cell>
          <cell r="B1225">
            <v>1408</v>
          </cell>
          <cell r="C1225" t="str">
            <v>ML</v>
          </cell>
          <cell r="D1225">
            <v>1689.6</v>
          </cell>
          <cell r="E1225">
            <v>270.33600000000001</v>
          </cell>
          <cell r="F1225">
            <v>1960</v>
          </cell>
        </row>
        <row r="1226">
          <cell r="A1226" t="str">
            <v>CABLE FLEXIBLE TWK 12 AMARILLO 600V</v>
          </cell>
          <cell r="B1226">
            <v>968</v>
          </cell>
          <cell r="C1226" t="str">
            <v>ML</v>
          </cell>
          <cell r="D1226">
            <v>1161.5999999999999</v>
          </cell>
          <cell r="E1226">
            <v>185.85599999999999</v>
          </cell>
          <cell r="F1226">
            <v>1347</v>
          </cell>
        </row>
        <row r="1227">
          <cell r="A1227" t="str">
            <v>CABLE FLEXIBLE TWK 12 AZUL 600V</v>
          </cell>
          <cell r="B1227">
            <v>968</v>
          </cell>
          <cell r="C1227" t="str">
            <v>ML</v>
          </cell>
          <cell r="D1227">
            <v>1161.5999999999999</v>
          </cell>
          <cell r="E1227">
            <v>185.85599999999999</v>
          </cell>
          <cell r="F1227">
            <v>1347</v>
          </cell>
        </row>
        <row r="1228">
          <cell r="A1228" t="str">
            <v>CABLE FLEXIBLE TWK 12 BLANCO 600V</v>
          </cell>
          <cell r="B1228">
            <v>968</v>
          </cell>
          <cell r="C1228" t="str">
            <v>ML</v>
          </cell>
          <cell r="D1228">
            <v>1161.5999999999999</v>
          </cell>
          <cell r="E1228">
            <v>185.85599999999999</v>
          </cell>
          <cell r="F1228">
            <v>1347</v>
          </cell>
        </row>
        <row r="1229">
          <cell r="A1229" t="str">
            <v>CABLE FLEXIBLE TWK 12 NEGRO 600V</v>
          </cell>
          <cell r="B1229">
            <v>968</v>
          </cell>
          <cell r="C1229" t="str">
            <v>ML</v>
          </cell>
          <cell r="D1229">
            <v>1161.5999999999999</v>
          </cell>
          <cell r="E1229">
            <v>185.85599999999999</v>
          </cell>
          <cell r="F1229">
            <v>1347</v>
          </cell>
        </row>
        <row r="1230">
          <cell r="A1230" t="str">
            <v>CABLE FLEXIBLE TWK 12 ROJO 600V</v>
          </cell>
          <cell r="B1230">
            <v>968</v>
          </cell>
          <cell r="C1230" t="str">
            <v>ML</v>
          </cell>
          <cell r="D1230">
            <v>1161.5999999999999</v>
          </cell>
          <cell r="E1230">
            <v>185.85599999999999</v>
          </cell>
          <cell r="F1230">
            <v>1347</v>
          </cell>
        </row>
        <row r="1231">
          <cell r="A1231" t="str">
            <v>CABLE FLEXIBLE TWK 12 VERDE 600V</v>
          </cell>
          <cell r="B1231">
            <v>968</v>
          </cell>
          <cell r="C1231" t="str">
            <v>ML</v>
          </cell>
          <cell r="D1231">
            <v>1161.5999999999999</v>
          </cell>
          <cell r="E1231">
            <v>185.85599999999999</v>
          </cell>
          <cell r="F1231">
            <v>1347</v>
          </cell>
        </row>
        <row r="1232">
          <cell r="A1232" t="str">
            <v>CABLE FLEXIBLE TWK 14 BLANCO 600V</v>
          </cell>
          <cell r="B1232">
            <v>639</v>
          </cell>
          <cell r="C1232" t="str">
            <v>ML</v>
          </cell>
          <cell r="D1232">
            <v>766.8</v>
          </cell>
          <cell r="E1232">
            <v>122.68799999999999</v>
          </cell>
          <cell r="F1232">
            <v>889</v>
          </cell>
        </row>
        <row r="1233">
          <cell r="A1233" t="str">
            <v>CABLE FLEXIBLE TWK 14 NEGRO 600V</v>
          </cell>
          <cell r="B1233">
            <v>639</v>
          </cell>
          <cell r="C1233" t="str">
            <v>ML</v>
          </cell>
          <cell r="D1233">
            <v>766.8</v>
          </cell>
          <cell r="E1233">
            <v>122.68799999999999</v>
          </cell>
          <cell r="F1233">
            <v>889</v>
          </cell>
        </row>
        <row r="1234">
          <cell r="A1234" t="str">
            <v>CABLE FLEXIBLE TWK 14 ROJO 600V</v>
          </cell>
          <cell r="B1234">
            <v>639</v>
          </cell>
          <cell r="C1234" t="str">
            <v>ML</v>
          </cell>
          <cell r="D1234">
            <v>766.8</v>
          </cell>
          <cell r="E1234">
            <v>122.68799999999999</v>
          </cell>
          <cell r="F1234">
            <v>889</v>
          </cell>
        </row>
        <row r="1235">
          <cell r="A1235" t="str">
            <v>CABLE FLEXIBLE TWK 14 VERDE 600V</v>
          </cell>
          <cell r="B1235">
            <v>639</v>
          </cell>
          <cell r="C1235" t="str">
            <v>ML</v>
          </cell>
          <cell r="D1235">
            <v>766.8</v>
          </cell>
          <cell r="E1235">
            <v>122.68799999999999</v>
          </cell>
          <cell r="F1235">
            <v>889</v>
          </cell>
        </row>
        <row r="1236">
          <cell r="A1236" t="str">
            <v>CABLE GPT 20 VIOLETA 50V</v>
          </cell>
          <cell r="B1236">
            <v>210</v>
          </cell>
          <cell r="C1236" t="str">
            <v>ML</v>
          </cell>
          <cell r="D1236">
            <v>252</v>
          </cell>
          <cell r="E1236">
            <v>40.32</v>
          </cell>
          <cell r="F1236">
            <v>292</v>
          </cell>
        </row>
        <row r="1237">
          <cell r="A1237" t="str">
            <v>CABLE GPT N. 14NEGRO INGE. ANDINO</v>
          </cell>
          <cell r="B1237">
            <v>639</v>
          </cell>
          <cell r="C1237" t="str">
            <v>ML</v>
          </cell>
          <cell r="D1237">
            <v>766.8</v>
          </cell>
          <cell r="E1237">
            <v>122.68799999999999</v>
          </cell>
          <cell r="F1237">
            <v>889</v>
          </cell>
        </row>
        <row r="1238">
          <cell r="A1238" t="str">
            <v>CABLE GPT NO. 14 AZUL</v>
          </cell>
          <cell r="B1238">
            <v>639</v>
          </cell>
          <cell r="C1238" t="str">
            <v>ML</v>
          </cell>
          <cell r="D1238">
            <v>766.8</v>
          </cell>
          <cell r="E1238">
            <v>122.68799999999999</v>
          </cell>
          <cell r="F1238">
            <v>889</v>
          </cell>
        </row>
        <row r="1239">
          <cell r="A1239" t="str">
            <v>CABLE GPT NO. 14 BLANCO</v>
          </cell>
          <cell r="B1239">
            <v>639</v>
          </cell>
          <cell r="C1239" t="str">
            <v>ML</v>
          </cell>
          <cell r="D1239">
            <v>766.8</v>
          </cell>
          <cell r="E1239">
            <v>122.68799999999999</v>
          </cell>
          <cell r="F1239">
            <v>889</v>
          </cell>
        </row>
        <row r="1240">
          <cell r="A1240" t="str">
            <v>CABLE GPT NO.10 NEGRO PROCABLES</v>
          </cell>
          <cell r="B1240">
            <v>1408</v>
          </cell>
          <cell r="C1240" t="str">
            <v>ML</v>
          </cell>
          <cell r="D1240">
            <v>1689.6</v>
          </cell>
          <cell r="E1240">
            <v>270.33600000000001</v>
          </cell>
          <cell r="F1240">
            <v>1960</v>
          </cell>
        </row>
        <row r="1241">
          <cell r="A1241" t="str">
            <v>CABLE GPT NO.10 ROJO PROCABLES</v>
          </cell>
          <cell r="B1241">
            <v>1408</v>
          </cell>
          <cell r="C1241" t="str">
            <v>ML</v>
          </cell>
          <cell r="D1241">
            <v>1689.6</v>
          </cell>
          <cell r="E1241">
            <v>270.33600000000001</v>
          </cell>
          <cell r="F1241">
            <v>1960</v>
          </cell>
        </row>
        <row r="1242">
          <cell r="A1242" t="str">
            <v>CABLE GPT NO.10ROJO PROCABLES</v>
          </cell>
          <cell r="B1242">
            <v>1408</v>
          </cell>
          <cell r="C1242" t="str">
            <v>ML</v>
          </cell>
          <cell r="D1242">
            <v>1689.6</v>
          </cell>
          <cell r="E1242">
            <v>270.33600000000001</v>
          </cell>
          <cell r="F1242">
            <v>1960</v>
          </cell>
        </row>
        <row r="1243">
          <cell r="A1243" t="str">
            <v>CABLE GPT NO.12NEGRO PROCABLES</v>
          </cell>
          <cell r="B1243">
            <v>968</v>
          </cell>
          <cell r="C1243" t="str">
            <v>ML</v>
          </cell>
          <cell r="D1243">
            <v>1161.5999999999999</v>
          </cell>
          <cell r="E1243">
            <v>185.85599999999999</v>
          </cell>
          <cell r="F1243">
            <v>1347</v>
          </cell>
        </row>
        <row r="1244">
          <cell r="A1244" t="str">
            <v>CABLE GPT NO.14 AZUL</v>
          </cell>
          <cell r="B1244">
            <v>639</v>
          </cell>
          <cell r="C1244" t="str">
            <v>ML</v>
          </cell>
          <cell r="D1244">
            <v>766.8</v>
          </cell>
          <cell r="E1244">
            <v>122.68799999999999</v>
          </cell>
          <cell r="F1244">
            <v>889</v>
          </cell>
        </row>
        <row r="1245">
          <cell r="A1245" t="str">
            <v>CABLE GPT No.20 AZUL 50V</v>
          </cell>
          <cell r="B1245">
            <v>210</v>
          </cell>
          <cell r="C1245" t="str">
            <v>ML</v>
          </cell>
          <cell r="D1245">
            <v>252</v>
          </cell>
          <cell r="E1245">
            <v>40.32</v>
          </cell>
          <cell r="F1245">
            <v>292</v>
          </cell>
        </row>
        <row r="1246">
          <cell r="A1246" t="str">
            <v>CABLE GPT No.20 BLANCO 50V</v>
          </cell>
          <cell r="B1246">
            <v>210</v>
          </cell>
          <cell r="C1246" t="str">
            <v>ML</v>
          </cell>
          <cell r="D1246">
            <v>252</v>
          </cell>
          <cell r="E1246">
            <v>40.32</v>
          </cell>
          <cell r="F1246">
            <v>292</v>
          </cell>
        </row>
        <row r="1247">
          <cell r="A1247" t="str">
            <v>CABLE GPT No.20 CAFE 50V</v>
          </cell>
          <cell r="B1247">
            <v>210</v>
          </cell>
          <cell r="C1247" t="str">
            <v>ML</v>
          </cell>
          <cell r="D1247">
            <v>252</v>
          </cell>
          <cell r="E1247">
            <v>40.32</v>
          </cell>
          <cell r="F1247">
            <v>292</v>
          </cell>
        </row>
        <row r="1248">
          <cell r="A1248" t="str">
            <v>CABLE GPT No.20 GRIS</v>
          </cell>
          <cell r="B1248">
            <v>210</v>
          </cell>
          <cell r="C1248" t="str">
            <v>ML</v>
          </cell>
          <cell r="D1248">
            <v>252</v>
          </cell>
          <cell r="E1248">
            <v>40.32</v>
          </cell>
          <cell r="F1248">
            <v>292</v>
          </cell>
        </row>
        <row r="1249">
          <cell r="A1249" t="str">
            <v>CABLE GPT No.22 AMARILLO 50V</v>
          </cell>
          <cell r="B1249">
            <v>163</v>
          </cell>
          <cell r="C1249" t="str">
            <v>ML</v>
          </cell>
          <cell r="D1249">
            <v>195.6</v>
          </cell>
          <cell r="E1249">
            <v>31.295999999999999</v>
          </cell>
          <cell r="F1249">
            <v>227</v>
          </cell>
        </row>
        <row r="1250">
          <cell r="A1250" t="str">
            <v>CABLE GPT No.22 AZUL 50V</v>
          </cell>
          <cell r="B1250">
            <v>163</v>
          </cell>
          <cell r="C1250" t="str">
            <v>ML</v>
          </cell>
          <cell r="D1250">
            <v>195.6</v>
          </cell>
          <cell r="E1250">
            <v>31.295999999999999</v>
          </cell>
          <cell r="F1250">
            <v>227</v>
          </cell>
        </row>
        <row r="1251">
          <cell r="A1251" t="str">
            <v>CABLE GPT No.22 BLANCO  50V</v>
          </cell>
          <cell r="B1251">
            <v>163</v>
          </cell>
          <cell r="C1251" t="str">
            <v>ML</v>
          </cell>
          <cell r="D1251">
            <v>195.6</v>
          </cell>
          <cell r="E1251">
            <v>31.295999999999999</v>
          </cell>
          <cell r="F1251">
            <v>227</v>
          </cell>
        </row>
        <row r="1252">
          <cell r="A1252" t="str">
            <v>CABLE GPT No.22 CAFE</v>
          </cell>
          <cell r="B1252">
            <v>163</v>
          </cell>
          <cell r="C1252" t="str">
            <v>ML</v>
          </cell>
          <cell r="D1252">
            <v>195.6</v>
          </cell>
          <cell r="E1252">
            <v>31.295999999999999</v>
          </cell>
          <cell r="F1252">
            <v>227</v>
          </cell>
        </row>
        <row r="1253">
          <cell r="A1253" t="str">
            <v>CABLE GPT No.22 NEGRO 50V</v>
          </cell>
          <cell r="B1253">
            <v>163</v>
          </cell>
          <cell r="C1253" t="str">
            <v>ML</v>
          </cell>
          <cell r="D1253">
            <v>195.6</v>
          </cell>
          <cell r="E1253">
            <v>31.295999999999999</v>
          </cell>
          <cell r="F1253">
            <v>227</v>
          </cell>
        </row>
        <row r="1254">
          <cell r="A1254" t="str">
            <v>CABLE GPT No.22 VERDE 50V.</v>
          </cell>
          <cell r="B1254">
            <v>163</v>
          </cell>
          <cell r="C1254" t="str">
            <v>ML</v>
          </cell>
          <cell r="D1254">
            <v>195.6</v>
          </cell>
          <cell r="E1254">
            <v>31.295999999999999</v>
          </cell>
          <cell r="F1254">
            <v>227</v>
          </cell>
        </row>
        <row r="1255">
          <cell r="A1255" t="str">
            <v>CABLE GPT No.6 BLANCO 50V</v>
          </cell>
          <cell r="B1255">
            <v>3532</v>
          </cell>
          <cell r="C1255" t="str">
            <v>ML</v>
          </cell>
          <cell r="D1255">
            <v>4238.3999999999996</v>
          </cell>
          <cell r="E1255">
            <v>678.14400000000001</v>
          </cell>
          <cell r="F1255">
            <v>4917</v>
          </cell>
        </row>
        <row r="1256">
          <cell r="A1256" t="str">
            <v>CABLE GPT No16CHIPA</v>
          </cell>
          <cell r="B1256">
            <v>372</v>
          </cell>
          <cell r="C1256" t="str">
            <v>ML</v>
          </cell>
          <cell r="D1256">
            <v>446.4</v>
          </cell>
          <cell r="E1256">
            <v>71.423999999999992</v>
          </cell>
          <cell r="F1256">
            <v>518</v>
          </cell>
        </row>
        <row r="1257">
          <cell r="A1257" t="str">
            <v>CABLE GPT No18CHIPA</v>
          </cell>
          <cell r="B1257">
            <v>372</v>
          </cell>
          <cell r="C1257" t="str">
            <v>ML</v>
          </cell>
          <cell r="D1257">
            <v>446.4</v>
          </cell>
          <cell r="E1257">
            <v>71.423999999999992</v>
          </cell>
          <cell r="F1257">
            <v>518</v>
          </cell>
        </row>
        <row r="1258">
          <cell r="A1258" t="str">
            <v>CABLE MONOPOLAR 15KV #2 XLPE</v>
          </cell>
          <cell r="B1258">
            <v>48015</v>
          </cell>
          <cell r="C1258" t="str">
            <v>ML</v>
          </cell>
          <cell r="D1258">
            <v>57618</v>
          </cell>
          <cell r="E1258">
            <v>9218.880000000001</v>
          </cell>
          <cell r="F1258">
            <v>66837</v>
          </cell>
        </row>
        <row r="1259">
          <cell r="A1259" t="str">
            <v>CABLE MONOPOLAR 15KV #2/0</v>
          </cell>
          <cell r="B1259">
            <v>27998</v>
          </cell>
          <cell r="C1259" t="str">
            <v>ML</v>
          </cell>
          <cell r="D1259">
            <v>33597.599999999999</v>
          </cell>
          <cell r="E1259">
            <v>5375.616</v>
          </cell>
          <cell r="F1259">
            <v>38973</v>
          </cell>
        </row>
        <row r="1260">
          <cell r="A1260" t="str">
            <v>CABLE MONOPOLAR 15KV #4/0</v>
          </cell>
          <cell r="B1260">
            <v>40570</v>
          </cell>
          <cell r="C1260" t="str">
            <v>ML</v>
          </cell>
          <cell r="D1260">
            <v>48684</v>
          </cell>
          <cell r="E1260">
            <v>7789.4400000000005</v>
          </cell>
          <cell r="F1260">
            <v>56473</v>
          </cell>
        </row>
        <row r="1261">
          <cell r="A1261" t="str">
            <v>CABLE MONOPOLAR 35 KV #1/0</v>
          </cell>
          <cell r="B1261">
            <v>34318</v>
          </cell>
          <cell r="C1261" t="str">
            <v>ML</v>
          </cell>
          <cell r="D1261">
            <v>41181.599999999999</v>
          </cell>
          <cell r="E1261">
            <v>6589.0559999999996</v>
          </cell>
          <cell r="F1261">
            <v>47771</v>
          </cell>
        </row>
        <row r="1262">
          <cell r="A1262" t="str">
            <v>CABLE MONOPOLAR 35KV #4/0</v>
          </cell>
          <cell r="B1262">
            <v>51634</v>
          </cell>
          <cell r="C1262" t="str">
            <v>ML</v>
          </cell>
          <cell r="D1262">
            <v>61960.799999999996</v>
          </cell>
          <cell r="E1262">
            <v>9913.7279999999992</v>
          </cell>
          <cell r="F1262">
            <v>71875</v>
          </cell>
        </row>
        <row r="1263">
          <cell r="A1263" t="str">
            <v>CABLE MONOPOLAR No.1/0 15KV</v>
          </cell>
          <cell r="B1263">
            <v>41000</v>
          </cell>
          <cell r="C1263" t="str">
            <v>ML</v>
          </cell>
          <cell r="D1263">
            <v>49200</v>
          </cell>
          <cell r="E1263">
            <v>7872</v>
          </cell>
          <cell r="F1263">
            <v>57072</v>
          </cell>
        </row>
        <row r="1264">
          <cell r="A1264" t="str">
            <v>CABLE MONOPOLAR No.2/0 35KV</v>
          </cell>
          <cell r="B1264">
            <v>48015</v>
          </cell>
          <cell r="C1264" t="str">
            <v>ML</v>
          </cell>
          <cell r="D1264">
            <v>57618</v>
          </cell>
          <cell r="E1264">
            <v>9218.880000000001</v>
          </cell>
          <cell r="F1264">
            <v>66837</v>
          </cell>
        </row>
        <row r="1265">
          <cell r="A1265" t="str">
            <v>CABLE MULTIPAR EXTERIOR 5 PARES</v>
          </cell>
          <cell r="B1265">
            <v>1100</v>
          </cell>
          <cell r="C1265" t="str">
            <v>ML</v>
          </cell>
          <cell r="D1265">
            <v>1320</v>
          </cell>
          <cell r="E1265">
            <v>211.20000000000002</v>
          </cell>
          <cell r="F1265">
            <v>1531</v>
          </cell>
        </row>
        <row r="1266">
          <cell r="A1266" t="str">
            <v>CABLE MULTIPAR EXTERIOR 6 PARES</v>
          </cell>
          <cell r="B1266">
            <v>910</v>
          </cell>
          <cell r="C1266" t="str">
            <v>ML</v>
          </cell>
          <cell r="D1266">
            <v>1092</v>
          </cell>
          <cell r="E1266">
            <v>174.72</v>
          </cell>
          <cell r="F1266">
            <v>1267</v>
          </cell>
        </row>
        <row r="1267">
          <cell r="A1267" t="str">
            <v>CABLE TEL 2X2X0.5 INTERIOR</v>
          </cell>
          <cell r="B1267">
            <v>399</v>
          </cell>
          <cell r="C1267" t="str">
            <v>ML</v>
          </cell>
          <cell r="D1267">
            <v>478.79999999999995</v>
          </cell>
          <cell r="E1267">
            <v>76.60799999999999</v>
          </cell>
          <cell r="F1267">
            <v>555</v>
          </cell>
        </row>
        <row r="1268">
          <cell r="A1268" t="str">
            <v>CABLE TEL 3X2X0.5 INTERIOR CHIPA</v>
          </cell>
          <cell r="B1268">
            <v>450</v>
          </cell>
          <cell r="C1268" t="str">
            <v>ML</v>
          </cell>
          <cell r="D1268">
            <v>540</v>
          </cell>
          <cell r="E1268">
            <v>86.4</v>
          </cell>
          <cell r="F1268">
            <v>626</v>
          </cell>
        </row>
        <row r="1269">
          <cell r="A1269" t="str">
            <v>CABLE TEL 4X2X0.5 INTERIOR CHIPA</v>
          </cell>
          <cell r="B1269">
            <v>582</v>
          </cell>
          <cell r="C1269" t="str">
            <v>ML</v>
          </cell>
          <cell r="D1269">
            <v>698.4</v>
          </cell>
          <cell r="E1269">
            <v>111.744</v>
          </cell>
          <cell r="F1269">
            <v>810</v>
          </cell>
        </row>
        <row r="1270">
          <cell r="A1270" t="str">
            <v>CABLE TEL, 70X2X0.4 EXTERIOR AUTOSOPORTA</v>
          </cell>
          <cell r="B1270">
            <v>6392</v>
          </cell>
          <cell r="C1270" t="str">
            <v>ML</v>
          </cell>
          <cell r="D1270">
            <v>7670.4</v>
          </cell>
          <cell r="E1270">
            <v>1227.2639999999999</v>
          </cell>
          <cell r="F1270">
            <v>8898</v>
          </cell>
        </row>
        <row r="1271">
          <cell r="A1271" t="str">
            <v>CABLE TEL. 100X2X0.4 RELLENO</v>
          </cell>
          <cell r="B1271">
            <v>8553</v>
          </cell>
          <cell r="C1271" t="str">
            <v>ML</v>
          </cell>
          <cell r="D1271">
            <v>10263.6</v>
          </cell>
          <cell r="E1271">
            <v>1642.1760000000002</v>
          </cell>
          <cell r="F1271">
            <v>11906</v>
          </cell>
        </row>
        <row r="1272">
          <cell r="A1272" t="str">
            <v>CABLE TEL. 10X2X0.4 EXTERIOR AUTOSOPORTA</v>
          </cell>
          <cell r="B1272">
            <v>3181</v>
          </cell>
          <cell r="C1272" t="str">
            <v>ML</v>
          </cell>
          <cell r="D1272">
            <v>3817.2</v>
          </cell>
          <cell r="E1272">
            <v>610.75199999999995</v>
          </cell>
          <cell r="F1272">
            <v>4428</v>
          </cell>
        </row>
        <row r="1273">
          <cell r="A1273" t="str">
            <v>CABLE TEL. 10X2X0.5 RELLENO</v>
          </cell>
          <cell r="B1273">
            <v>2501</v>
          </cell>
          <cell r="C1273" t="str">
            <v>ML</v>
          </cell>
          <cell r="D1273">
            <v>3001.2</v>
          </cell>
          <cell r="E1273">
            <v>480.19200000000001</v>
          </cell>
          <cell r="F1273">
            <v>3481</v>
          </cell>
        </row>
        <row r="1274">
          <cell r="A1274" t="str">
            <v>CABLE TEL. 10X2X0.5MM INTERIOR</v>
          </cell>
          <cell r="B1274">
            <v>1416</v>
          </cell>
          <cell r="C1274" t="str">
            <v>ML</v>
          </cell>
          <cell r="D1274">
            <v>1699.2</v>
          </cell>
          <cell r="E1274">
            <v>271.87200000000001</v>
          </cell>
          <cell r="F1274">
            <v>1971</v>
          </cell>
        </row>
        <row r="1275">
          <cell r="A1275" t="str">
            <v>CABLE TEL. 150X2X0.4 EXTERIOR AUTOSOPORT</v>
          </cell>
          <cell r="B1275">
            <v>14359</v>
          </cell>
          <cell r="C1275" t="str">
            <v>ML</v>
          </cell>
          <cell r="D1275">
            <v>17230.8</v>
          </cell>
          <cell r="E1275">
            <v>2756.9279999999999</v>
          </cell>
          <cell r="F1275">
            <v>19988</v>
          </cell>
        </row>
        <row r="1276">
          <cell r="A1276" t="str">
            <v>CABLE TEL. 150X2X0.4 RELLENO</v>
          </cell>
          <cell r="B1276">
            <v>14124</v>
          </cell>
          <cell r="C1276" t="str">
            <v>ML</v>
          </cell>
          <cell r="D1276">
            <v>16948.8</v>
          </cell>
          <cell r="E1276">
            <v>2711.808</v>
          </cell>
          <cell r="F1276">
            <v>19661</v>
          </cell>
        </row>
        <row r="1277">
          <cell r="A1277" t="str">
            <v>CABLE TEL. 200X2X0.4  AUTOSOPORTADO</v>
          </cell>
          <cell r="B1277">
            <v>17268</v>
          </cell>
          <cell r="C1277" t="str">
            <v>ML</v>
          </cell>
          <cell r="D1277">
            <v>20721.599999999999</v>
          </cell>
          <cell r="E1277">
            <v>3315.4559999999997</v>
          </cell>
          <cell r="F1277">
            <v>24037</v>
          </cell>
        </row>
        <row r="1278">
          <cell r="A1278" t="str">
            <v>CABLE TEL. 200X2X0.5 AUTOSOPORTADO</v>
          </cell>
          <cell r="B1278">
            <v>26265</v>
          </cell>
          <cell r="C1278" t="str">
            <v>ML</v>
          </cell>
          <cell r="D1278">
            <v>31518</v>
          </cell>
          <cell r="E1278">
            <v>5042.88</v>
          </cell>
          <cell r="F1278">
            <v>36561</v>
          </cell>
        </row>
        <row r="1279">
          <cell r="A1279" t="str">
            <v>CABLE TEL. 20X2X0.5 INTERIOR</v>
          </cell>
          <cell r="B1279">
            <v>2456</v>
          </cell>
          <cell r="C1279" t="str">
            <v>ML</v>
          </cell>
          <cell r="D1279">
            <v>2947.2</v>
          </cell>
          <cell r="E1279">
            <v>471.55199999999996</v>
          </cell>
          <cell r="F1279">
            <v>3419</v>
          </cell>
        </row>
        <row r="1280">
          <cell r="A1280" t="str">
            <v>CABLE TEL. 30X2X0.4 EXTERIOR</v>
          </cell>
          <cell r="B1280">
            <v>3332</v>
          </cell>
          <cell r="C1280" t="str">
            <v>ML</v>
          </cell>
          <cell r="D1280">
            <v>3998.3999999999996</v>
          </cell>
          <cell r="E1280">
            <v>639.74399999999991</v>
          </cell>
          <cell r="F1280">
            <v>4638</v>
          </cell>
        </row>
        <row r="1281">
          <cell r="A1281" t="str">
            <v>CABLE TEL. 30X2X0.4 EXTERIOR AUTOSOPORTA</v>
          </cell>
          <cell r="B1281">
            <v>4545</v>
          </cell>
          <cell r="C1281" t="str">
            <v>ML</v>
          </cell>
          <cell r="D1281">
            <v>5454</v>
          </cell>
          <cell r="E1281">
            <v>872.64</v>
          </cell>
          <cell r="F1281">
            <v>6327</v>
          </cell>
        </row>
        <row r="1282">
          <cell r="A1282" t="str">
            <v>CABLE TEL. 30X2X0.4 RELLENO</v>
          </cell>
          <cell r="B1282">
            <v>4321</v>
          </cell>
          <cell r="C1282" t="str">
            <v>ML</v>
          </cell>
          <cell r="D1282">
            <v>5185.2</v>
          </cell>
          <cell r="E1282">
            <v>829.63199999999995</v>
          </cell>
          <cell r="F1282">
            <v>6015</v>
          </cell>
        </row>
        <row r="1283">
          <cell r="A1283" t="str">
            <v>CABLE TEL. 30X2X0.5 AUTOSOPORTADO</v>
          </cell>
          <cell r="B1283">
            <v>6655</v>
          </cell>
          <cell r="C1283" t="str">
            <v>ML</v>
          </cell>
          <cell r="D1283">
            <v>7986</v>
          </cell>
          <cell r="E1283">
            <v>1277.76</v>
          </cell>
          <cell r="F1283">
            <v>9264</v>
          </cell>
        </row>
        <row r="1284">
          <cell r="A1284" t="str">
            <v>CABLE TEL. 30X2X0.5 INTERIOR</v>
          </cell>
          <cell r="B1284">
            <v>3439</v>
          </cell>
          <cell r="C1284" t="str">
            <v>ML</v>
          </cell>
          <cell r="D1284">
            <v>4126.8</v>
          </cell>
          <cell r="E1284">
            <v>660.28800000000001</v>
          </cell>
          <cell r="F1284">
            <v>4787</v>
          </cell>
        </row>
        <row r="1285">
          <cell r="A1285" t="str">
            <v>CABLE TEL. 400X2X0.4 RELLENO</v>
          </cell>
          <cell r="B1285">
            <v>29756</v>
          </cell>
          <cell r="C1285" t="str">
            <v>ML</v>
          </cell>
          <cell r="D1285">
            <v>35707.199999999997</v>
          </cell>
          <cell r="E1285">
            <v>5713.152</v>
          </cell>
          <cell r="F1285">
            <v>41420</v>
          </cell>
        </row>
        <row r="1286">
          <cell r="A1286" t="str">
            <v>CABLE TEL. 40X2X0.4 AUTOSOPORTADO</v>
          </cell>
          <cell r="B1286">
            <v>5180</v>
          </cell>
          <cell r="C1286" t="str">
            <v>ML</v>
          </cell>
          <cell r="D1286">
            <v>6216</v>
          </cell>
          <cell r="E1286">
            <v>994.56000000000006</v>
          </cell>
          <cell r="F1286">
            <v>7211</v>
          </cell>
        </row>
        <row r="1287">
          <cell r="A1287" t="str">
            <v>CABLE TEL. 40X2X0.4 EXTERIOR</v>
          </cell>
          <cell r="B1287">
            <v>3980</v>
          </cell>
          <cell r="C1287" t="str">
            <v>ML</v>
          </cell>
          <cell r="D1287">
            <v>4776</v>
          </cell>
          <cell r="E1287">
            <v>764.16</v>
          </cell>
          <cell r="F1287">
            <v>5540</v>
          </cell>
        </row>
        <row r="1288">
          <cell r="A1288" t="str">
            <v>CABLE TEL. 40X2X0.4 RELLENO</v>
          </cell>
          <cell r="B1288">
            <v>4951</v>
          </cell>
          <cell r="C1288" t="str">
            <v>ML</v>
          </cell>
          <cell r="D1288">
            <v>5941.2</v>
          </cell>
          <cell r="E1288">
            <v>950.59199999999998</v>
          </cell>
          <cell r="F1288">
            <v>6892</v>
          </cell>
        </row>
        <row r="1289">
          <cell r="A1289" t="str">
            <v>CABLE TEL. 40X2X0.5 INTERIOR</v>
          </cell>
          <cell r="B1289">
            <v>4410</v>
          </cell>
          <cell r="C1289" t="str">
            <v>ML</v>
          </cell>
          <cell r="D1289">
            <v>5292</v>
          </cell>
          <cell r="E1289">
            <v>846.72</v>
          </cell>
          <cell r="F1289">
            <v>6139</v>
          </cell>
        </row>
        <row r="1290">
          <cell r="A1290" t="str">
            <v>CABLE TEL. 4X2X0.5 INTERIOR</v>
          </cell>
          <cell r="B1290">
            <v>582</v>
          </cell>
          <cell r="C1290" t="str">
            <v>ML</v>
          </cell>
          <cell r="D1290">
            <v>698.4</v>
          </cell>
          <cell r="E1290">
            <v>111.744</v>
          </cell>
          <cell r="F1290">
            <v>810</v>
          </cell>
        </row>
        <row r="1291">
          <cell r="A1291" t="str">
            <v>CABLE TEL. 500X2X0.4 RELLENO</v>
          </cell>
          <cell r="B1291">
            <v>38041</v>
          </cell>
          <cell r="C1291" t="str">
            <v>ML</v>
          </cell>
          <cell r="D1291">
            <v>45649.2</v>
          </cell>
          <cell r="E1291">
            <v>7303.8719999999994</v>
          </cell>
          <cell r="F1291">
            <v>52953</v>
          </cell>
        </row>
        <row r="1292">
          <cell r="A1292" t="str">
            <v>CABLE TEL. 50X2X0.4 EXTERIOR AUTOSOPORTA</v>
          </cell>
          <cell r="B1292">
            <v>5491</v>
          </cell>
          <cell r="C1292" t="str">
            <v>ML</v>
          </cell>
          <cell r="D1292">
            <v>6589.2</v>
          </cell>
          <cell r="E1292">
            <v>1054.2719999999999</v>
          </cell>
          <cell r="F1292">
            <v>7643</v>
          </cell>
        </row>
        <row r="1293">
          <cell r="A1293" t="str">
            <v>CABLE TEL. 50X2X0.4 RELLENO</v>
          </cell>
          <cell r="B1293">
            <v>5491</v>
          </cell>
          <cell r="C1293" t="str">
            <v>ML</v>
          </cell>
          <cell r="D1293">
            <v>6589.2</v>
          </cell>
          <cell r="E1293">
            <v>1054.2719999999999</v>
          </cell>
          <cell r="F1293">
            <v>7643</v>
          </cell>
        </row>
        <row r="1294">
          <cell r="A1294" t="str">
            <v>CABLE TEL. 50X2X0.5 EXTERIOR AUTOSOPORTA</v>
          </cell>
          <cell r="B1294">
            <v>9105</v>
          </cell>
          <cell r="C1294" t="str">
            <v>ML</v>
          </cell>
          <cell r="D1294">
            <v>10926</v>
          </cell>
          <cell r="E1294">
            <v>1748.16</v>
          </cell>
          <cell r="F1294">
            <v>12674</v>
          </cell>
        </row>
        <row r="1295">
          <cell r="A1295" t="str">
            <v>CABLE TEL. 50X2X0.5 INTERIOR</v>
          </cell>
          <cell r="B1295">
            <v>5446</v>
          </cell>
          <cell r="C1295" t="str">
            <v>ML</v>
          </cell>
          <cell r="D1295">
            <v>6535.2</v>
          </cell>
          <cell r="E1295">
            <v>1045.6320000000001</v>
          </cell>
          <cell r="F1295">
            <v>7581</v>
          </cell>
        </row>
        <row r="1296">
          <cell r="A1296" t="str">
            <v>CABLE TEL. 6X2X0.5 INTERIOR</v>
          </cell>
          <cell r="B1296">
            <v>782</v>
          </cell>
          <cell r="C1296" t="str">
            <v>ML</v>
          </cell>
          <cell r="D1296">
            <v>938.4</v>
          </cell>
          <cell r="E1296">
            <v>150.14400000000001</v>
          </cell>
          <cell r="F1296">
            <v>1089</v>
          </cell>
        </row>
        <row r="1297">
          <cell r="A1297" t="str">
            <v>CABLE TEL. 900X2X0.4 RELLENO</v>
          </cell>
          <cell r="B1297">
            <v>56498</v>
          </cell>
          <cell r="C1297" t="str">
            <v>ML</v>
          </cell>
          <cell r="D1297">
            <v>67797.599999999991</v>
          </cell>
          <cell r="E1297">
            <v>10847.615999999998</v>
          </cell>
          <cell r="F1297">
            <v>78645</v>
          </cell>
        </row>
        <row r="1298">
          <cell r="A1298" t="str">
            <v>CABLE TEL. MULTIPAR 2 PARES EXTERIOR</v>
          </cell>
          <cell r="B1298">
            <v>815</v>
          </cell>
          <cell r="C1298" t="str">
            <v>ML</v>
          </cell>
          <cell r="D1298">
            <v>978</v>
          </cell>
          <cell r="E1298">
            <v>156.47999999999999</v>
          </cell>
          <cell r="F1298">
            <v>1134</v>
          </cell>
        </row>
        <row r="1299">
          <cell r="A1299" t="str">
            <v>CABLE TEL. MULTIPAR 3 PARES EXTERIOR</v>
          </cell>
          <cell r="B1299">
            <v>855</v>
          </cell>
          <cell r="C1299" t="str">
            <v>ML</v>
          </cell>
          <cell r="D1299">
            <v>1026</v>
          </cell>
          <cell r="E1299">
            <v>164.16</v>
          </cell>
          <cell r="F1299">
            <v>1190</v>
          </cell>
        </row>
        <row r="1300">
          <cell r="A1300" t="str">
            <v>CABLE TEL.100X2X0.4 EXTERIOR</v>
          </cell>
          <cell r="B1300">
            <v>7961</v>
          </cell>
          <cell r="C1300" t="str">
            <v>ML</v>
          </cell>
          <cell r="D1300">
            <v>9553.1999999999989</v>
          </cell>
          <cell r="E1300">
            <v>1528.5119999999999</v>
          </cell>
          <cell r="F1300">
            <v>11082</v>
          </cell>
        </row>
        <row r="1301">
          <cell r="A1301" t="str">
            <v>CABLE TEL.100X2X0.5 INTERIOR SECO</v>
          </cell>
          <cell r="B1301">
            <v>13391</v>
          </cell>
          <cell r="C1301" t="str">
            <v>ML</v>
          </cell>
          <cell r="D1301">
            <v>16069.199999999999</v>
          </cell>
          <cell r="E1301">
            <v>2571.0719999999997</v>
          </cell>
          <cell r="F1301">
            <v>18640</v>
          </cell>
        </row>
        <row r="1302">
          <cell r="A1302" t="str">
            <v>CABLE TEL.10X2X0.4 EXTERIOR</v>
          </cell>
          <cell r="B1302">
            <v>1668</v>
          </cell>
          <cell r="C1302" t="str">
            <v>ML</v>
          </cell>
          <cell r="D1302">
            <v>2001.6</v>
          </cell>
          <cell r="E1302">
            <v>320.25599999999997</v>
          </cell>
          <cell r="F1302">
            <v>2322</v>
          </cell>
        </row>
        <row r="1303">
          <cell r="A1303" t="str">
            <v>CABLE TEL.10X2X0.5 EXTERIOR AUTOSOPORTAD</v>
          </cell>
          <cell r="B1303">
            <v>4115</v>
          </cell>
          <cell r="C1303" t="str">
            <v>ML</v>
          </cell>
          <cell r="D1303">
            <v>4938</v>
          </cell>
          <cell r="E1303">
            <v>790.08</v>
          </cell>
          <cell r="F1303">
            <v>5728</v>
          </cell>
        </row>
        <row r="1304">
          <cell r="A1304" t="str">
            <v>CABLE TEL.150X2X0.5 AUTOSOPORTADO</v>
          </cell>
          <cell r="B1304">
            <v>20836</v>
          </cell>
          <cell r="C1304" t="str">
            <v>ML</v>
          </cell>
          <cell r="D1304">
            <v>25003.200000000001</v>
          </cell>
          <cell r="E1304">
            <v>4000.5120000000002</v>
          </cell>
          <cell r="F1304">
            <v>29004</v>
          </cell>
        </row>
        <row r="1305">
          <cell r="A1305" t="str">
            <v>CABLE TEL.15X2X0.5 INTERIOR</v>
          </cell>
          <cell r="B1305">
            <v>1999</v>
          </cell>
          <cell r="C1305" t="str">
            <v>ML</v>
          </cell>
          <cell r="D1305">
            <v>2398.7999999999997</v>
          </cell>
          <cell r="E1305">
            <v>383.80799999999999</v>
          </cell>
          <cell r="F1305">
            <v>2783</v>
          </cell>
        </row>
        <row r="1306">
          <cell r="A1306" t="str">
            <v>CABLE TEL.200X2X0.4 RELLENO</v>
          </cell>
          <cell r="B1306">
            <v>17514</v>
          </cell>
          <cell r="C1306" t="str">
            <v>ML</v>
          </cell>
          <cell r="D1306">
            <v>21016.799999999999</v>
          </cell>
          <cell r="E1306">
            <v>3362.6880000000001</v>
          </cell>
          <cell r="F1306">
            <v>24379</v>
          </cell>
        </row>
        <row r="1307">
          <cell r="A1307" t="str">
            <v>CABLE TEL.20X2X0.4 EXTERIOR AUTOSOPORTAD</v>
          </cell>
          <cell r="B1307">
            <v>3907</v>
          </cell>
          <cell r="C1307" t="str">
            <v>ML</v>
          </cell>
          <cell r="D1307">
            <v>4688.3999999999996</v>
          </cell>
          <cell r="E1307">
            <v>750.14400000000001</v>
          </cell>
          <cell r="F1307">
            <v>5439</v>
          </cell>
        </row>
        <row r="1308">
          <cell r="A1308" t="str">
            <v>CABLE TEL.20X2X0.4 EXTERIOR SECO</v>
          </cell>
          <cell r="B1308">
            <v>2498</v>
          </cell>
          <cell r="C1308" t="str">
            <v>ML</v>
          </cell>
          <cell r="D1308">
            <v>2997.6</v>
          </cell>
          <cell r="E1308">
            <v>479.61599999999999</v>
          </cell>
          <cell r="F1308">
            <v>3477</v>
          </cell>
        </row>
        <row r="1309">
          <cell r="A1309" t="str">
            <v>CABLE TEL.20X2X0.4 RELLENO</v>
          </cell>
          <cell r="B1309">
            <v>3510</v>
          </cell>
          <cell r="C1309" t="str">
            <v>ML</v>
          </cell>
          <cell r="D1309">
            <v>4212</v>
          </cell>
          <cell r="E1309">
            <v>673.92</v>
          </cell>
          <cell r="F1309">
            <v>4886</v>
          </cell>
        </row>
        <row r="1310">
          <cell r="A1310" t="str">
            <v>CABLE TEL.20X2X0.5 EXTERIOR AUTOSOPORTAD</v>
          </cell>
          <cell r="B1310">
            <v>5517</v>
          </cell>
          <cell r="C1310" t="str">
            <v>ML</v>
          </cell>
          <cell r="D1310">
            <v>6620.4</v>
          </cell>
          <cell r="E1310">
            <v>1059.2639999999999</v>
          </cell>
          <cell r="F1310">
            <v>7680</v>
          </cell>
        </row>
        <row r="1311">
          <cell r="A1311" t="str">
            <v>CABLE TEL.26X2X0.5 INTERIOR</v>
          </cell>
          <cell r="B1311">
            <v>3000</v>
          </cell>
          <cell r="C1311" t="str">
            <v>ML</v>
          </cell>
          <cell r="D1311">
            <v>3600</v>
          </cell>
          <cell r="E1311">
            <v>576</v>
          </cell>
          <cell r="F1311">
            <v>4176</v>
          </cell>
        </row>
        <row r="1312">
          <cell r="A1312" t="str">
            <v>CABLE TEL.300X2X0.4 RELLENO</v>
          </cell>
          <cell r="B1312">
            <v>23165</v>
          </cell>
          <cell r="C1312" t="str">
            <v>ML</v>
          </cell>
          <cell r="D1312">
            <v>27798</v>
          </cell>
          <cell r="E1312">
            <v>4447.68</v>
          </cell>
          <cell r="F1312">
            <v>32246</v>
          </cell>
        </row>
        <row r="1313">
          <cell r="A1313" t="str">
            <v>CABLE TEL.300X2X0.4 RELLENO MARCADO ETB</v>
          </cell>
          <cell r="B1313">
            <v>23165</v>
          </cell>
          <cell r="C1313" t="str">
            <v>ML</v>
          </cell>
          <cell r="D1313">
            <v>27798</v>
          </cell>
          <cell r="E1313">
            <v>4447.68</v>
          </cell>
          <cell r="F1313">
            <v>32246</v>
          </cell>
        </row>
        <row r="1314">
          <cell r="A1314" t="str">
            <v>CABLE TEL.3X2X0.5 INTERIOR</v>
          </cell>
          <cell r="B1314">
            <v>450</v>
          </cell>
          <cell r="C1314" t="str">
            <v>ML</v>
          </cell>
          <cell r="D1314">
            <v>540</v>
          </cell>
          <cell r="E1314">
            <v>86.4</v>
          </cell>
          <cell r="F1314">
            <v>626</v>
          </cell>
        </row>
        <row r="1315">
          <cell r="A1315" t="str">
            <v>CABLE TEL.40X2X0.5 AUTOSOPORTADO</v>
          </cell>
          <cell r="B1315">
            <v>7879</v>
          </cell>
          <cell r="C1315" t="str">
            <v>ML</v>
          </cell>
          <cell r="D1315">
            <v>9454.7999999999993</v>
          </cell>
          <cell r="E1315">
            <v>1512.7679999999998</v>
          </cell>
          <cell r="F1315">
            <v>10968</v>
          </cell>
        </row>
        <row r="1316">
          <cell r="A1316" t="str">
            <v>CABLE TEL.600X2X0.4 RELLENO</v>
          </cell>
          <cell r="B1316">
            <v>44446</v>
          </cell>
          <cell r="C1316" t="str">
            <v>ML</v>
          </cell>
          <cell r="D1316">
            <v>53335.199999999997</v>
          </cell>
          <cell r="E1316">
            <v>8533.6319999999996</v>
          </cell>
          <cell r="F1316">
            <v>61869</v>
          </cell>
        </row>
        <row r="1317">
          <cell r="A1317" t="str">
            <v>CABLE TEL.700X2X0.4 RELLENO</v>
          </cell>
          <cell r="B1317">
            <v>48777</v>
          </cell>
          <cell r="C1317" t="str">
            <v>ML</v>
          </cell>
          <cell r="D1317">
            <v>58532.4</v>
          </cell>
          <cell r="E1317">
            <v>9365.1840000000011</v>
          </cell>
          <cell r="F1317">
            <v>67898</v>
          </cell>
        </row>
        <row r="1318">
          <cell r="A1318" t="str">
            <v>CABLE TEL.70X2X0.4 EXTERIOR</v>
          </cell>
          <cell r="B1318">
            <v>6201</v>
          </cell>
          <cell r="C1318" t="str">
            <v>ML</v>
          </cell>
          <cell r="D1318">
            <v>7441.2</v>
          </cell>
          <cell r="E1318">
            <v>1190.5920000000001</v>
          </cell>
          <cell r="F1318">
            <v>8632</v>
          </cell>
        </row>
        <row r="1319">
          <cell r="A1319" t="str">
            <v>CABLE TEL.70X2X0.4 RELLENO MARCADO ETB</v>
          </cell>
          <cell r="B1319">
            <v>6392</v>
          </cell>
          <cell r="C1319" t="str">
            <v>ML</v>
          </cell>
          <cell r="D1319">
            <v>7670.4</v>
          </cell>
          <cell r="E1319">
            <v>1227.2639999999999</v>
          </cell>
          <cell r="F1319">
            <v>8898</v>
          </cell>
        </row>
        <row r="1320">
          <cell r="A1320" t="str">
            <v>CABLE TEL.70X2X0.5 AUTOSOPORTADO</v>
          </cell>
          <cell r="B1320">
            <v>11256</v>
          </cell>
          <cell r="C1320" t="str">
            <v>ML</v>
          </cell>
          <cell r="D1320">
            <v>13507.199999999999</v>
          </cell>
          <cell r="E1320">
            <v>2161.152</v>
          </cell>
          <cell r="F1320">
            <v>15668</v>
          </cell>
        </row>
        <row r="1321">
          <cell r="A1321" t="str">
            <v>CABLE TELEFONICO 100X2X0.4 EXTERIOR AUTO</v>
          </cell>
          <cell r="B1321">
            <v>9361</v>
          </cell>
          <cell r="C1321" t="str">
            <v>ML</v>
          </cell>
          <cell r="D1321">
            <v>11233.199999999999</v>
          </cell>
          <cell r="E1321">
            <v>1797.3119999999999</v>
          </cell>
          <cell r="F1321">
            <v>13031</v>
          </cell>
        </row>
        <row r="1322">
          <cell r="A1322" t="str">
            <v>CABLE TELEFONICO 100X2X0.5 AUTO RAYADO</v>
          </cell>
          <cell r="B1322">
            <v>15089</v>
          </cell>
          <cell r="C1322" t="str">
            <v>ML</v>
          </cell>
          <cell r="D1322">
            <v>18106.8</v>
          </cell>
          <cell r="E1322">
            <v>2897.0879999999997</v>
          </cell>
          <cell r="F1322">
            <v>21004</v>
          </cell>
        </row>
        <row r="1323">
          <cell r="A1323" t="str">
            <v>CABLE TELEFONICO 200X2X0.4 EXTERIOR SECO</v>
          </cell>
          <cell r="B1323">
            <v>24582</v>
          </cell>
          <cell r="C1323" t="str">
            <v>ML</v>
          </cell>
          <cell r="D1323">
            <v>29498.399999999998</v>
          </cell>
          <cell r="E1323">
            <v>4719.7439999999997</v>
          </cell>
          <cell r="F1323">
            <v>34218</v>
          </cell>
        </row>
        <row r="1324">
          <cell r="A1324" t="str">
            <v>CABLE TRIPLEX  15KV No. 2</v>
          </cell>
          <cell r="B1324">
            <v>28851</v>
          </cell>
          <cell r="C1324" t="str">
            <v>ML</v>
          </cell>
          <cell r="D1324">
            <v>34621.199999999997</v>
          </cell>
          <cell r="E1324">
            <v>5539.3919999999998</v>
          </cell>
          <cell r="F1324">
            <v>40161</v>
          </cell>
        </row>
        <row r="1325">
          <cell r="A1325" t="str">
            <v>CABLE TRIPLEX  15KV No. 300</v>
          </cell>
          <cell r="B1325">
            <v>59000</v>
          </cell>
          <cell r="C1325" t="str">
            <v>ML</v>
          </cell>
          <cell r="D1325">
            <v>70800</v>
          </cell>
          <cell r="E1325">
            <v>11328</v>
          </cell>
          <cell r="F1325">
            <v>82128</v>
          </cell>
        </row>
        <row r="1326">
          <cell r="A1326" t="str">
            <v>CABLE TRIPLEX  35KV No. 350</v>
          </cell>
          <cell r="B1326">
            <v>57241.80078125</v>
          </cell>
          <cell r="C1326" t="str">
            <v>ML</v>
          </cell>
          <cell r="D1326">
            <v>68690.160937499997</v>
          </cell>
          <cell r="E1326">
            <v>10990.42575</v>
          </cell>
          <cell r="F1326">
            <v>79681</v>
          </cell>
        </row>
        <row r="1327">
          <cell r="A1327" t="str">
            <v>CABLE TRIPLEX 15KV #2/0</v>
          </cell>
          <cell r="B1327">
            <v>102230</v>
          </cell>
          <cell r="C1327" t="str">
            <v>ML</v>
          </cell>
          <cell r="D1327">
            <v>122676</v>
          </cell>
          <cell r="E1327">
            <v>19628.16</v>
          </cell>
          <cell r="F1327">
            <v>142304</v>
          </cell>
        </row>
        <row r="1328">
          <cell r="A1328" t="str">
            <v>CABLE TRIPLEX 15KV #4/0</v>
          </cell>
          <cell r="B1328">
            <v>137523</v>
          </cell>
          <cell r="C1328" t="str">
            <v>ML</v>
          </cell>
          <cell r="D1328">
            <v>165027.6</v>
          </cell>
          <cell r="E1328">
            <v>26404.416000000001</v>
          </cell>
          <cell r="F1328">
            <v>191432</v>
          </cell>
        </row>
        <row r="1329">
          <cell r="A1329" t="str">
            <v>CABLE UTP 5E AZUL</v>
          </cell>
          <cell r="B1329">
            <v>550</v>
          </cell>
          <cell r="C1329" t="str">
            <v>ML</v>
          </cell>
          <cell r="D1329">
            <v>660</v>
          </cell>
          <cell r="E1329">
            <v>105.60000000000001</v>
          </cell>
          <cell r="F1329">
            <v>766</v>
          </cell>
        </row>
        <row r="1330">
          <cell r="A1330" t="str">
            <v>CABLE UTP 5E GRIS  AMP</v>
          </cell>
          <cell r="B1330">
            <v>550</v>
          </cell>
          <cell r="C1330" t="str">
            <v>ML</v>
          </cell>
          <cell r="D1330">
            <v>660</v>
          </cell>
          <cell r="E1330">
            <v>105.60000000000001</v>
          </cell>
          <cell r="F1330">
            <v>766</v>
          </cell>
        </row>
        <row r="1331">
          <cell r="A1331" t="str">
            <v>CABLE UTP CAT 5 FLEXIBLE GRIS AMP</v>
          </cell>
          <cell r="B1331">
            <v>1407</v>
          </cell>
          <cell r="C1331" t="str">
            <v>ML</v>
          </cell>
          <cell r="D1331">
            <v>1688.3999999999999</v>
          </cell>
          <cell r="E1331">
            <v>270.14400000000001</v>
          </cell>
          <cell r="F1331">
            <v>1959</v>
          </cell>
        </row>
        <row r="1332">
          <cell r="A1332" t="str">
            <v>CABLE VEHICULO GPT 22  CHIPA</v>
          </cell>
          <cell r="B1332">
            <v>163</v>
          </cell>
          <cell r="C1332" t="str">
            <v>ML</v>
          </cell>
          <cell r="D1332">
            <v>195.6</v>
          </cell>
          <cell r="E1332">
            <v>31.295999999999999</v>
          </cell>
          <cell r="F1332">
            <v>227</v>
          </cell>
        </row>
        <row r="1333">
          <cell r="A1333" t="str">
            <v>CABLE VEHICULO GPT 22 GRIS 50V</v>
          </cell>
          <cell r="B1333">
            <v>163</v>
          </cell>
          <cell r="C1333" t="str">
            <v>ML</v>
          </cell>
          <cell r="D1333">
            <v>195.6</v>
          </cell>
          <cell r="E1333">
            <v>31.295999999999999</v>
          </cell>
          <cell r="F1333">
            <v>227</v>
          </cell>
        </row>
        <row r="1334">
          <cell r="A1334" t="str">
            <v>CABLE VEHICULO No. 10 AWG BLANCO PROCABL</v>
          </cell>
          <cell r="B1334">
            <v>1408</v>
          </cell>
          <cell r="C1334" t="str">
            <v>ML</v>
          </cell>
          <cell r="D1334">
            <v>1689.6</v>
          </cell>
          <cell r="E1334">
            <v>270.33600000000001</v>
          </cell>
          <cell r="F1334">
            <v>1960</v>
          </cell>
        </row>
        <row r="1335">
          <cell r="A1335" t="str">
            <v>CAJA 10X10 DOBLE FONDO</v>
          </cell>
          <cell r="B1335">
            <v>1200</v>
          </cell>
          <cell r="C1335" t="str">
            <v>UND</v>
          </cell>
          <cell r="D1335">
            <v>1440</v>
          </cell>
          <cell r="E1335">
            <v>230.4</v>
          </cell>
          <cell r="F1335">
            <v>1670</v>
          </cell>
        </row>
        <row r="1336">
          <cell r="A1336" t="str">
            <v>CAJA 10X10 GALVANIZADA DOBLE FONDO</v>
          </cell>
          <cell r="B1336">
            <v>936</v>
          </cell>
          <cell r="C1336" t="str">
            <v>UND</v>
          </cell>
          <cell r="D1336">
            <v>1123.2</v>
          </cell>
          <cell r="E1336">
            <v>179.71200000000002</v>
          </cell>
          <cell r="F1336">
            <v>1303</v>
          </cell>
        </row>
        <row r="1337">
          <cell r="A1337" t="str">
            <v>CAJA 12 CIRCUITOS PARA QPX TIPO CT-12</v>
          </cell>
          <cell r="B1337">
            <v>29000</v>
          </cell>
          <cell r="C1337" t="str">
            <v>UND</v>
          </cell>
          <cell r="D1337">
            <v>34800</v>
          </cell>
          <cell r="E1337">
            <v>5568</v>
          </cell>
          <cell r="F1337">
            <v>40368</v>
          </cell>
        </row>
        <row r="1338">
          <cell r="A1338" t="str">
            <v>CAJA 2 CIRCUITOS PARA QPX TIPO CT-2</v>
          </cell>
          <cell r="B1338">
            <v>6330</v>
          </cell>
          <cell r="C1338" t="str">
            <v>UND</v>
          </cell>
          <cell r="D1338">
            <v>7596</v>
          </cell>
          <cell r="E1338">
            <v>1215.3600000000001</v>
          </cell>
          <cell r="F1338">
            <v>8811</v>
          </cell>
        </row>
        <row r="1339">
          <cell r="A1339" t="str">
            <v>CAJA 3 CIRCUITOS PARA QPX TIPO CT-3</v>
          </cell>
          <cell r="B1339">
            <v>9430</v>
          </cell>
          <cell r="C1339" t="str">
            <v>UND</v>
          </cell>
          <cell r="D1339">
            <v>11316</v>
          </cell>
          <cell r="E1339">
            <v>1810.56</v>
          </cell>
          <cell r="F1339">
            <v>13127</v>
          </cell>
        </row>
        <row r="1340">
          <cell r="A1340" t="str">
            <v>CAJA 3 CIRCUITOS TIPO VTQ-3-SQ</v>
          </cell>
          <cell r="B1340">
            <v>10800</v>
          </cell>
          <cell r="C1340" t="str">
            <v>UND</v>
          </cell>
          <cell r="D1340">
            <v>12960</v>
          </cell>
          <cell r="E1340">
            <v>2073.6</v>
          </cell>
          <cell r="F1340">
            <v>15034</v>
          </cell>
        </row>
        <row r="1341">
          <cell r="A1341" t="str">
            <v>CAJA 3 CTOS IMET</v>
          </cell>
          <cell r="B1341">
            <v>4000</v>
          </cell>
          <cell r="C1341" t="str">
            <v>UND</v>
          </cell>
          <cell r="D1341">
            <v>4800</v>
          </cell>
          <cell r="E1341">
            <v>768</v>
          </cell>
          <cell r="F1341">
            <v>5568</v>
          </cell>
        </row>
        <row r="1342">
          <cell r="A1342" t="str">
            <v>CAJA 4 CIRCUITOS PARA QPX TIPO CT-4</v>
          </cell>
          <cell r="B1342">
            <v>10350</v>
          </cell>
          <cell r="C1342" t="str">
            <v>UND</v>
          </cell>
          <cell r="D1342">
            <v>12420</v>
          </cell>
          <cell r="E1342">
            <v>1987.2</v>
          </cell>
          <cell r="F1342">
            <v>14407</v>
          </cell>
        </row>
        <row r="1343">
          <cell r="A1343" t="str">
            <v>CAJA 6 CIRCUITOS PARA QPX TIPO CT-6</v>
          </cell>
          <cell r="B1343">
            <v>14000</v>
          </cell>
          <cell r="C1343" t="str">
            <v>UND</v>
          </cell>
          <cell r="D1343">
            <v>16800</v>
          </cell>
          <cell r="E1343">
            <v>2688</v>
          </cell>
          <cell r="F1343">
            <v>19488</v>
          </cell>
        </row>
        <row r="1344">
          <cell r="A1344" t="str">
            <v>CAJA 6 CIRCUITOS TIPO VTQ - 6 SQ</v>
          </cell>
          <cell r="B1344">
            <v>19980</v>
          </cell>
          <cell r="C1344" t="str">
            <v>UND</v>
          </cell>
          <cell r="D1344">
            <v>23976</v>
          </cell>
          <cell r="E1344">
            <v>3836.16</v>
          </cell>
          <cell r="F1344">
            <v>27812</v>
          </cell>
        </row>
        <row r="1345">
          <cell r="A1345" t="str">
            <v>CAJA 6 CIRCUITOS TIPO VTQ-6-SQ</v>
          </cell>
          <cell r="B1345">
            <v>19980</v>
          </cell>
          <cell r="C1345" t="str">
            <v>UND</v>
          </cell>
          <cell r="D1345">
            <v>23976</v>
          </cell>
          <cell r="E1345">
            <v>3836.16</v>
          </cell>
          <cell r="F1345">
            <v>27812</v>
          </cell>
        </row>
        <row r="1346">
          <cell r="A1346" t="str">
            <v>CAJA 8 CIRCUITOS TIPO VTQ - 8 SQ</v>
          </cell>
          <cell r="B1346">
            <v>26140</v>
          </cell>
          <cell r="C1346" t="str">
            <v>UND</v>
          </cell>
          <cell r="D1346">
            <v>31368</v>
          </cell>
          <cell r="E1346">
            <v>5018.88</v>
          </cell>
          <cell r="F1346">
            <v>36387</v>
          </cell>
        </row>
        <row r="1347">
          <cell r="A1347" t="str">
            <v>CAJA 8 CIRCUITOS TIPO VTQ-8-SQ</v>
          </cell>
          <cell r="B1347">
            <v>26140</v>
          </cell>
          <cell r="C1347" t="str">
            <v>UND</v>
          </cell>
          <cell r="D1347">
            <v>31368</v>
          </cell>
          <cell r="E1347">
            <v>5018.88</v>
          </cell>
          <cell r="F1347">
            <v>36387</v>
          </cell>
        </row>
        <row r="1348">
          <cell r="A1348" t="str">
            <v>CAJA 9 CIRCUITOS PARA QPX TIPO CT-9</v>
          </cell>
          <cell r="B1348">
            <v>25300</v>
          </cell>
          <cell r="C1348" t="str">
            <v>UND</v>
          </cell>
          <cell r="D1348">
            <v>30360</v>
          </cell>
          <cell r="E1348">
            <v>4857.6000000000004</v>
          </cell>
          <cell r="F1348">
            <v>35218</v>
          </cell>
        </row>
        <row r="1349">
          <cell r="A1349" t="str">
            <v>CAJA 9 CIRCUITOS TIPO VTQ - 9 SQ</v>
          </cell>
          <cell r="B1349">
            <v>31100</v>
          </cell>
          <cell r="C1349" t="str">
            <v>UND</v>
          </cell>
          <cell r="D1349">
            <v>37320</v>
          </cell>
          <cell r="E1349">
            <v>5971.2</v>
          </cell>
          <cell r="F1349">
            <v>43291</v>
          </cell>
        </row>
        <row r="1350">
          <cell r="A1350" t="str">
            <v>CAJA CARTON EQUIPO TELEMEDIDA</v>
          </cell>
          <cell r="B1350">
            <v>900</v>
          </cell>
          <cell r="C1350" t="str">
            <v>UND</v>
          </cell>
          <cell r="D1350">
            <v>1080</v>
          </cell>
          <cell r="E1350">
            <v>172.8</v>
          </cell>
          <cell r="F1350">
            <v>1253</v>
          </cell>
        </row>
        <row r="1351">
          <cell r="A1351" t="str">
            <v>CAJA CON PULS.Y TOMA P/REDONDA AGUR</v>
          </cell>
          <cell r="B1351">
            <v>4000</v>
          </cell>
          <cell r="C1351" t="str">
            <v>UND</v>
          </cell>
          <cell r="D1351">
            <v>4800</v>
          </cell>
          <cell r="E1351">
            <v>768</v>
          </cell>
          <cell r="F1351">
            <v>5568</v>
          </cell>
        </row>
        <row r="1352">
          <cell r="A1352" t="str">
            <v>CAJA CONEXION TIPO INTEMPERIE CON CHAPA</v>
          </cell>
          <cell r="B1352">
            <v>195500</v>
          </cell>
          <cell r="C1352" t="str">
            <v>UND</v>
          </cell>
          <cell r="D1352">
            <v>234600</v>
          </cell>
          <cell r="E1352">
            <v>37536</v>
          </cell>
          <cell r="F1352">
            <v>272136</v>
          </cell>
        </row>
        <row r="1353">
          <cell r="A1353" t="str">
            <v>CAJA CONTADOR 100X60X30</v>
          </cell>
          <cell r="B1353">
            <v>148000</v>
          </cell>
          <cell r="C1353" t="str">
            <v>UND</v>
          </cell>
          <cell r="D1353">
            <v>177600</v>
          </cell>
          <cell r="E1353">
            <v>28416</v>
          </cell>
          <cell r="F1353">
            <v>206016</v>
          </cell>
        </row>
        <row r="1354">
          <cell r="A1354" t="str">
            <v>CAJA CONTADOR 50X50</v>
          </cell>
          <cell r="B1354">
            <v>59343</v>
          </cell>
          <cell r="C1354" t="str">
            <v>UND</v>
          </cell>
          <cell r="D1354">
            <v>71211.599999999991</v>
          </cell>
          <cell r="E1354">
            <v>11393.855999999998</v>
          </cell>
          <cell r="F1354">
            <v>82605</v>
          </cell>
        </row>
        <row r="1355">
          <cell r="A1355" t="str">
            <v>CAJA CONTADOR 60X60X20</v>
          </cell>
          <cell r="B1355">
            <v>84000</v>
          </cell>
          <cell r="C1355" t="str">
            <v>UND</v>
          </cell>
          <cell r="D1355">
            <v>100800</v>
          </cell>
          <cell r="E1355">
            <v>16128</v>
          </cell>
          <cell r="F1355">
            <v>116928</v>
          </cell>
        </row>
        <row r="1356">
          <cell r="A1356" t="str">
            <v>CAJA CONTADOR 60X60X30</v>
          </cell>
          <cell r="B1356">
            <v>100000</v>
          </cell>
          <cell r="C1356" t="str">
            <v>UND</v>
          </cell>
          <cell r="D1356">
            <v>120000</v>
          </cell>
          <cell r="E1356">
            <v>19200</v>
          </cell>
          <cell r="F1356">
            <v>139200</v>
          </cell>
        </row>
        <row r="1357">
          <cell r="A1357" t="str">
            <v>CAJA CONTADOR 80X80X30</v>
          </cell>
          <cell r="B1357">
            <v>155000</v>
          </cell>
          <cell r="C1357" t="str">
            <v>UND</v>
          </cell>
          <cell r="D1357">
            <v>186000</v>
          </cell>
          <cell r="E1357">
            <v>29760</v>
          </cell>
          <cell r="F1357">
            <v>215760</v>
          </cell>
        </row>
        <row r="1358">
          <cell r="A1358" t="str">
            <v>CAJA CUADRADA 2400-CG-125</v>
          </cell>
          <cell r="B1358">
            <v>950</v>
          </cell>
          <cell r="C1358" t="str">
            <v>UND</v>
          </cell>
          <cell r="D1358">
            <v>1140</v>
          </cell>
          <cell r="E1358">
            <v>182.4</v>
          </cell>
          <cell r="F1358">
            <v>1322</v>
          </cell>
        </row>
        <row r="1359">
          <cell r="A1359" t="str">
            <v>CAJA DE PASO 15X15</v>
          </cell>
          <cell r="B1359">
            <v>5762.39990234375</v>
          </cell>
          <cell r="C1359" t="str">
            <v>UND</v>
          </cell>
          <cell r="D1359">
            <v>6914.8798828125</v>
          </cell>
          <cell r="E1359">
            <v>1106.3807812499999</v>
          </cell>
          <cell r="F1359">
            <v>8021</v>
          </cell>
        </row>
        <row r="1360">
          <cell r="A1360" t="str">
            <v>CAJA DE PASO 15X15X10 FONDO DE MADERA</v>
          </cell>
          <cell r="B1360">
            <v>9900</v>
          </cell>
          <cell r="C1360" t="str">
            <v>UND</v>
          </cell>
          <cell r="D1360">
            <v>11880</v>
          </cell>
          <cell r="E1360">
            <v>1900.8</v>
          </cell>
          <cell r="F1360">
            <v>13781</v>
          </cell>
        </row>
        <row r="1361">
          <cell r="A1361" t="str">
            <v>CAJA DE PASO 20X20</v>
          </cell>
          <cell r="B1361">
            <v>6766.2001953124991</v>
          </cell>
          <cell r="C1361" t="str">
            <v>UND</v>
          </cell>
          <cell r="D1361">
            <v>8119.4402343749989</v>
          </cell>
          <cell r="E1361">
            <v>1299.1104374999998</v>
          </cell>
          <cell r="F1361">
            <v>9419</v>
          </cell>
        </row>
        <row r="1362">
          <cell r="A1362" t="str">
            <v>CAJA DE PASO 20X25</v>
          </cell>
          <cell r="B1362">
            <v>10004.400390624998</v>
          </cell>
          <cell r="C1362" t="str">
            <v>UND</v>
          </cell>
          <cell r="D1362">
            <v>12005.280468749997</v>
          </cell>
          <cell r="E1362">
            <v>1920.8448749999995</v>
          </cell>
          <cell r="F1362">
            <v>13926</v>
          </cell>
        </row>
        <row r="1363">
          <cell r="A1363" t="str">
            <v>CAJA DE PASO 30X30X15 CMS</v>
          </cell>
          <cell r="B1363">
            <v>12100</v>
          </cell>
          <cell r="C1363" t="str">
            <v>UND</v>
          </cell>
          <cell r="D1363">
            <v>14520</v>
          </cell>
          <cell r="E1363">
            <v>2323.2000000000003</v>
          </cell>
          <cell r="F1363">
            <v>16843</v>
          </cell>
        </row>
        <row r="1364">
          <cell r="A1364" t="str">
            <v>CAJA DEKO 2 VENTANAS</v>
          </cell>
          <cell r="B1364">
            <v>3670</v>
          </cell>
          <cell r="C1364" t="str">
            <v>UND</v>
          </cell>
          <cell r="D1364">
            <v>4404</v>
          </cell>
          <cell r="E1364">
            <v>704.64</v>
          </cell>
          <cell r="F1364">
            <v>5109</v>
          </cell>
        </row>
        <row r="1365">
          <cell r="A1365" t="str">
            <v>CAJA DEKO 3 VENTANAS</v>
          </cell>
          <cell r="B1365">
            <v>4500</v>
          </cell>
          <cell r="C1365" t="str">
            <v>UND</v>
          </cell>
          <cell r="D1365">
            <v>5400</v>
          </cell>
          <cell r="E1365">
            <v>864</v>
          </cell>
          <cell r="F1365">
            <v>6264</v>
          </cell>
        </row>
        <row r="1366">
          <cell r="A1366" t="str">
            <v>CAJA DERIVACION DE ACOMETIDA TRIFASICA</v>
          </cell>
          <cell r="B1366">
            <v>53000</v>
          </cell>
          <cell r="C1366" t="str">
            <v>UND</v>
          </cell>
          <cell r="D1366">
            <v>63600</v>
          </cell>
          <cell r="E1366">
            <v>10176</v>
          </cell>
          <cell r="F1366">
            <v>73776</v>
          </cell>
        </row>
        <row r="1367">
          <cell r="A1367" t="str">
            <v>CAJA DISPERSION 10PARES MARCADA ETB /SIM</v>
          </cell>
          <cell r="B1367">
            <v>17122</v>
          </cell>
          <cell r="C1367" t="str">
            <v>UND</v>
          </cell>
          <cell r="D1367">
            <v>20546.399999999998</v>
          </cell>
          <cell r="E1367">
            <v>3287.4239999999995</v>
          </cell>
          <cell r="F1367">
            <v>23834</v>
          </cell>
        </row>
        <row r="1368">
          <cell r="A1368" t="str">
            <v>CAJA DISPERSION 20 PARES MARCADA ETB/SIM</v>
          </cell>
          <cell r="B1368">
            <v>24907</v>
          </cell>
          <cell r="C1368" t="str">
            <v>UND</v>
          </cell>
          <cell r="D1368">
            <v>29888.399999999998</v>
          </cell>
          <cell r="E1368">
            <v>4782.1439999999993</v>
          </cell>
          <cell r="F1368">
            <v>34671</v>
          </cell>
        </row>
        <row r="1369">
          <cell r="A1369" t="str">
            <v>CAJA DISPERSION SIN PROTECCION 10 PARES</v>
          </cell>
          <cell r="B1369">
            <v>58118.5</v>
          </cell>
          <cell r="C1369" t="str">
            <v>UND</v>
          </cell>
          <cell r="D1369">
            <v>69742.2</v>
          </cell>
          <cell r="E1369">
            <v>11158.752</v>
          </cell>
          <cell r="F1369">
            <v>80901</v>
          </cell>
        </row>
        <row r="1370">
          <cell r="A1370" t="str">
            <v>CAJA GALVANIZADA TOTALIZADOR 3X80 AMP</v>
          </cell>
          <cell r="B1370">
            <v>26450</v>
          </cell>
          <cell r="C1370" t="str">
            <v>UND</v>
          </cell>
          <cell r="D1370">
            <v>31740</v>
          </cell>
          <cell r="E1370">
            <v>5078.4000000000005</v>
          </cell>
          <cell r="F1370">
            <v>36818</v>
          </cell>
        </row>
        <row r="1371">
          <cell r="A1371" t="str">
            <v>CAJA INSERCION 10 PARES MARCADA ETB/SIME</v>
          </cell>
          <cell r="B1371">
            <v>35200</v>
          </cell>
          <cell r="C1371" t="str">
            <v>UND</v>
          </cell>
          <cell r="D1371">
            <v>42240</v>
          </cell>
          <cell r="E1371">
            <v>6758.4000000000005</v>
          </cell>
          <cell r="F1371">
            <v>48998</v>
          </cell>
        </row>
        <row r="1372">
          <cell r="A1372" t="str">
            <v>CAJA MEDIDOR MONOFASICA TIPO CODENSA</v>
          </cell>
          <cell r="B1372">
            <v>18000</v>
          </cell>
          <cell r="C1372" t="str">
            <v>UND</v>
          </cell>
          <cell r="D1372">
            <v>21600</v>
          </cell>
          <cell r="E1372">
            <v>3456</v>
          </cell>
          <cell r="F1372">
            <v>25056</v>
          </cell>
        </row>
        <row r="1373">
          <cell r="A1373" t="str">
            <v>CAJA MEDIDOR TRIFASICO 57X27X18 T. CODEN</v>
          </cell>
          <cell r="B1373">
            <v>57000</v>
          </cell>
          <cell r="C1373" t="str">
            <v>UND</v>
          </cell>
          <cell r="D1373">
            <v>68400</v>
          </cell>
          <cell r="E1373">
            <v>10944</v>
          </cell>
          <cell r="F1373">
            <v>79344</v>
          </cell>
        </row>
        <row r="1374">
          <cell r="A1374" t="str">
            <v>CAJA METALICA P/INT. CQD 260X155X73MM</v>
          </cell>
          <cell r="B1374">
            <v>31300</v>
          </cell>
          <cell r="C1374" t="str">
            <v>UND</v>
          </cell>
          <cell r="D1374">
            <v>37560</v>
          </cell>
          <cell r="E1374">
            <v>6009.6</v>
          </cell>
          <cell r="F1374">
            <v>43570</v>
          </cell>
        </row>
        <row r="1375">
          <cell r="A1375" t="str">
            <v>CAJA MONOF. 3 CIRCUITOS MARCA IMET</v>
          </cell>
          <cell r="B1375">
            <v>4000</v>
          </cell>
          <cell r="C1375" t="str">
            <v>UND</v>
          </cell>
          <cell r="D1375">
            <v>4800</v>
          </cell>
          <cell r="E1375">
            <v>768</v>
          </cell>
          <cell r="F1375">
            <v>5568</v>
          </cell>
        </row>
        <row r="1376">
          <cell r="A1376" t="str">
            <v>CAJA OCTAGONAL 0G-125</v>
          </cell>
          <cell r="B1376">
            <v>470</v>
          </cell>
          <cell r="C1376" t="str">
            <v>UND</v>
          </cell>
          <cell r="D1376">
            <v>564</v>
          </cell>
          <cell r="E1376">
            <v>90.24</v>
          </cell>
          <cell r="F1376">
            <v>654</v>
          </cell>
        </row>
        <row r="1377">
          <cell r="A1377" t="str">
            <v>CAJA P/ARRANCADOR TM. METALICA</v>
          </cell>
          <cell r="B1377">
            <v>4000</v>
          </cell>
          <cell r="C1377" t="str">
            <v>UND</v>
          </cell>
          <cell r="D1377">
            <v>4800</v>
          </cell>
          <cell r="E1377">
            <v>768</v>
          </cell>
          <cell r="F1377">
            <v>5568</v>
          </cell>
        </row>
        <row r="1378">
          <cell r="A1378" t="str">
            <v>CAJA P/CONTADOR  80X80X30</v>
          </cell>
          <cell r="B1378">
            <v>55000</v>
          </cell>
          <cell r="C1378" t="str">
            <v>UND</v>
          </cell>
          <cell r="D1378">
            <v>66000</v>
          </cell>
          <cell r="E1378">
            <v>10560</v>
          </cell>
          <cell r="F1378">
            <v>76560</v>
          </cell>
        </row>
        <row r="1379">
          <cell r="A1379" t="str">
            <v>CAJA PARA ARRANCADOR DIRECTO KM</v>
          </cell>
          <cell r="B1379">
            <v>4000</v>
          </cell>
          <cell r="C1379" t="str">
            <v>UND</v>
          </cell>
          <cell r="D1379">
            <v>4800</v>
          </cell>
          <cell r="E1379">
            <v>768</v>
          </cell>
          <cell r="F1379">
            <v>5568</v>
          </cell>
        </row>
        <row r="1380">
          <cell r="A1380" t="str">
            <v>CAJA PARA ARRANCADOR DIRECTO TM  PLASTIC</v>
          </cell>
          <cell r="B1380">
            <v>4000</v>
          </cell>
          <cell r="C1380" t="str">
            <v>UND</v>
          </cell>
          <cell r="D1380">
            <v>4800</v>
          </cell>
          <cell r="E1380">
            <v>768</v>
          </cell>
          <cell r="F1380">
            <v>5568</v>
          </cell>
        </row>
        <row r="1381">
          <cell r="A1381" t="str">
            <v>CAJA PARA CORTACIRCUITO TIPO CA</v>
          </cell>
          <cell r="B1381">
            <v>13591.200195312502</v>
          </cell>
          <cell r="C1381" t="str">
            <v>UND</v>
          </cell>
          <cell r="D1381">
            <v>16309.440234375001</v>
          </cell>
          <cell r="E1381">
            <v>2609.5104375000001</v>
          </cell>
          <cell r="F1381">
            <v>18919</v>
          </cell>
        </row>
        <row r="1382">
          <cell r="A1382" t="str">
            <v>CAJA PARA CORTACIRCUITO TIPO DA-KD</v>
          </cell>
          <cell r="B1382">
            <v>34153</v>
          </cell>
          <cell r="C1382" t="str">
            <v>UND</v>
          </cell>
          <cell r="D1382">
            <v>40983.599999999999</v>
          </cell>
          <cell r="E1382">
            <v>6557.3760000000002</v>
          </cell>
          <cell r="F1382">
            <v>47541</v>
          </cell>
        </row>
        <row r="1383">
          <cell r="A1383" t="str">
            <v>CAJA PARA DISYUNTOR O GUARDAMOTOR TM</v>
          </cell>
          <cell r="B1383">
            <v>4000</v>
          </cell>
          <cell r="C1383" t="str">
            <v>UND</v>
          </cell>
          <cell r="D1383">
            <v>4800</v>
          </cell>
          <cell r="E1383">
            <v>768</v>
          </cell>
          <cell r="F1383">
            <v>5568</v>
          </cell>
        </row>
        <row r="1384">
          <cell r="A1384" t="str">
            <v>CAJA PARA GUARDAMOTOR KM</v>
          </cell>
          <cell r="B1384">
            <v>4000</v>
          </cell>
          <cell r="C1384" t="str">
            <v>UND</v>
          </cell>
          <cell r="D1384">
            <v>4800</v>
          </cell>
          <cell r="E1384">
            <v>768</v>
          </cell>
          <cell r="F1384">
            <v>5568</v>
          </cell>
        </row>
        <row r="1385">
          <cell r="A1385" t="str">
            <v>CAJA PARA INTERRUPTOR TIPO DPX-125</v>
          </cell>
          <cell r="B1385">
            <v>26450</v>
          </cell>
          <cell r="C1385" t="str">
            <v>UND</v>
          </cell>
          <cell r="D1385">
            <v>31740</v>
          </cell>
          <cell r="E1385">
            <v>5078.4000000000005</v>
          </cell>
          <cell r="F1385">
            <v>36818</v>
          </cell>
        </row>
        <row r="1386">
          <cell r="A1386" t="str">
            <v>CAJA PARA INTERRUPTOR TIPO DPX-160</v>
          </cell>
          <cell r="B1386">
            <v>26450</v>
          </cell>
          <cell r="C1386" t="str">
            <v>UND</v>
          </cell>
          <cell r="D1386">
            <v>31740</v>
          </cell>
          <cell r="E1386">
            <v>5078.4000000000005</v>
          </cell>
          <cell r="F1386">
            <v>36818</v>
          </cell>
        </row>
        <row r="1387">
          <cell r="A1387" t="str">
            <v>CAJA PARA INTERRUPTOR TIPO DPX-250</v>
          </cell>
          <cell r="B1387">
            <v>32200</v>
          </cell>
          <cell r="C1387" t="str">
            <v>UND</v>
          </cell>
          <cell r="D1387">
            <v>38640</v>
          </cell>
          <cell r="E1387">
            <v>6182.4000000000005</v>
          </cell>
          <cell r="F1387">
            <v>44822</v>
          </cell>
        </row>
        <row r="1388">
          <cell r="A1388" t="str">
            <v>CAJA PARA RED TRENSADA MODULO 3530</v>
          </cell>
          <cell r="B1388">
            <v>76000</v>
          </cell>
          <cell r="C1388" t="str">
            <v>UND</v>
          </cell>
          <cell r="D1388">
            <v>91200</v>
          </cell>
          <cell r="E1388">
            <v>14592</v>
          </cell>
          <cell r="F1388">
            <v>105792</v>
          </cell>
        </row>
        <row r="1389">
          <cell r="A1389" t="str">
            <v>CAJA PARA RED TRENSADA TIPO CODENSA</v>
          </cell>
          <cell r="B1389">
            <v>44000</v>
          </cell>
          <cell r="C1389" t="str">
            <v>UND</v>
          </cell>
          <cell r="D1389">
            <v>52800</v>
          </cell>
          <cell r="E1389">
            <v>8448</v>
          </cell>
          <cell r="F1389">
            <v>61248</v>
          </cell>
        </row>
        <row r="1390">
          <cell r="A1390" t="str">
            <v>CAJA PARA STRIP TELEFONICO 20 PARES</v>
          </cell>
          <cell r="B1390">
            <v>15263</v>
          </cell>
          <cell r="C1390" t="str">
            <v>UND</v>
          </cell>
          <cell r="D1390">
            <v>18315.599999999999</v>
          </cell>
          <cell r="E1390">
            <v>2930.4959999999996</v>
          </cell>
          <cell r="F1390">
            <v>21246</v>
          </cell>
        </row>
        <row r="1391">
          <cell r="A1391" t="str">
            <v>CAJA PARA TABLERO O DISPOSITIVO 341200 I</v>
          </cell>
          <cell r="B1391">
            <v>390709.1875</v>
          </cell>
          <cell r="C1391" t="str">
            <v>UND</v>
          </cell>
          <cell r="D1391">
            <v>468851.02499999997</v>
          </cell>
          <cell r="E1391">
            <v>75016.16399999999</v>
          </cell>
          <cell r="F1391">
            <v>543867</v>
          </cell>
        </row>
        <row r="1392">
          <cell r="A1392" t="str">
            <v>CAJA PASO 15X20 PROELECTRICOS</v>
          </cell>
          <cell r="B1392">
            <v>5885.60009765625</v>
          </cell>
          <cell r="C1392" t="str">
            <v>UND</v>
          </cell>
          <cell r="D1392">
            <v>7062.7201171874995</v>
          </cell>
          <cell r="E1392">
            <v>1130.03521875</v>
          </cell>
          <cell r="F1392">
            <v>8193</v>
          </cell>
        </row>
        <row r="1393">
          <cell r="A1393" t="str">
            <v>CAJA PASO PARA CABLEADO 15X15X10CMS</v>
          </cell>
          <cell r="B1393">
            <v>11500</v>
          </cell>
          <cell r="C1393" t="str">
            <v>UND</v>
          </cell>
          <cell r="D1393">
            <v>13800</v>
          </cell>
          <cell r="E1393">
            <v>2208</v>
          </cell>
          <cell r="F1393">
            <v>16008</v>
          </cell>
        </row>
        <row r="1394">
          <cell r="A1394" t="str">
            <v>CAJA PASO PARA CABLEADO 15X20X10CMS</v>
          </cell>
          <cell r="B1394">
            <v>13230</v>
          </cell>
          <cell r="C1394" t="str">
            <v>UND</v>
          </cell>
          <cell r="D1394">
            <v>15876</v>
          </cell>
          <cell r="E1394">
            <v>2540.16</v>
          </cell>
          <cell r="F1394">
            <v>18416</v>
          </cell>
        </row>
        <row r="1395">
          <cell r="A1395" t="str">
            <v>CAJA PASO PARA CABLEADO 20X25X10CMS</v>
          </cell>
          <cell r="B1395">
            <v>19550</v>
          </cell>
          <cell r="C1395" t="str">
            <v>UND</v>
          </cell>
          <cell r="D1395">
            <v>23460</v>
          </cell>
          <cell r="E1395">
            <v>3753.6</v>
          </cell>
          <cell r="F1395">
            <v>27214</v>
          </cell>
        </row>
        <row r="1396">
          <cell r="A1396" t="str">
            <v>CAJA PASO PARA CABLEADO 30X30X15CMS</v>
          </cell>
          <cell r="B1396">
            <v>39100</v>
          </cell>
          <cell r="C1396" t="str">
            <v>UND</v>
          </cell>
          <cell r="D1396">
            <v>46920</v>
          </cell>
          <cell r="E1396">
            <v>7507.2</v>
          </cell>
          <cell r="F1396">
            <v>54427</v>
          </cell>
        </row>
        <row r="1397">
          <cell r="A1397" t="str">
            <v>CAJA PASO TIPO INTERMPERIE / ILURAM 1/2"</v>
          </cell>
          <cell r="B1397">
            <v>15870</v>
          </cell>
          <cell r="C1397" t="str">
            <v>UND</v>
          </cell>
          <cell r="D1397">
            <v>19044</v>
          </cell>
          <cell r="E1397">
            <v>3047.04</v>
          </cell>
          <cell r="F1397">
            <v>22091</v>
          </cell>
        </row>
        <row r="1398">
          <cell r="A1398" t="str">
            <v>CAJA PASO TIPO INTERPERIE / ILURAM 3/4"</v>
          </cell>
          <cell r="B1398">
            <v>15870</v>
          </cell>
          <cell r="C1398" t="str">
            <v>UND</v>
          </cell>
          <cell r="D1398">
            <v>19044</v>
          </cell>
          <cell r="E1398">
            <v>3047.04</v>
          </cell>
          <cell r="F1398">
            <v>22091</v>
          </cell>
        </row>
        <row r="1399">
          <cell r="A1399" t="str">
            <v>CAJA PLASTICA / GUARDAMOTOR</v>
          </cell>
          <cell r="B1399">
            <v>20000</v>
          </cell>
          <cell r="C1399" t="str">
            <v>UND</v>
          </cell>
          <cell r="D1399">
            <v>24000</v>
          </cell>
          <cell r="E1399">
            <v>3840</v>
          </cell>
          <cell r="F1399">
            <v>27840</v>
          </cell>
        </row>
        <row r="1400">
          <cell r="A1400" t="str">
            <v>CAJA PLASTICA 1P40(PARA 3VU13)</v>
          </cell>
          <cell r="B1400">
            <v>29800</v>
          </cell>
          <cell r="C1400" t="str">
            <v>UND</v>
          </cell>
          <cell r="D1400">
            <v>35760</v>
          </cell>
          <cell r="E1400">
            <v>5721.6</v>
          </cell>
          <cell r="F1400">
            <v>41482</v>
          </cell>
        </row>
        <row r="1401">
          <cell r="A1401" t="str">
            <v>CAJA PLASTICA ACCIONAMIENTO GIRATORIO</v>
          </cell>
          <cell r="B1401">
            <v>39894</v>
          </cell>
          <cell r="C1401" t="str">
            <v>UND</v>
          </cell>
          <cell r="D1401">
            <v>47872.799999999996</v>
          </cell>
          <cell r="E1401">
            <v>7659.6479999999992</v>
          </cell>
          <cell r="F1401">
            <v>55532</v>
          </cell>
        </row>
        <row r="1402">
          <cell r="A1402" t="str">
            <v>CAJA PLASTICA ARRANCADOR TRIANGULO</v>
          </cell>
          <cell r="B1402">
            <v>16800</v>
          </cell>
          <cell r="C1402" t="str">
            <v>UND</v>
          </cell>
          <cell r="D1402">
            <v>20160</v>
          </cell>
          <cell r="E1402">
            <v>3225.6</v>
          </cell>
          <cell r="F1402">
            <v>23386</v>
          </cell>
        </row>
        <row r="1403">
          <cell r="A1403" t="str">
            <v>CAJA PLASTICA TAM. S0 3RV1923-1C</v>
          </cell>
          <cell r="B1403">
            <v>31600</v>
          </cell>
          <cell r="C1403" t="str">
            <v>UND</v>
          </cell>
          <cell r="D1403">
            <v>37920</v>
          </cell>
          <cell r="E1403">
            <v>6067.2</v>
          </cell>
          <cell r="F1403">
            <v>43987</v>
          </cell>
        </row>
        <row r="1404">
          <cell r="A1404" t="str">
            <v>CAJA PLASTICA TAM. S00 3RV1913-1C</v>
          </cell>
          <cell r="B1404">
            <v>31600</v>
          </cell>
          <cell r="C1404" t="str">
            <v>UND</v>
          </cell>
          <cell r="D1404">
            <v>37920</v>
          </cell>
          <cell r="E1404">
            <v>6067.2</v>
          </cell>
          <cell r="F1404">
            <v>43987</v>
          </cell>
        </row>
        <row r="1405">
          <cell r="A1405" t="str">
            <v>CAJA PVA 2400</v>
          </cell>
          <cell r="B1405">
            <v>4000</v>
          </cell>
          <cell r="C1405" t="str">
            <v>UND</v>
          </cell>
          <cell r="D1405">
            <v>4800</v>
          </cell>
          <cell r="E1405">
            <v>768</v>
          </cell>
          <cell r="F1405">
            <v>5568</v>
          </cell>
        </row>
        <row r="1406">
          <cell r="A1406" t="str">
            <v>CAJA PVC 5800</v>
          </cell>
          <cell r="B1406">
            <v>580</v>
          </cell>
          <cell r="C1406" t="str">
            <v>UND</v>
          </cell>
          <cell r="D1406">
            <v>696</v>
          </cell>
          <cell r="E1406">
            <v>111.36</v>
          </cell>
          <cell r="F1406">
            <v>807</v>
          </cell>
        </row>
        <row r="1407">
          <cell r="A1407" t="str">
            <v>CAJA PVC OCTAGONAL PAVCO</v>
          </cell>
          <cell r="B1407">
            <v>952</v>
          </cell>
          <cell r="C1407" t="str">
            <v>UND</v>
          </cell>
          <cell r="D1407">
            <v>1142.3999999999999</v>
          </cell>
          <cell r="E1407">
            <v>182.78399999999999</v>
          </cell>
          <cell r="F1407">
            <v>1325</v>
          </cell>
        </row>
        <row r="1408">
          <cell r="A1408" t="str">
            <v>CAJA RECTANGULAR RG-125-5800</v>
          </cell>
          <cell r="B1408">
            <v>335</v>
          </cell>
          <cell r="C1408" t="str">
            <v>UND</v>
          </cell>
          <cell r="D1408">
            <v>402</v>
          </cell>
          <cell r="E1408">
            <v>64.320000000000007</v>
          </cell>
          <cell r="F1408">
            <v>466</v>
          </cell>
        </row>
        <row r="1409">
          <cell r="A1409" t="str">
            <v>CAJA REDONDA TAPA ROSCADA 27966-10 ILURA</v>
          </cell>
          <cell r="B1409">
            <v>31031</v>
          </cell>
          <cell r="C1409" t="str">
            <v>UND</v>
          </cell>
          <cell r="D1409">
            <v>37237.199999999997</v>
          </cell>
          <cell r="E1409">
            <v>5957.9519999999993</v>
          </cell>
          <cell r="F1409">
            <v>43195</v>
          </cell>
        </row>
        <row r="1410">
          <cell r="A1410" t="str">
            <v>CAJA REDONDA TAPA ROSCADA 3 SALIDAS 1/2</v>
          </cell>
          <cell r="B1410">
            <v>25177.599609374993</v>
          </cell>
          <cell r="C1410" t="str">
            <v>UND</v>
          </cell>
          <cell r="D1410">
            <v>30213.119531249991</v>
          </cell>
          <cell r="E1410">
            <v>4834.0991249999988</v>
          </cell>
          <cell r="F1410">
            <v>35047</v>
          </cell>
        </row>
        <row r="1411">
          <cell r="A1411" t="str">
            <v>CAJA REDONDA TAPA ROSCADA 38259 ILURAM</v>
          </cell>
          <cell r="B1411">
            <v>42315</v>
          </cell>
          <cell r="C1411" t="str">
            <v>UND</v>
          </cell>
          <cell r="D1411">
            <v>50778</v>
          </cell>
          <cell r="E1411">
            <v>8124.4800000000005</v>
          </cell>
          <cell r="F1411">
            <v>58902</v>
          </cell>
        </row>
        <row r="1412">
          <cell r="A1412" t="str">
            <v>CAJA SEÑALIZACION 96X96/ 24 VENTANAS</v>
          </cell>
          <cell r="B1412">
            <v>1013862</v>
          </cell>
          <cell r="C1412" t="str">
            <v>UND</v>
          </cell>
          <cell r="D1412">
            <v>1216634.3999999999</v>
          </cell>
          <cell r="E1412">
            <v>194661.50399999999</v>
          </cell>
          <cell r="F1412">
            <v>1411296</v>
          </cell>
        </row>
        <row r="1413">
          <cell r="A1413" t="str">
            <v>CAJA STRIP TELEFONIA 15X20X10</v>
          </cell>
          <cell r="B1413">
            <v>15500</v>
          </cell>
          <cell r="C1413" t="str">
            <v>UND</v>
          </cell>
          <cell r="D1413">
            <v>18600</v>
          </cell>
          <cell r="E1413">
            <v>2976</v>
          </cell>
          <cell r="F1413">
            <v>21576</v>
          </cell>
        </row>
        <row r="1414">
          <cell r="A1414" t="str">
            <v>CAJA STRIP TELEFONIA 30X30X10</v>
          </cell>
          <cell r="B1414">
            <v>13200</v>
          </cell>
          <cell r="C1414" t="str">
            <v>UND</v>
          </cell>
          <cell r="D1414">
            <v>15840</v>
          </cell>
          <cell r="E1414">
            <v>2534.4</v>
          </cell>
          <cell r="F1414">
            <v>18374</v>
          </cell>
        </row>
        <row r="1415">
          <cell r="A1415" t="str">
            <v>CAJA TACO 12 CIRCUITOS MONOFASICA 100AMP</v>
          </cell>
          <cell r="B1415">
            <v>29000</v>
          </cell>
          <cell r="C1415" t="str">
            <v>UND</v>
          </cell>
          <cell r="D1415">
            <v>34800</v>
          </cell>
          <cell r="E1415">
            <v>5568</v>
          </cell>
          <cell r="F1415">
            <v>40368</v>
          </cell>
        </row>
        <row r="1416">
          <cell r="A1416" t="str">
            <v>CAJA TACO 3 CIRCUITOS MONOFASICA / FAMEL</v>
          </cell>
          <cell r="B1416">
            <v>5040</v>
          </cell>
          <cell r="C1416" t="str">
            <v>UND</v>
          </cell>
          <cell r="D1416">
            <v>6048</v>
          </cell>
          <cell r="E1416">
            <v>967.68000000000006</v>
          </cell>
          <cell r="F1416">
            <v>7016</v>
          </cell>
        </row>
        <row r="1417">
          <cell r="A1417" t="str">
            <v>CAJA TACO 4 CIRCUITOS MONOFASICA / FAMEL</v>
          </cell>
          <cell r="B1417">
            <v>6996</v>
          </cell>
          <cell r="C1417" t="str">
            <v>UND</v>
          </cell>
          <cell r="D1417">
            <v>8395.1999999999989</v>
          </cell>
          <cell r="E1417">
            <v>1343.2319999999997</v>
          </cell>
          <cell r="F1417">
            <v>9738</v>
          </cell>
        </row>
        <row r="1418">
          <cell r="A1418" t="str">
            <v>CAJA TACO 8 CIRCUITOS MONOFASICA 100AMP.</v>
          </cell>
          <cell r="B1418">
            <v>20130</v>
          </cell>
          <cell r="C1418" t="str">
            <v>UND</v>
          </cell>
          <cell r="D1418">
            <v>24156</v>
          </cell>
          <cell r="E1418">
            <v>3864.96</v>
          </cell>
          <cell r="F1418">
            <v>28021</v>
          </cell>
        </row>
        <row r="1419">
          <cell r="A1419" t="str">
            <v>CAJA TAPA PLANA MONOFASICA C/ACCESORIOS</v>
          </cell>
          <cell r="B1419">
            <v>28700</v>
          </cell>
          <cell r="C1419" t="str">
            <v>UND</v>
          </cell>
          <cell r="D1419">
            <v>34440</v>
          </cell>
          <cell r="E1419">
            <v>5510.4000000000005</v>
          </cell>
          <cell r="F1419">
            <v>39950</v>
          </cell>
        </row>
        <row r="1420">
          <cell r="A1420" t="str">
            <v>CAJA TAPA PLANA TRIFASICA C/ACCESORIOS</v>
          </cell>
          <cell r="B1420">
            <v>39100</v>
          </cell>
          <cell r="C1420" t="str">
            <v>UND</v>
          </cell>
          <cell r="D1420">
            <v>46920</v>
          </cell>
          <cell r="E1420">
            <v>7507.2</v>
          </cell>
          <cell r="F1420">
            <v>54427</v>
          </cell>
        </row>
        <row r="1421">
          <cell r="A1421" t="str">
            <v>CAJA TIPO T.E.B.  G.E. PARA INT. 100AMP.</v>
          </cell>
          <cell r="B1421">
            <v>20144</v>
          </cell>
          <cell r="C1421" t="str">
            <v>UND</v>
          </cell>
          <cell r="D1421">
            <v>24172.799999999999</v>
          </cell>
          <cell r="E1421">
            <v>3867.6480000000001</v>
          </cell>
          <cell r="F1421">
            <v>28040</v>
          </cell>
        </row>
        <row r="1422">
          <cell r="A1422" t="str">
            <v>CAJAS PARA ARMAR ARRANCADOR  DIRECTO</v>
          </cell>
          <cell r="B1422">
            <v>5250</v>
          </cell>
          <cell r="C1422" t="str">
            <v>UND</v>
          </cell>
          <cell r="D1422">
            <v>6300</v>
          </cell>
          <cell r="E1422">
            <v>1008</v>
          </cell>
          <cell r="F1422">
            <v>7308</v>
          </cell>
        </row>
        <row r="1423">
          <cell r="A1423" t="str">
            <v>CALVIJA 2X20 P/TIERRA LEVINTON</v>
          </cell>
          <cell r="B1423">
            <v>4000</v>
          </cell>
          <cell r="C1423" t="str">
            <v>UND</v>
          </cell>
          <cell r="D1423">
            <v>4800</v>
          </cell>
          <cell r="E1423">
            <v>768</v>
          </cell>
          <cell r="F1423">
            <v>5568</v>
          </cell>
        </row>
        <row r="1424">
          <cell r="A1424" t="str">
            <v>CAMISA PROTECCION P/VIENTOS 2100MM.</v>
          </cell>
          <cell r="B1424">
            <v>16675</v>
          </cell>
          <cell r="C1424" t="str">
            <v>UND</v>
          </cell>
          <cell r="D1424">
            <v>20010</v>
          </cell>
          <cell r="E1424">
            <v>3201.6</v>
          </cell>
          <cell r="F1424">
            <v>23212</v>
          </cell>
        </row>
        <row r="1425">
          <cell r="A1425" t="str">
            <v>CAMPANA TERMINAL RAYCHEM</v>
          </cell>
          <cell r="B1425">
            <v>18000</v>
          </cell>
          <cell r="C1425" t="str">
            <v>UND</v>
          </cell>
          <cell r="D1425">
            <v>21600</v>
          </cell>
          <cell r="E1425">
            <v>3456</v>
          </cell>
          <cell r="F1425">
            <v>25056</v>
          </cell>
        </row>
        <row r="1426">
          <cell r="A1426" t="str">
            <v>CANAL LISA ESTRUCTURAL DE 1,5/8"X1,3/8"X4"</v>
          </cell>
          <cell r="B1426">
            <v>17100</v>
          </cell>
          <cell r="C1426" t="str">
            <v>ML</v>
          </cell>
          <cell r="D1426">
            <v>20520</v>
          </cell>
          <cell r="E1426">
            <v>3283.2000000000003</v>
          </cell>
          <cell r="F1426">
            <v>23803</v>
          </cell>
        </row>
        <row r="1427">
          <cell r="A1427" t="str">
            <v>CANAL LISA ESTRUCTURAL DE 1,5/8"X1,3/8X8"</v>
          </cell>
          <cell r="B1427">
            <v>31900</v>
          </cell>
          <cell r="C1427" t="str">
            <v>ML</v>
          </cell>
          <cell r="D1427">
            <v>38280</v>
          </cell>
          <cell r="E1427">
            <v>6124.8</v>
          </cell>
          <cell r="F1427">
            <v>44405</v>
          </cell>
        </row>
        <row r="1428">
          <cell r="A1428" t="str">
            <v>CANALETA 30MMX54MM 60CABLES #16</v>
          </cell>
          <cell r="B1428">
            <v>28000</v>
          </cell>
          <cell r="C1428" t="str">
            <v>ML</v>
          </cell>
          <cell r="D1428">
            <v>33600</v>
          </cell>
          <cell r="E1428">
            <v>5376</v>
          </cell>
          <cell r="F1428">
            <v>38976</v>
          </cell>
        </row>
        <row r="1429">
          <cell r="A1429" t="str">
            <v>CANALETA 30MMX90MM 100CABLES</v>
          </cell>
          <cell r="B1429">
            <v>34000</v>
          </cell>
          <cell r="C1429" t="str">
            <v>ML</v>
          </cell>
          <cell r="D1429">
            <v>40800</v>
          </cell>
          <cell r="E1429">
            <v>6528</v>
          </cell>
          <cell r="F1429">
            <v>47328</v>
          </cell>
        </row>
        <row r="1430">
          <cell r="A1430" t="str">
            <v>CANALETA 60MMX54MM 120CABLES</v>
          </cell>
          <cell r="B1430">
            <v>37000</v>
          </cell>
          <cell r="C1430" t="str">
            <v>ML</v>
          </cell>
          <cell r="D1430">
            <v>44400</v>
          </cell>
          <cell r="E1430">
            <v>7104</v>
          </cell>
          <cell r="F1430">
            <v>51504</v>
          </cell>
        </row>
        <row r="1431">
          <cell r="A1431" t="str">
            <v>CANALETA DEXON BLANCA</v>
          </cell>
          <cell r="B1431">
            <v>26000</v>
          </cell>
          <cell r="C1431" t="str">
            <v>ML</v>
          </cell>
          <cell r="D1431">
            <v>31200</v>
          </cell>
          <cell r="E1431">
            <v>4992</v>
          </cell>
          <cell r="F1431">
            <v>36192</v>
          </cell>
        </row>
        <row r="1432">
          <cell r="A1432" t="str">
            <v>CANALETA DLP LEGRAN REF. 32304</v>
          </cell>
          <cell r="B1432">
            <v>95250</v>
          </cell>
          <cell r="C1432" t="str">
            <v>ML</v>
          </cell>
          <cell r="D1432">
            <v>114300</v>
          </cell>
          <cell r="E1432">
            <v>18288</v>
          </cell>
          <cell r="F1432">
            <v>132588</v>
          </cell>
        </row>
        <row r="1433">
          <cell r="A1433" t="str">
            <v>CANALETA DLP LEGRAN REF.30021</v>
          </cell>
          <cell r="B1433">
            <v>12000</v>
          </cell>
          <cell r="C1433" t="str">
            <v>ML</v>
          </cell>
          <cell r="D1433">
            <v>14400</v>
          </cell>
          <cell r="E1433">
            <v>2304</v>
          </cell>
          <cell r="F1433">
            <v>16704</v>
          </cell>
        </row>
        <row r="1434">
          <cell r="A1434" t="str">
            <v>CANALETA LEGRAND REF.36607</v>
          </cell>
          <cell r="B1434">
            <v>26800</v>
          </cell>
          <cell r="C1434" t="str">
            <v>ML</v>
          </cell>
          <cell r="D1434">
            <v>32160</v>
          </cell>
          <cell r="E1434">
            <v>5145.6000000000004</v>
          </cell>
          <cell r="F1434">
            <v>37306</v>
          </cell>
        </row>
        <row r="1435">
          <cell r="A1435" t="str">
            <v>CANALETA METALICA 10X4 DIVISION /TAPA</v>
          </cell>
          <cell r="B1435">
            <v>12500</v>
          </cell>
          <cell r="C1435" t="str">
            <v>ML</v>
          </cell>
          <cell r="D1435">
            <v>15000</v>
          </cell>
          <cell r="E1435">
            <v>2400</v>
          </cell>
          <cell r="F1435">
            <v>17400</v>
          </cell>
        </row>
        <row r="1436">
          <cell r="A1436" t="str">
            <v>CANALETA REF. 36608 LEGRAND</v>
          </cell>
          <cell r="B1436">
            <v>34300</v>
          </cell>
          <cell r="C1436" t="str">
            <v>ML</v>
          </cell>
          <cell r="D1436">
            <v>41160</v>
          </cell>
          <cell r="E1436">
            <v>6585.6</v>
          </cell>
          <cell r="F1436">
            <v>47746</v>
          </cell>
        </row>
        <row r="1437">
          <cell r="A1437" t="str">
            <v>CANALETA REF.,36603 LEGRAND</v>
          </cell>
          <cell r="B1437">
            <v>15600</v>
          </cell>
          <cell r="C1437" t="str">
            <v>ML</v>
          </cell>
          <cell r="D1437">
            <v>18720</v>
          </cell>
          <cell r="E1437">
            <v>2995.2000000000003</v>
          </cell>
          <cell r="F1437">
            <v>21715</v>
          </cell>
        </row>
        <row r="1438">
          <cell r="A1438" t="str">
            <v>CANALETA SIN TAPA 30MMX34MM 35CABLES</v>
          </cell>
          <cell r="B1438">
            <v>23000</v>
          </cell>
          <cell r="C1438" t="str">
            <v>ML</v>
          </cell>
          <cell r="D1438">
            <v>27600</v>
          </cell>
          <cell r="E1438">
            <v>4416</v>
          </cell>
          <cell r="F1438">
            <v>32016</v>
          </cell>
        </row>
        <row r="1439">
          <cell r="A1439" t="str">
            <v>CANALETA SIN TAPA 30X25</v>
          </cell>
          <cell r="B1439">
            <v>2100</v>
          </cell>
          <cell r="C1439" t="str">
            <v>ML</v>
          </cell>
          <cell r="D1439">
            <v>2520</v>
          </cell>
          <cell r="E1439">
            <v>403.2</v>
          </cell>
          <cell r="F1439">
            <v>2923</v>
          </cell>
        </row>
        <row r="1440">
          <cell r="A1440" t="str">
            <v>CANALETA SIN TAPA 35X35</v>
          </cell>
          <cell r="B1440">
            <v>3500</v>
          </cell>
          <cell r="C1440" t="str">
            <v>ML</v>
          </cell>
          <cell r="D1440">
            <v>4200</v>
          </cell>
          <cell r="E1440">
            <v>672</v>
          </cell>
          <cell r="F1440">
            <v>4872</v>
          </cell>
        </row>
        <row r="1441">
          <cell r="A1441" t="str">
            <v>CANALETA SIN TAPA 60MMX90MM 200CABLES</v>
          </cell>
          <cell r="B1441">
            <v>43000</v>
          </cell>
          <cell r="C1441" t="str">
            <v>ML</v>
          </cell>
          <cell r="D1441">
            <v>51600</v>
          </cell>
          <cell r="E1441">
            <v>8256</v>
          </cell>
          <cell r="F1441">
            <v>59856</v>
          </cell>
        </row>
        <row r="1442">
          <cell r="A1442" t="str">
            <v>CANALETA SIN TAPA 65X60</v>
          </cell>
          <cell r="B1442">
            <v>5600</v>
          </cell>
          <cell r="C1442" t="str">
            <v>ML</v>
          </cell>
          <cell r="D1442">
            <v>6720</v>
          </cell>
          <cell r="E1442">
            <v>1075.2</v>
          </cell>
          <cell r="F1442">
            <v>7795</v>
          </cell>
        </row>
        <row r="1443">
          <cell r="A1443" t="str">
            <v>CANALETA SIN TAPA ANCHO 45MM ALTO 55MM R</v>
          </cell>
          <cell r="B1443">
            <v>4936.39990234375</v>
          </cell>
          <cell r="C1443" t="str">
            <v>ML</v>
          </cell>
          <cell r="D1443">
            <v>5923.6798828125002</v>
          </cell>
          <cell r="E1443">
            <v>947.78878125000006</v>
          </cell>
          <cell r="F1443">
            <v>6871</v>
          </cell>
        </row>
        <row r="1444">
          <cell r="A1444" t="str">
            <v>CANALETA SIN TAPA PRC092 25X25</v>
          </cell>
          <cell r="B1444">
            <v>4000</v>
          </cell>
          <cell r="C1444" t="str">
            <v>ML</v>
          </cell>
          <cell r="D1444">
            <v>4800</v>
          </cell>
          <cell r="E1444">
            <v>768</v>
          </cell>
          <cell r="F1444">
            <v>5568</v>
          </cell>
        </row>
        <row r="1445">
          <cell r="A1445" t="str">
            <v>CAÑUELA P/CORTACIRCUITO 15KV-100A. MELEC</v>
          </cell>
          <cell r="B1445">
            <v>50000</v>
          </cell>
          <cell r="C1445" t="str">
            <v>UND</v>
          </cell>
          <cell r="D1445">
            <v>60000</v>
          </cell>
          <cell r="E1445">
            <v>9600</v>
          </cell>
          <cell r="F1445">
            <v>69600</v>
          </cell>
        </row>
        <row r="1446">
          <cell r="A1446" t="str">
            <v>CAÑUELA P/CORTACIRCUITO 34.5KV - DISICO</v>
          </cell>
          <cell r="B1446">
            <v>45000</v>
          </cell>
          <cell r="C1446" t="str">
            <v>UND</v>
          </cell>
          <cell r="D1446">
            <v>54000</v>
          </cell>
          <cell r="E1446">
            <v>8640</v>
          </cell>
          <cell r="F1446">
            <v>62640</v>
          </cell>
        </row>
        <row r="1447">
          <cell r="A1447" t="str">
            <v>CAÑUELA PORTA FUSIBLE13.8KV 100AMP DISIC</v>
          </cell>
          <cell r="B1447">
            <v>27500</v>
          </cell>
          <cell r="C1447" t="str">
            <v>UND</v>
          </cell>
          <cell r="D1447">
            <v>33000</v>
          </cell>
          <cell r="E1447">
            <v>5280</v>
          </cell>
          <cell r="F1447">
            <v>38280</v>
          </cell>
        </row>
        <row r="1448">
          <cell r="A1448" t="str">
            <v>CANASTA METALICA PARA REFLECTOR</v>
          </cell>
          <cell r="B1448">
            <v>80000</v>
          </cell>
          <cell r="C1448" t="str">
            <v>UND</v>
          </cell>
          <cell r="D1448">
            <v>96000</v>
          </cell>
          <cell r="E1448">
            <v>15360</v>
          </cell>
          <cell r="F1448">
            <v>111360</v>
          </cell>
        </row>
        <row r="1449">
          <cell r="A1449" t="str">
            <v>CANASTA METALICA PARA A.A. VENTANA</v>
          </cell>
          <cell r="B1449">
            <v>60000</v>
          </cell>
          <cell r="C1449" t="str">
            <v>UND</v>
          </cell>
          <cell r="D1449">
            <v>72000</v>
          </cell>
          <cell r="E1449">
            <v>11520</v>
          </cell>
          <cell r="F1449">
            <v>83520</v>
          </cell>
        </row>
        <row r="1450">
          <cell r="A1450" t="str">
            <v>CANASTA METALICA PARA A.A. MINISPLIT</v>
          </cell>
          <cell r="B1450">
            <v>75000</v>
          </cell>
          <cell r="C1450" t="str">
            <v>UND</v>
          </cell>
          <cell r="D1450">
            <v>90000</v>
          </cell>
          <cell r="E1450">
            <v>14400</v>
          </cell>
          <cell r="F1450">
            <v>104400</v>
          </cell>
        </row>
        <row r="1451">
          <cell r="A1451" t="str">
            <v>CAPACETE 1"</v>
          </cell>
          <cell r="B1451">
            <v>1324</v>
          </cell>
          <cell r="C1451" t="str">
            <v>UND</v>
          </cell>
          <cell r="D1451">
            <v>1588.8</v>
          </cell>
          <cell r="E1451">
            <v>254.208</v>
          </cell>
          <cell r="F1451">
            <v>1843</v>
          </cell>
        </row>
        <row r="1452">
          <cell r="A1452" t="str">
            <v>CAPACETE 1" EMT</v>
          </cell>
          <cell r="B1452">
            <v>1150</v>
          </cell>
          <cell r="C1452" t="str">
            <v>UND</v>
          </cell>
          <cell r="D1452">
            <v>1380</v>
          </cell>
          <cell r="E1452">
            <v>220.8</v>
          </cell>
          <cell r="F1452">
            <v>1601</v>
          </cell>
        </row>
        <row r="1453">
          <cell r="A1453" t="str">
            <v>CAPACETE 11/2"</v>
          </cell>
          <cell r="B1453">
            <v>3228</v>
          </cell>
          <cell r="C1453" t="str">
            <v>UND</v>
          </cell>
          <cell r="D1453">
            <v>3873.6</v>
          </cell>
          <cell r="E1453">
            <v>619.77599999999995</v>
          </cell>
          <cell r="F1453">
            <v>4493</v>
          </cell>
        </row>
        <row r="1454">
          <cell r="A1454" t="str">
            <v>CAPACETE 11/4"</v>
          </cell>
          <cell r="B1454">
            <v>2255</v>
          </cell>
          <cell r="C1454" t="str">
            <v>UND</v>
          </cell>
          <cell r="D1454">
            <v>2706</v>
          </cell>
          <cell r="E1454">
            <v>432.96000000000004</v>
          </cell>
          <cell r="F1454">
            <v>3139</v>
          </cell>
        </row>
        <row r="1455">
          <cell r="A1455" t="str">
            <v>CAPACETE 2"</v>
          </cell>
          <cell r="B1455">
            <v>5053</v>
          </cell>
          <cell r="C1455" t="str">
            <v>UND</v>
          </cell>
          <cell r="D1455">
            <v>6063.5999999999995</v>
          </cell>
          <cell r="E1455">
            <v>970.17599999999993</v>
          </cell>
          <cell r="F1455">
            <v>7034</v>
          </cell>
        </row>
        <row r="1456">
          <cell r="A1456" t="str">
            <v>CAPACETE 21/2"</v>
          </cell>
          <cell r="B1456">
            <v>10460</v>
          </cell>
          <cell r="C1456" t="str">
            <v>UND</v>
          </cell>
          <cell r="D1456">
            <v>12552</v>
          </cell>
          <cell r="E1456">
            <v>2008.32</v>
          </cell>
          <cell r="F1456">
            <v>14560</v>
          </cell>
        </row>
        <row r="1457">
          <cell r="A1457" t="str">
            <v>CAPACETE 3"</v>
          </cell>
          <cell r="B1457">
            <v>16573</v>
          </cell>
          <cell r="C1457" t="str">
            <v>UND</v>
          </cell>
          <cell r="D1457">
            <v>19887.599999999999</v>
          </cell>
          <cell r="E1457">
            <v>3182.0159999999996</v>
          </cell>
          <cell r="F1457">
            <v>23070</v>
          </cell>
        </row>
        <row r="1458">
          <cell r="A1458" t="str">
            <v>CAPACETE 3/4"</v>
          </cell>
          <cell r="B1458">
            <v>1159</v>
          </cell>
          <cell r="C1458" t="str">
            <v>UND</v>
          </cell>
          <cell r="D1458">
            <v>1390.8</v>
          </cell>
          <cell r="E1458">
            <v>222.52799999999999</v>
          </cell>
          <cell r="F1458">
            <v>1613</v>
          </cell>
        </row>
        <row r="1459">
          <cell r="A1459" t="str">
            <v>CAPACETE 4"</v>
          </cell>
          <cell r="B1459">
            <v>20376</v>
          </cell>
          <cell r="C1459" t="str">
            <v>UND</v>
          </cell>
          <cell r="D1459">
            <v>24451.200000000001</v>
          </cell>
          <cell r="E1459">
            <v>3912.192</v>
          </cell>
          <cell r="F1459">
            <v>28363</v>
          </cell>
        </row>
        <row r="1460">
          <cell r="A1460" t="str">
            <v>CAPACETE PLASTICO 1"</v>
          </cell>
          <cell r="B1460">
            <v>1200</v>
          </cell>
          <cell r="C1460" t="str">
            <v>UND</v>
          </cell>
          <cell r="D1460">
            <v>1440</v>
          </cell>
          <cell r="E1460">
            <v>230.4</v>
          </cell>
          <cell r="F1460">
            <v>1670</v>
          </cell>
        </row>
        <row r="1461">
          <cell r="A1461" t="str">
            <v>CAPACETE PLASTICO 1/2"</v>
          </cell>
          <cell r="B1461">
            <v>700</v>
          </cell>
          <cell r="C1461" t="str">
            <v>UND</v>
          </cell>
          <cell r="D1461">
            <v>840</v>
          </cell>
          <cell r="E1461">
            <v>134.4</v>
          </cell>
          <cell r="F1461">
            <v>974</v>
          </cell>
        </row>
        <row r="1462">
          <cell r="A1462" t="str">
            <v>CAPACETE PLASTICO 11/2"</v>
          </cell>
          <cell r="B1462">
            <v>2500</v>
          </cell>
          <cell r="C1462" t="str">
            <v>UND</v>
          </cell>
          <cell r="D1462">
            <v>3000</v>
          </cell>
          <cell r="E1462">
            <v>480</v>
          </cell>
          <cell r="F1462">
            <v>3480</v>
          </cell>
        </row>
        <row r="1463">
          <cell r="A1463" t="str">
            <v>CAPACETE PLASTICO 3/4"</v>
          </cell>
          <cell r="B1463">
            <v>1000</v>
          </cell>
          <cell r="C1463" t="str">
            <v>UND</v>
          </cell>
          <cell r="D1463">
            <v>1200</v>
          </cell>
          <cell r="E1463">
            <v>192</v>
          </cell>
          <cell r="F1463">
            <v>1392</v>
          </cell>
        </row>
        <row r="1464">
          <cell r="A1464" t="str">
            <v>CAPACETE1/2"</v>
          </cell>
          <cell r="B1464">
            <v>850</v>
          </cell>
          <cell r="C1464" t="str">
            <v>UND</v>
          </cell>
          <cell r="D1464">
            <v>1020</v>
          </cell>
          <cell r="E1464">
            <v>163.20000000000002</v>
          </cell>
          <cell r="F1464">
            <v>1183</v>
          </cell>
        </row>
        <row r="1465">
          <cell r="A1465" t="str">
            <v>CAPACITOR DE 13/12 AMPS 5 KVAR</v>
          </cell>
          <cell r="B1465">
            <v>40000</v>
          </cell>
          <cell r="C1465" t="str">
            <v>UND</v>
          </cell>
          <cell r="D1465">
            <v>48000</v>
          </cell>
          <cell r="E1465">
            <v>7680</v>
          </cell>
          <cell r="F1465">
            <v>55680</v>
          </cell>
        </row>
        <row r="1466">
          <cell r="A1466" t="str">
            <v>CAPERUZA P/MOTOR 071</v>
          </cell>
          <cell r="B1466">
            <v>41600</v>
          </cell>
          <cell r="C1466" t="str">
            <v>UND</v>
          </cell>
          <cell r="D1466">
            <v>49920</v>
          </cell>
          <cell r="E1466">
            <v>7987.2</v>
          </cell>
          <cell r="F1466">
            <v>57907</v>
          </cell>
        </row>
        <row r="1467">
          <cell r="A1467" t="str">
            <v>CAPERUZA P/MOTOR 080</v>
          </cell>
          <cell r="B1467">
            <v>42900</v>
          </cell>
          <cell r="C1467" t="str">
            <v>UND</v>
          </cell>
          <cell r="D1467">
            <v>51480</v>
          </cell>
          <cell r="E1467">
            <v>8236.7999999999993</v>
          </cell>
          <cell r="F1467">
            <v>59717</v>
          </cell>
        </row>
        <row r="1468">
          <cell r="A1468" t="str">
            <v>CAPERUZA P/MOTOR 090S/L</v>
          </cell>
          <cell r="B1468">
            <v>54900</v>
          </cell>
          <cell r="C1468" t="str">
            <v>UND</v>
          </cell>
          <cell r="D1468">
            <v>65880</v>
          </cell>
          <cell r="E1468">
            <v>10540.800000000001</v>
          </cell>
          <cell r="F1468">
            <v>76421</v>
          </cell>
        </row>
        <row r="1469">
          <cell r="A1469" t="str">
            <v>CAPERUZA P/MOTOR 100L.</v>
          </cell>
          <cell r="B1469">
            <v>59300</v>
          </cell>
          <cell r="C1469" t="str">
            <v>UND</v>
          </cell>
          <cell r="D1469">
            <v>71160</v>
          </cell>
          <cell r="E1469">
            <v>11385.6</v>
          </cell>
          <cell r="F1469">
            <v>82546</v>
          </cell>
        </row>
        <row r="1470">
          <cell r="A1470" t="str">
            <v>CAPERUZA P/MOTOR 112M</v>
          </cell>
          <cell r="B1470">
            <v>71200</v>
          </cell>
          <cell r="C1470" t="str">
            <v>UND</v>
          </cell>
          <cell r="D1470">
            <v>85440</v>
          </cell>
          <cell r="E1470">
            <v>13670.4</v>
          </cell>
          <cell r="F1470">
            <v>99110</v>
          </cell>
        </row>
        <row r="1471">
          <cell r="A1471" t="str">
            <v>CAPERUZA P/MOTOR 132S/M(1LA3,1LA5)</v>
          </cell>
          <cell r="B1471">
            <v>81000</v>
          </cell>
          <cell r="C1471" t="str">
            <v>UND</v>
          </cell>
          <cell r="D1471">
            <v>97200</v>
          </cell>
          <cell r="E1471">
            <v>15552</v>
          </cell>
          <cell r="F1471">
            <v>112752</v>
          </cell>
        </row>
        <row r="1472">
          <cell r="A1472" t="str">
            <v>CAPERUZA P/MOTOR 180M/L</v>
          </cell>
          <cell r="B1472">
            <v>105400</v>
          </cell>
          <cell r="C1472" t="str">
            <v>UND</v>
          </cell>
          <cell r="D1472">
            <v>126480</v>
          </cell>
          <cell r="E1472">
            <v>20236.8</v>
          </cell>
          <cell r="F1472">
            <v>146717</v>
          </cell>
        </row>
        <row r="1473">
          <cell r="A1473" t="str">
            <v>CAPERUZA P/MOTOR 200L</v>
          </cell>
          <cell r="B1473">
            <v>112900</v>
          </cell>
          <cell r="C1473" t="str">
            <v>UND</v>
          </cell>
          <cell r="D1473">
            <v>135480</v>
          </cell>
          <cell r="E1473">
            <v>21676.799999999999</v>
          </cell>
          <cell r="F1473">
            <v>157157</v>
          </cell>
        </row>
        <row r="1474">
          <cell r="A1474" t="str">
            <v>CAPERUZA P/MOTOR 225S/M</v>
          </cell>
          <cell r="B1474">
            <v>130300</v>
          </cell>
          <cell r="C1474" t="str">
            <v>UND</v>
          </cell>
          <cell r="D1474">
            <v>156360</v>
          </cell>
          <cell r="E1474">
            <v>25017.600000000002</v>
          </cell>
          <cell r="F1474">
            <v>181378</v>
          </cell>
        </row>
        <row r="1475">
          <cell r="A1475" t="str">
            <v>CAPERUZAS TRANSPARENTES 2 POLOS WAGO</v>
          </cell>
          <cell r="B1475">
            <v>414</v>
          </cell>
          <cell r="C1475" t="str">
            <v>UND</v>
          </cell>
          <cell r="D1475">
            <v>496.79999999999995</v>
          </cell>
          <cell r="E1475">
            <v>79.488</v>
          </cell>
          <cell r="F1475">
            <v>576</v>
          </cell>
        </row>
        <row r="1476">
          <cell r="A1476" t="str">
            <v>CARGA DISCO VERDE 1/2"</v>
          </cell>
          <cell r="B1476">
            <v>500</v>
          </cell>
          <cell r="C1476" t="str">
            <v>UND</v>
          </cell>
          <cell r="D1476">
            <v>600</v>
          </cell>
          <cell r="E1476">
            <v>96</v>
          </cell>
          <cell r="F1476">
            <v>696</v>
          </cell>
        </row>
        <row r="1477">
          <cell r="A1477" t="str">
            <v>CARGADOR BATERIA MARCA UYG MOD.CBT-2410A</v>
          </cell>
          <cell r="B1477">
            <v>3400000</v>
          </cell>
          <cell r="C1477" t="str">
            <v>UND</v>
          </cell>
          <cell r="D1477">
            <v>4080000</v>
          </cell>
          <cell r="E1477">
            <v>652800</v>
          </cell>
          <cell r="F1477">
            <v>4732800</v>
          </cell>
        </row>
        <row r="1478">
          <cell r="A1478" t="str">
            <v>CASQUILLO PARA PLAFON TROPICALIZADO</v>
          </cell>
          <cell r="B1478">
            <v>23</v>
          </cell>
          <cell r="C1478" t="str">
            <v>UND</v>
          </cell>
          <cell r="D1478">
            <v>27.599999999999998</v>
          </cell>
          <cell r="E1478">
            <v>4.4159999999999995</v>
          </cell>
          <cell r="F1478">
            <v>32</v>
          </cell>
        </row>
        <row r="1479">
          <cell r="A1479" t="str">
            <v>CAUCHO PARA CAPACETE 3/4" Y 1"</v>
          </cell>
          <cell r="B1479">
            <v>220</v>
          </cell>
          <cell r="C1479" t="str">
            <v>UND</v>
          </cell>
          <cell r="D1479">
            <v>264</v>
          </cell>
          <cell r="E1479">
            <v>42.24</v>
          </cell>
          <cell r="F1479">
            <v>306</v>
          </cell>
        </row>
        <row r="1480">
          <cell r="A1480" t="str">
            <v xml:space="preserve">CELDA AUTOSOPORTADA CONFORMADA POR DOS MODULOS INDEPENDIENTES ACOPLADOS ENTRE SI DE 2,30X1,40X,90 CMS, CONSTRUIDA EN LAMINA GALVANIZADA CALIBRE 14 Y 16 Y ACABADO FINAL EN PINTURA HORNEABLE RAL-7032 </v>
          </cell>
          <cell r="B1480">
            <v>1582500</v>
          </cell>
          <cell r="C1480" t="str">
            <v>UND</v>
          </cell>
          <cell r="D1480">
            <v>1899000</v>
          </cell>
          <cell r="E1480">
            <v>303840</v>
          </cell>
          <cell r="F1480">
            <v>2202840</v>
          </cell>
        </row>
        <row r="1481">
          <cell r="A1481" t="str">
            <v xml:space="preserve">CELDA AUTOSOPORTADA CONSTRUIDA EN LAMINA GALVANIZADA 14 Y 16 DE 2,30X1,0X0,70 ACABADO EN PINTURA HORNEABLE RAL-7032 </v>
          </cell>
          <cell r="B1481">
            <v>1582500</v>
          </cell>
          <cell r="C1481" t="str">
            <v>UND</v>
          </cell>
          <cell r="D1481">
            <v>1899000</v>
          </cell>
          <cell r="E1481">
            <v>303840</v>
          </cell>
          <cell r="F1481">
            <v>2202840</v>
          </cell>
        </row>
        <row r="1482">
          <cell r="A1482" t="str">
            <v xml:space="preserve">CELDA AUTOSOPORTADA CONSTRUIDA EN LAMINA GALVANIZADA 14 Y 16 DE 2,30X1,40X0,70 ACABADO EN PINTURA HORNEABLE RAL-7032 PARA TRANSFORMADOR DE 800 KVA 460/220V TIPO SECO </v>
          </cell>
          <cell r="B1482">
            <v>1582500</v>
          </cell>
          <cell r="C1482" t="str">
            <v>UND</v>
          </cell>
          <cell r="D1482">
            <v>1899000</v>
          </cell>
          <cell r="E1482">
            <v>303840</v>
          </cell>
          <cell r="F1482">
            <v>2202840</v>
          </cell>
        </row>
        <row r="1483">
          <cell r="A1483" t="str">
            <v xml:space="preserve">CELDA AUTOSOPORTADA CONSTRUIDA EN LAMINA GALVANIZADA 14 Y 16 DE 2,30x1,40x0,90 ACABADO EN PINTURA HORNEABLE RAL-7032 </v>
          </cell>
          <cell r="B1483">
            <v>1582500</v>
          </cell>
          <cell r="C1483" t="str">
            <v>UND</v>
          </cell>
          <cell r="D1483">
            <v>1899000</v>
          </cell>
          <cell r="E1483">
            <v>303840</v>
          </cell>
          <cell r="F1483">
            <v>2202840</v>
          </cell>
        </row>
        <row r="1484">
          <cell r="A1484" t="str">
            <v>CELDA AUTOSOPORTADA CONSTRUIDA EN LAMINA GALVANIZADA 14 Y 16 DE 2,40X2,20X3,0MTS ACABADO EN PINTURA HORNEABLE RAL-7032 PARA TRANSFORMADOR DE 300 KVA 13200/220V</v>
          </cell>
          <cell r="B1484">
            <v>2347550</v>
          </cell>
          <cell r="C1484" t="str">
            <v>UND</v>
          </cell>
          <cell r="D1484">
            <v>2817060</v>
          </cell>
          <cell r="E1484">
            <v>450729.60000000003</v>
          </cell>
          <cell r="F1484">
            <v>3267790</v>
          </cell>
        </row>
        <row r="1485">
          <cell r="A1485" t="str">
            <v>CELDA PARA SECCIONADOR EN LAMINA GALVANIZADA CALIBRE 14 Y 16 DE 2,40X1,70X1,70, APLICACIÓN EN BASE WATCH PRIMER Y ACABADO FINAL EN PINTURA HORNEABLE RAL-7032</v>
          </cell>
          <cell r="B1485">
            <v>30183000</v>
          </cell>
          <cell r="C1485" t="str">
            <v>UND</v>
          </cell>
          <cell r="D1485">
            <v>36219600</v>
          </cell>
          <cell r="E1485">
            <v>5795136</v>
          </cell>
          <cell r="F1485">
            <v>42014736</v>
          </cell>
        </row>
        <row r="1486">
          <cell r="A1486" t="str">
            <v>CEMENTO GRIS X BULTO</v>
          </cell>
          <cell r="B1486">
            <v>18000</v>
          </cell>
          <cell r="C1486" t="str">
            <v>UND</v>
          </cell>
          <cell r="D1486">
            <v>21600</v>
          </cell>
          <cell r="E1486">
            <v>3456</v>
          </cell>
          <cell r="F1486">
            <v>25056</v>
          </cell>
        </row>
        <row r="1487">
          <cell r="A1487" t="str">
            <v>CERCO DE MADERA 2.20MTS E.E.B.</v>
          </cell>
          <cell r="B1487">
            <v>24000</v>
          </cell>
          <cell r="C1487" t="str">
            <v>UND</v>
          </cell>
          <cell r="D1487">
            <v>28800</v>
          </cell>
          <cell r="E1487">
            <v>4608</v>
          </cell>
          <cell r="F1487">
            <v>33408</v>
          </cell>
        </row>
        <row r="1488">
          <cell r="A1488" t="str">
            <v>CERCO DE MADERA 2.50MTS</v>
          </cell>
          <cell r="B1488">
            <v>25800</v>
          </cell>
          <cell r="C1488" t="str">
            <v>UND</v>
          </cell>
          <cell r="D1488">
            <v>30960</v>
          </cell>
          <cell r="E1488">
            <v>4953.6000000000004</v>
          </cell>
          <cell r="F1488">
            <v>35914</v>
          </cell>
        </row>
        <row r="1489">
          <cell r="A1489" t="str">
            <v>CERCO DE MADERA 4.00MTS</v>
          </cell>
          <cell r="B1489">
            <v>48500</v>
          </cell>
          <cell r="C1489" t="str">
            <v>UND</v>
          </cell>
          <cell r="D1489">
            <v>58200</v>
          </cell>
          <cell r="E1489">
            <v>9312</v>
          </cell>
          <cell r="F1489">
            <v>67512</v>
          </cell>
        </row>
        <row r="1490">
          <cell r="A1490" t="str">
            <v>CHAPETA EN ALUMINIO PARA CABLE MENSAJERO</v>
          </cell>
          <cell r="B1490">
            <v>220</v>
          </cell>
          <cell r="C1490" t="str">
            <v>UND</v>
          </cell>
          <cell r="D1490">
            <v>264</v>
          </cell>
          <cell r="E1490">
            <v>42.24</v>
          </cell>
          <cell r="F1490">
            <v>306</v>
          </cell>
        </row>
        <row r="1491">
          <cell r="A1491" t="str">
            <v>CHASIS 2X40 COMERCIAL 3200 E.MEC</v>
          </cell>
          <cell r="B1491">
            <v>3808</v>
          </cell>
          <cell r="C1491" t="str">
            <v>UND</v>
          </cell>
          <cell r="D1491">
            <v>4569.5999999999995</v>
          </cell>
          <cell r="E1491">
            <v>731.13599999999997</v>
          </cell>
          <cell r="F1491">
            <v>5301</v>
          </cell>
        </row>
        <row r="1492">
          <cell r="A1492" t="str">
            <v>CHASIS 2X48 COMERCIAL 3200 E.MEC</v>
          </cell>
          <cell r="B1492">
            <v>3808</v>
          </cell>
          <cell r="C1492" t="str">
            <v>UND</v>
          </cell>
          <cell r="D1492">
            <v>4569.5999999999995</v>
          </cell>
          <cell r="E1492">
            <v>731.13599999999997</v>
          </cell>
          <cell r="F1492">
            <v>5301</v>
          </cell>
        </row>
        <row r="1493">
          <cell r="A1493" t="str">
            <v>CHASIS 2X48 INCRUSTAR 4400 E.MEC</v>
          </cell>
          <cell r="B1493">
            <v>5219.2001953124991</v>
          </cell>
          <cell r="C1493" t="str">
            <v>UND</v>
          </cell>
          <cell r="D1493">
            <v>6263.0402343749984</v>
          </cell>
          <cell r="E1493">
            <v>1002.0864374999998</v>
          </cell>
          <cell r="F1493">
            <v>7265</v>
          </cell>
        </row>
        <row r="1494">
          <cell r="A1494" t="str">
            <v>CHASIS 2X96 TIPO INDUSTRIAL</v>
          </cell>
          <cell r="B1494">
            <v>8565</v>
          </cell>
          <cell r="C1494" t="str">
            <v>UND</v>
          </cell>
          <cell r="D1494">
            <v>10278</v>
          </cell>
          <cell r="E1494">
            <v>1644.48</v>
          </cell>
          <cell r="F1494">
            <v>11922</v>
          </cell>
        </row>
        <row r="1495">
          <cell r="A1495" t="str">
            <v>CHAZO EXPANSION 1/4 X 21/2"</v>
          </cell>
          <cell r="B1495">
            <v>200</v>
          </cell>
          <cell r="C1495" t="str">
            <v>UND</v>
          </cell>
          <cell r="D1495">
            <v>240</v>
          </cell>
          <cell r="E1495">
            <v>38.4</v>
          </cell>
          <cell r="F1495">
            <v>278</v>
          </cell>
        </row>
        <row r="1496">
          <cell r="A1496" t="str">
            <v>CHAZO EXPANSION 1/4X11/2</v>
          </cell>
          <cell r="B1496">
            <v>400</v>
          </cell>
          <cell r="C1496" t="str">
            <v>UND</v>
          </cell>
          <cell r="D1496">
            <v>480</v>
          </cell>
          <cell r="E1496">
            <v>76.8</v>
          </cell>
          <cell r="F1496">
            <v>557</v>
          </cell>
        </row>
        <row r="1497">
          <cell r="A1497" t="str">
            <v>CHAZO EXPANSION 3/8 X 3"</v>
          </cell>
          <cell r="B1497">
            <v>2000</v>
          </cell>
          <cell r="C1497" t="str">
            <v>UND</v>
          </cell>
          <cell r="D1497">
            <v>2400</v>
          </cell>
          <cell r="E1497">
            <v>384</v>
          </cell>
          <cell r="F1497">
            <v>2784</v>
          </cell>
        </row>
        <row r="1498">
          <cell r="A1498" t="str">
            <v>CHAZO PLASTICO 1/2X6CMS</v>
          </cell>
          <cell r="B1498">
            <v>40</v>
          </cell>
          <cell r="C1498" t="str">
            <v>UND</v>
          </cell>
          <cell r="D1498">
            <v>48</v>
          </cell>
          <cell r="E1498">
            <v>7.68</v>
          </cell>
          <cell r="F1498">
            <v>56</v>
          </cell>
        </row>
        <row r="1499">
          <cell r="A1499" t="str">
            <v>CHAZO PLASTICO 1/4X2.5CMS</v>
          </cell>
          <cell r="B1499">
            <v>42</v>
          </cell>
          <cell r="C1499" t="str">
            <v>UND</v>
          </cell>
          <cell r="D1499">
            <v>50.4</v>
          </cell>
          <cell r="E1499">
            <v>8.0640000000000001</v>
          </cell>
          <cell r="F1499">
            <v>58</v>
          </cell>
        </row>
        <row r="1500">
          <cell r="A1500" t="str">
            <v>CHAZO PLASTICO 1/4X3CMS</v>
          </cell>
          <cell r="B1500">
            <v>42</v>
          </cell>
          <cell r="C1500" t="str">
            <v>UND</v>
          </cell>
          <cell r="D1500">
            <v>50.4</v>
          </cell>
          <cell r="E1500">
            <v>8.0640000000000001</v>
          </cell>
          <cell r="F1500">
            <v>58</v>
          </cell>
        </row>
        <row r="1501">
          <cell r="A1501" t="str">
            <v>CHAZO PLASTICO 1/4X4CMS</v>
          </cell>
          <cell r="B1501">
            <v>20</v>
          </cell>
          <cell r="C1501" t="str">
            <v>UND</v>
          </cell>
          <cell r="D1501">
            <v>24</v>
          </cell>
          <cell r="E1501">
            <v>3.84</v>
          </cell>
          <cell r="F1501">
            <v>28</v>
          </cell>
        </row>
        <row r="1502">
          <cell r="A1502" t="str">
            <v>CHAZO PLASTICO 3/16A4CMS</v>
          </cell>
          <cell r="B1502">
            <v>42</v>
          </cell>
          <cell r="C1502" t="str">
            <v>UND</v>
          </cell>
          <cell r="D1502">
            <v>50.4</v>
          </cell>
          <cell r="E1502">
            <v>8.0640000000000001</v>
          </cell>
          <cell r="F1502">
            <v>58</v>
          </cell>
        </row>
        <row r="1503">
          <cell r="A1503" t="str">
            <v>CHAZO PLASTICO 3/8 X 11/2</v>
          </cell>
          <cell r="B1503">
            <v>19</v>
          </cell>
          <cell r="C1503" t="str">
            <v>UND</v>
          </cell>
          <cell r="D1503">
            <v>22.8</v>
          </cell>
          <cell r="E1503">
            <v>3.6480000000000001</v>
          </cell>
          <cell r="F1503">
            <v>26</v>
          </cell>
        </row>
        <row r="1504">
          <cell r="A1504" t="str">
            <v>CHAZO PLASTICO 3/8X5CMS</v>
          </cell>
          <cell r="B1504">
            <v>42</v>
          </cell>
          <cell r="C1504" t="str">
            <v>UND</v>
          </cell>
          <cell r="D1504">
            <v>50.4</v>
          </cell>
          <cell r="E1504">
            <v>8.0640000000000001</v>
          </cell>
          <cell r="F1504">
            <v>58</v>
          </cell>
        </row>
        <row r="1505">
          <cell r="A1505" t="str">
            <v>CHAZO PLASTICO 5/16X3CMS</v>
          </cell>
          <cell r="B1505">
            <v>42</v>
          </cell>
          <cell r="C1505" t="str">
            <v>UND</v>
          </cell>
          <cell r="D1505">
            <v>50.4</v>
          </cell>
          <cell r="E1505">
            <v>8.0640000000000001</v>
          </cell>
          <cell r="F1505">
            <v>58</v>
          </cell>
        </row>
        <row r="1506">
          <cell r="A1506" t="str">
            <v>CHAZO PLASTICO LISO 5/16 X 3"</v>
          </cell>
          <cell r="B1506">
            <v>50</v>
          </cell>
          <cell r="C1506" t="str">
            <v>UND</v>
          </cell>
          <cell r="D1506">
            <v>60</v>
          </cell>
          <cell r="E1506">
            <v>9.6</v>
          </cell>
          <cell r="F1506">
            <v>70</v>
          </cell>
        </row>
        <row r="1507">
          <cell r="A1507" t="str">
            <v>CHAZO PLASTICO MAS TORNILLO 5/16 X 11/2"</v>
          </cell>
          <cell r="B1507">
            <v>50</v>
          </cell>
          <cell r="C1507" t="str">
            <v>UND</v>
          </cell>
          <cell r="D1507">
            <v>60</v>
          </cell>
          <cell r="E1507">
            <v>9.6</v>
          </cell>
          <cell r="F1507">
            <v>70</v>
          </cell>
        </row>
        <row r="1508">
          <cell r="A1508" t="str">
            <v>CHICHARRA INCRUSTAR 110 AVE</v>
          </cell>
          <cell r="B1508">
            <v>2256.80004882813</v>
          </cell>
          <cell r="C1508" t="str">
            <v>UND</v>
          </cell>
          <cell r="D1508">
            <v>2708.1600585937558</v>
          </cell>
          <cell r="E1508">
            <v>433.30560937500093</v>
          </cell>
          <cell r="F1508">
            <v>3141</v>
          </cell>
        </row>
        <row r="1509">
          <cell r="A1509" t="str">
            <v>CINTA 2220 3/4"X15f</v>
          </cell>
          <cell r="B1509">
            <v>20000</v>
          </cell>
          <cell r="C1509" t="str">
            <v>ML</v>
          </cell>
          <cell r="D1509">
            <v>24000</v>
          </cell>
          <cell r="E1509">
            <v>3840</v>
          </cell>
          <cell r="F1509">
            <v>27840</v>
          </cell>
        </row>
        <row r="1510">
          <cell r="A1510" t="str">
            <v>CINTA AISLANTE No.33</v>
          </cell>
          <cell r="B1510">
            <v>17705</v>
          </cell>
          <cell r="C1510" t="str">
            <v>ML</v>
          </cell>
          <cell r="D1510">
            <v>21246</v>
          </cell>
          <cell r="E1510">
            <v>3399.36</v>
          </cell>
          <cell r="F1510">
            <v>24645</v>
          </cell>
        </row>
        <row r="1511">
          <cell r="A1511" t="str">
            <v>CINTA CAMBRIC C/ADHESIVO 2520 (19MMX18)</v>
          </cell>
          <cell r="B1511">
            <v>86630</v>
          </cell>
          <cell r="C1511" t="str">
            <v>ML</v>
          </cell>
          <cell r="D1511">
            <v>103956</v>
          </cell>
          <cell r="E1511">
            <v>16632.96</v>
          </cell>
          <cell r="F1511">
            <v>120589</v>
          </cell>
        </row>
        <row r="1512">
          <cell r="A1512" t="str">
            <v>CINTA CAMBRIC S/ADHESIVO 2510 (19MMX18)</v>
          </cell>
          <cell r="B1512">
            <v>70131</v>
          </cell>
          <cell r="C1512" t="str">
            <v>ML</v>
          </cell>
          <cell r="D1512">
            <v>84157.2</v>
          </cell>
          <cell r="E1512">
            <v>13465.152</v>
          </cell>
          <cell r="F1512">
            <v>97622</v>
          </cell>
        </row>
        <row r="1513">
          <cell r="A1513" t="str">
            <v>CINTA CAUCHO AUTOFUNDE 13OC (19MMX9.1M)</v>
          </cell>
          <cell r="B1513">
            <v>17945</v>
          </cell>
          <cell r="C1513" t="str">
            <v>ML</v>
          </cell>
          <cell r="D1513">
            <v>21534</v>
          </cell>
          <cell r="E1513">
            <v>3445.44</v>
          </cell>
          <cell r="F1513">
            <v>24979</v>
          </cell>
        </row>
        <row r="1514">
          <cell r="A1514" t="str">
            <v>CINTA CAUCHO AUTOFUNDE 23 (18MMX9.1M)</v>
          </cell>
          <cell r="B1514">
            <v>15667</v>
          </cell>
          <cell r="C1514" t="str">
            <v>ML</v>
          </cell>
          <cell r="D1514">
            <v>18800.399999999998</v>
          </cell>
          <cell r="E1514">
            <v>3008.0639999999999</v>
          </cell>
          <cell r="F1514">
            <v>21808</v>
          </cell>
        </row>
        <row r="1515">
          <cell r="A1515" t="str">
            <v>CINTA CAUCHO SILICONADO 70 (25.4MMX9.1M)</v>
          </cell>
          <cell r="B1515">
            <v>73152</v>
          </cell>
          <cell r="C1515" t="str">
            <v>ML</v>
          </cell>
          <cell r="D1515">
            <v>87782.399999999994</v>
          </cell>
          <cell r="E1515">
            <v>14045.183999999999</v>
          </cell>
          <cell r="F1515">
            <v>101828</v>
          </cell>
        </row>
        <row r="1516">
          <cell r="A1516" t="str">
            <v>CINTA CELOFAN</v>
          </cell>
          <cell r="B1516">
            <v>1613</v>
          </cell>
          <cell r="C1516" t="str">
            <v>ML</v>
          </cell>
          <cell r="D1516">
            <v>1935.6</v>
          </cell>
          <cell r="E1516">
            <v>309.69599999999997</v>
          </cell>
          <cell r="F1516">
            <v>2245</v>
          </cell>
        </row>
        <row r="1517">
          <cell r="A1517" t="str">
            <v>CINTA Cu/ESTAÑADO  24 (25.4MMX4.5M)</v>
          </cell>
          <cell r="B1517">
            <v>56094</v>
          </cell>
          <cell r="C1517" t="str">
            <v>ML</v>
          </cell>
          <cell r="D1517">
            <v>67312.800000000003</v>
          </cell>
          <cell r="E1517">
            <v>10770.048000000001</v>
          </cell>
          <cell r="F1517">
            <v>78083</v>
          </cell>
        </row>
        <row r="1518">
          <cell r="A1518" t="str">
            <v>CINTA DE ACERO INOXIDABLE DE 1/2 BANDIT</v>
          </cell>
          <cell r="B1518">
            <v>1501</v>
          </cell>
          <cell r="C1518" t="str">
            <v>ML</v>
          </cell>
          <cell r="D1518">
            <v>1801.2</v>
          </cell>
          <cell r="E1518">
            <v>288.19200000000001</v>
          </cell>
          <cell r="F1518">
            <v>2089</v>
          </cell>
        </row>
        <row r="1519">
          <cell r="A1519" t="str">
            <v>CINTA DE ACERO INOXIDABLE DE 3/4 BANDIT</v>
          </cell>
          <cell r="B1519">
            <v>2313</v>
          </cell>
          <cell r="C1519" t="str">
            <v>ML</v>
          </cell>
          <cell r="D1519">
            <v>2775.6</v>
          </cell>
          <cell r="E1519">
            <v>444.096</v>
          </cell>
          <cell r="F1519">
            <v>3220</v>
          </cell>
        </row>
        <row r="1520">
          <cell r="A1520" t="str">
            <v>CINTA DE ACERO INOXIDABLE DE 3/4 CAHORS</v>
          </cell>
          <cell r="B1520">
            <v>1092</v>
          </cell>
          <cell r="C1520" t="str">
            <v>ML</v>
          </cell>
          <cell r="D1520">
            <v>1310.3999999999999</v>
          </cell>
          <cell r="E1520">
            <v>209.66399999999999</v>
          </cell>
          <cell r="F1520">
            <v>1520</v>
          </cell>
        </row>
        <row r="1521">
          <cell r="A1521" t="str">
            <v>CINTA DE ACERO INOXIDABLE DE 3/8 BANDIT</v>
          </cell>
          <cell r="B1521">
            <v>1055</v>
          </cell>
          <cell r="C1521" t="str">
            <v>ML</v>
          </cell>
          <cell r="D1521">
            <v>1266</v>
          </cell>
          <cell r="E1521">
            <v>202.56</v>
          </cell>
          <cell r="F1521">
            <v>1469</v>
          </cell>
        </row>
        <row r="1522">
          <cell r="A1522" t="str">
            <v>CINTA DE ACERO INOXIDABLE DE 3/8 SIMELCA</v>
          </cell>
          <cell r="B1522">
            <v>1055</v>
          </cell>
          <cell r="C1522" t="str">
            <v>ML</v>
          </cell>
          <cell r="D1522">
            <v>1266</v>
          </cell>
          <cell r="E1522">
            <v>202.56</v>
          </cell>
          <cell r="F1522">
            <v>1469</v>
          </cell>
        </row>
        <row r="1523">
          <cell r="A1523" t="str">
            <v>CINTA DE ACERO INOXIDABLE DE 5/8 BANDIT</v>
          </cell>
          <cell r="B1523">
            <v>1924</v>
          </cell>
          <cell r="C1523" t="str">
            <v>ML</v>
          </cell>
          <cell r="D1523">
            <v>2308.7999999999997</v>
          </cell>
          <cell r="E1523">
            <v>369.40799999999996</v>
          </cell>
          <cell r="F1523">
            <v>2678</v>
          </cell>
        </row>
        <row r="1524">
          <cell r="A1524" t="str">
            <v>CINTA DE ALUMINIO</v>
          </cell>
          <cell r="B1524">
            <v>4000</v>
          </cell>
          <cell r="C1524" t="str">
            <v>ROLLO</v>
          </cell>
          <cell r="D1524">
            <v>4800</v>
          </cell>
          <cell r="E1524">
            <v>768</v>
          </cell>
          <cell r="F1524">
            <v>5568</v>
          </cell>
        </row>
        <row r="1525">
          <cell r="A1525" t="str">
            <v>CINTA DE SEGURIDAD</v>
          </cell>
          <cell r="B1525">
            <v>1540</v>
          </cell>
          <cell r="C1525" t="str">
            <v>ROLLO</v>
          </cell>
          <cell r="D1525">
            <v>1848</v>
          </cell>
          <cell r="E1525">
            <v>295.68</v>
          </cell>
          <cell r="F1525">
            <v>2144</v>
          </cell>
        </row>
        <row r="1526">
          <cell r="A1526" t="str">
            <v>CINTA DEMARCACION 48MMX30MTS 3M</v>
          </cell>
          <cell r="B1526">
            <v>29057</v>
          </cell>
          <cell r="C1526" t="str">
            <v>ROLLO</v>
          </cell>
          <cell r="D1526">
            <v>34868.400000000001</v>
          </cell>
          <cell r="E1526">
            <v>5578.9440000000004</v>
          </cell>
          <cell r="F1526">
            <v>40447</v>
          </cell>
        </row>
        <row r="1527">
          <cell r="A1527" t="str">
            <v>CINTA ENMASCARAR CPC (12MMX40M)</v>
          </cell>
          <cell r="B1527">
            <v>2894</v>
          </cell>
          <cell r="C1527" t="str">
            <v>ROLLO</v>
          </cell>
          <cell r="D1527">
            <v>3472.7999999999997</v>
          </cell>
          <cell r="E1527">
            <v>555.64800000000002</v>
          </cell>
          <cell r="F1527">
            <v>4028</v>
          </cell>
        </row>
        <row r="1528">
          <cell r="A1528" t="str">
            <v>CINTA ENMASCARAR CPC (18MMX40M)</v>
          </cell>
          <cell r="B1528">
            <v>4242</v>
          </cell>
          <cell r="C1528" t="str">
            <v>ROLLO</v>
          </cell>
          <cell r="D1528">
            <v>5090.3999999999996</v>
          </cell>
          <cell r="E1528">
            <v>814.46399999999994</v>
          </cell>
          <cell r="F1528">
            <v>5905</v>
          </cell>
        </row>
        <row r="1529">
          <cell r="A1529" t="str">
            <v>CINTA ENMASCARAR CPC (6MMX40M)</v>
          </cell>
          <cell r="B1529">
            <v>220</v>
          </cell>
          <cell r="C1529" t="str">
            <v>ROLLO</v>
          </cell>
          <cell r="D1529">
            <v>264</v>
          </cell>
          <cell r="E1529">
            <v>42.24</v>
          </cell>
          <cell r="F1529">
            <v>306</v>
          </cell>
        </row>
        <row r="1530">
          <cell r="A1530" t="str">
            <v>CINTA EPOXICA P/IDENTIFICACION "-"</v>
          </cell>
          <cell r="B1530">
            <v>3256</v>
          </cell>
          <cell r="C1530" t="str">
            <v>ROLLO</v>
          </cell>
          <cell r="D1530">
            <v>3907.2</v>
          </cell>
          <cell r="E1530">
            <v>625.15199999999993</v>
          </cell>
          <cell r="F1530">
            <v>4532</v>
          </cell>
        </row>
        <row r="1531">
          <cell r="A1531" t="str">
            <v>CINTA EPOXICA P/IDENTIFICACION "A"</v>
          </cell>
          <cell r="B1531">
            <v>2960</v>
          </cell>
          <cell r="C1531" t="str">
            <v>ROLLO</v>
          </cell>
          <cell r="D1531">
            <v>3552</v>
          </cell>
          <cell r="E1531">
            <v>568.32000000000005</v>
          </cell>
          <cell r="F1531">
            <v>4120</v>
          </cell>
        </row>
        <row r="1532">
          <cell r="A1532" t="str">
            <v>CINTA EPOXICA P/IDENTIFICACION "B"</v>
          </cell>
          <cell r="B1532">
            <v>2960</v>
          </cell>
          <cell r="C1532" t="str">
            <v>ROLLO</v>
          </cell>
          <cell r="D1532">
            <v>3552</v>
          </cell>
          <cell r="E1532">
            <v>568.32000000000005</v>
          </cell>
          <cell r="F1532">
            <v>4120</v>
          </cell>
        </row>
        <row r="1533">
          <cell r="A1533" t="str">
            <v>CINTA EPOXICA P/IDENTIFICACION "C"</v>
          </cell>
          <cell r="B1533">
            <v>2960</v>
          </cell>
          <cell r="C1533" t="str">
            <v>ROLLO</v>
          </cell>
          <cell r="D1533">
            <v>3552</v>
          </cell>
          <cell r="E1533">
            <v>568.32000000000005</v>
          </cell>
          <cell r="F1533">
            <v>4120</v>
          </cell>
        </row>
        <row r="1534">
          <cell r="A1534" t="str">
            <v>CINTA EPOXICA P/IDENTIFICACION "L2"</v>
          </cell>
          <cell r="B1534">
            <v>2960</v>
          </cell>
          <cell r="C1534" t="str">
            <v>ROLLO</v>
          </cell>
          <cell r="D1534">
            <v>3552</v>
          </cell>
          <cell r="E1534">
            <v>568.32000000000005</v>
          </cell>
          <cell r="F1534">
            <v>4120</v>
          </cell>
        </row>
        <row r="1535">
          <cell r="A1535" t="str">
            <v>CINTA EPOXICA P/IDENTIFICACION "L3"</v>
          </cell>
          <cell r="B1535">
            <v>2960</v>
          </cell>
          <cell r="C1535" t="str">
            <v>ROLLO</v>
          </cell>
          <cell r="D1535">
            <v>3552</v>
          </cell>
          <cell r="E1535">
            <v>568.32000000000005</v>
          </cell>
          <cell r="F1535">
            <v>4120</v>
          </cell>
        </row>
        <row r="1536">
          <cell r="A1536" t="str">
            <v>CINTA EPOXICA P/IDENTIFICACION "R"</v>
          </cell>
          <cell r="B1536">
            <v>2960</v>
          </cell>
          <cell r="C1536" t="str">
            <v>ROLLO</v>
          </cell>
          <cell r="D1536">
            <v>3552</v>
          </cell>
          <cell r="E1536">
            <v>568.32000000000005</v>
          </cell>
          <cell r="F1536">
            <v>4120</v>
          </cell>
        </row>
        <row r="1537">
          <cell r="A1537" t="str">
            <v>CINTA EPOXICA P/IDENTIFICACION "T"</v>
          </cell>
          <cell r="B1537">
            <v>2960</v>
          </cell>
          <cell r="C1537" t="str">
            <v>ROLLO</v>
          </cell>
          <cell r="D1537">
            <v>3552</v>
          </cell>
          <cell r="E1537">
            <v>568.32000000000005</v>
          </cell>
          <cell r="F1537">
            <v>4120</v>
          </cell>
        </row>
        <row r="1538">
          <cell r="A1538" t="str">
            <v>CINTA EPOXICA P/IDENTIFICACION "U"</v>
          </cell>
          <cell r="B1538">
            <v>2960</v>
          </cell>
          <cell r="C1538" t="str">
            <v>ROLLO</v>
          </cell>
          <cell r="D1538">
            <v>3552</v>
          </cell>
          <cell r="E1538">
            <v>568.32000000000005</v>
          </cell>
          <cell r="F1538">
            <v>4120</v>
          </cell>
        </row>
        <row r="1539">
          <cell r="A1539" t="str">
            <v>CINTA EPOXICA P/IDENTIFICACION #0</v>
          </cell>
          <cell r="B1539">
            <v>3256</v>
          </cell>
          <cell r="C1539" t="str">
            <v>ROLLO</v>
          </cell>
          <cell r="D1539">
            <v>3907.2</v>
          </cell>
          <cell r="E1539">
            <v>625.15199999999993</v>
          </cell>
          <cell r="F1539">
            <v>4532</v>
          </cell>
        </row>
        <row r="1540">
          <cell r="A1540" t="str">
            <v>CINTA EPOXICA P/IDENTIFICACION #1</v>
          </cell>
          <cell r="B1540">
            <v>3256</v>
          </cell>
          <cell r="C1540" t="str">
            <v>ROLLO</v>
          </cell>
          <cell r="D1540">
            <v>3907.2</v>
          </cell>
          <cell r="E1540">
            <v>625.15199999999993</v>
          </cell>
          <cell r="F1540">
            <v>4532</v>
          </cell>
        </row>
        <row r="1541">
          <cell r="A1541" t="str">
            <v>CINTA EPOXICA P/IDENTIFICACION #2</v>
          </cell>
          <cell r="B1541">
            <v>2960</v>
          </cell>
          <cell r="C1541" t="str">
            <v>ROLLO</v>
          </cell>
          <cell r="D1541">
            <v>3552</v>
          </cell>
          <cell r="E1541">
            <v>568.32000000000005</v>
          </cell>
          <cell r="F1541">
            <v>4120</v>
          </cell>
        </row>
        <row r="1542">
          <cell r="A1542" t="str">
            <v>CINTA EPOXICA P/IDENTIFICACION #3</v>
          </cell>
          <cell r="B1542">
            <v>3256</v>
          </cell>
          <cell r="C1542" t="str">
            <v>ROLLO</v>
          </cell>
          <cell r="D1542">
            <v>3907.2</v>
          </cell>
          <cell r="E1542">
            <v>625.15199999999993</v>
          </cell>
          <cell r="F1542">
            <v>4532</v>
          </cell>
        </row>
        <row r="1543">
          <cell r="A1543" t="str">
            <v>CINTA EPOXICA P/IDENTIFICACION #4</v>
          </cell>
          <cell r="B1543">
            <v>3256</v>
          </cell>
          <cell r="C1543" t="str">
            <v>ROLLO</v>
          </cell>
          <cell r="D1543">
            <v>3907.2</v>
          </cell>
          <cell r="E1543">
            <v>625.15199999999993</v>
          </cell>
          <cell r="F1543">
            <v>4532</v>
          </cell>
        </row>
        <row r="1544">
          <cell r="A1544" t="str">
            <v>CINTA EPOXICA P/IDENTIFICACION #5</v>
          </cell>
          <cell r="B1544">
            <v>3256</v>
          </cell>
          <cell r="C1544" t="str">
            <v>ROLLO</v>
          </cell>
          <cell r="D1544">
            <v>3907.2</v>
          </cell>
          <cell r="E1544">
            <v>625.15199999999993</v>
          </cell>
          <cell r="F1544">
            <v>4532</v>
          </cell>
        </row>
        <row r="1545">
          <cell r="A1545" t="str">
            <v>CINTA EPOXICA P/IDENTIFICACION #6</v>
          </cell>
          <cell r="B1545">
            <v>3256</v>
          </cell>
          <cell r="C1545" t="str">
            <v>ROLLO</v>
          </cell>
          <cell r="D1545">
            <v>3907.2</v>
          </cell>
          <cell r="E1545">
            <v>625.15199999999993</v>
          </cell>
          <cell r="F1545">
            <v>4532</v>
          </cell>
        </row>
        <row r="1546">
          <cell r="A1546" t="str">
            <v>CINTA EPOXICA P/IDENTIFICACION #7</v>
          </cell>
          <cell r="B1546">
            <v>2960</v>
          </cell>
          <cell r="C1546" t="str">
            <v>ROLLO</v>
          </cell>
          <cell r="D1546">
            <v>3552</v>
          </cell>
          <cell r="E1546">
            <v>568.32000000000005</v>
          </cell>
          <cell r="F1546">
            <v>4120</v>
          </cell>
        </row>
        <row r="1547">
          <cell r="A1547" t="str">
            <v>CINTA EPOXICA P/IDENTIFICACION #8</v>
          </cell>
          <cell r="B1547">
            <v>2960</v>
          </cell>
          <cell r="C1547" t="str">
            <v>ROLLO</v>
          </cell>
          <cell r="D1547">
            <v>3552</v>
          </cell>
          <cell r="E1547">
            <v>568.32000000000005</v>
          </cell>
          <cell r="F1547">
            <v>4120</v>
          </cell>
        </row>
        <row r="1548">
          <cell r="A1548" t="str">
            <v>CINTA EPOXICA P/IDENTIFICACION #9</v>
          </cell>
          <cell r="B1548">
            <v>2960</v>
          </cell>
          <cell r="C1548" t="str">
            <v>ROLLO</v>
          </cell>
          <cell r="D1548">
            <v>3552</v>
          </cell>
          <cell r="E1548">
            <v>568.32000000000005</v>
          </cell>
          <cell r="F1548">
            <v>4120</v>
          </cell>
        </row>
        <row r="1549">
          <cell r="A1549" t="str">
            <v>CINTA MASTIC 24X4</v>
          </cell>
          <cell r="B1549">
            <v>12000</v>
          </cell>
          <cell r="C1549" t="str">
            <v>ROLLO</v>
          </cell>
          <cell r="D1549">
            <v>14400</v>
          </cell>
          <cell r="E1549">
            <v>2304</v>
          </cell>
          <cell r="F1549">
            <v>16704</v>
          </cell>
        </row>
        <row r="1550">
          <cell r="A1550" t="str">
            <v>CINTA MASTIC ACOTH 2210 (102MMX3.05M)</v>
          </cell>
          <cell r="B1550">
            <v>65936</v>
          </cell>
          <cell r="C1550" t="str">
            <v>ROLLO</v>
          </cell>
          <cell r="D1550">
            <v>79123.199999999997</v>
          </cell>
          <cell r="E1550">
            <v>12659.712</v>
          </cell>
          <cell r="F1550">
            <v>91783</v>
          </cell>
        </row>
        <row r="1551">
          <cell r="A1551" t="str">
            <v>CINTA MASTIC ACOTH 2229 (25MMX3.05M)</v>
          </cell>
          <cell r="B1551">
            <v>52943</v>
          </cell>
          <cell r="C1551" t="str">
            <v>ROLLO</v>
          </cell>
          <cell r="D1551">
            <v>63531.6</v>
          </cell>
          <cell r="E1551">
            <v>10165.056</v>
          </cell>
          <cell r="F1551">
            <v>73697</v>
          </cell>
        </row>
        <row r="1552">
          <cell r="A1552" t="str">
            <v>CINTA No,22</v>
          </cell>
          <cell r="B1552">
            <v>3136</v>
          </cell>
          <cell r="C1552" t="str">
            <v>ROLLO</v>
          </cell>
          <cell r="D1552">
            <v>3763.2</v>
          </cell>
          <cell r="E1552">
            <v>602.11199999999997</v>
          </cell>
          <cell r="F1552">
            <v>4365</v>
          </cell>
        </row>
        <row r="1553">
          <cell r="A1553" t="str">
            <v>CINTA P-3</v>
          </cell>
          <cell r="B1553">
            <v>10120</v>
          </cell>
          <cell r="C1553" t="str">
            <v>ROLLO</v>
          </cell>
          <cell r="D1553">
            <v>12144</v>
          </cell>
          <cell r="E1553">
            <v>1943.04</v>
          </cell>
          <cell r="F1553">
            <v>14087</v>
          </cell>
        </row>
        <row r="1554">
          <cell r="A1554" t="str">
            <v>CINTA P-4</v>
          </cell>
          <cell r="B1554">
            <v>10120</v>
          </cell>
          <cell r="C1554" t="str">
            <v>ROLLO</v>
          </cell>
          <cell r="D1554">
            <v>12144</v>
          </cell>
          <cell r="E1554">
            <v>1943.04</v>
          </cell>
          <cell r="F1554">
            <v>14087</v>
          </cell>
        </row>
        <row r="1555">
          <cell r="A1555" t="str">
            <v>CINTA POLYESTER 56 (15.8MMX65.8M)</v>
          </cell>
          <cell r="B1555">
            <v>29613</v>
          </cell>
          <cell r="C1555" t="str">
            <v>ROLLO</v>
          </cell>
          <cell r="D1555">
            <v>35535.599999999999</v>
          </cell>
          <cell r="E1555">
            <v>5685.6959999999999</v>
          </cell>
          <cell r="F1555">
            <v>41221</v>
          </cell>
        </row>
        <row r="1556">
          <cell r="A1556" t="str">
            <v>CINTA PREMIUM PROFESIONAL 33 (19MMX20M)</v>
          </cell>
          <cell r="B1556">
            <v>5083</v>
          </cell>
          <cell r="C1556" t="str">
            <v>ROLLO</v>
          </cell>
          <cell r="D1556">
            <v>6099.5999999999995</v>
          </cell>
          <cell r="E1556">
            <v>975.93599999999992</v>
          </cell>
          <cell r="F1556">
            <v>7076</v>
          </cell>
        </row>
        <row r="1557">
          <cell r="A1557" t="str">
            <v>CINTA RECUBRIMIENTO TUBERIA 50 (24MMX30M</v>
          </cell>
          <cell r="B1557">
            <v>20517</v>
          </cell>
          <cell r="C1557" t="str">
            <v>ROLLO</v>
          </cell>
          <cell r="D1557">
            <v>24620.399999999998</v>
          </cell>
          <cell r="E1557">
            <v>3939.2639999999997</v>
          </cell>
          <cell r="F1557">
            <v>28560</v>
          </cell>
        </row>
        <row r="1558">
          <cell r="A1558" t="str">
            <v>CINTA RECUBRIMIENTO TUBERIA 50 (36MMX30M</v>
          </cell>
          <cell r="B1558">
            <v>20517</v>
          </cell>
          <cell r="C1558" t="str">
            <v>ROLLO</v>
          </cell>
          <cell r="D1558">
            <v>24620.399999999998</v>
          </cell>
          <cell r="E1558">
            <v>3939.2639999999997</v>
          </cell>
          <cell r="F1558">
            <v>28560</v>
          </cell>
        </row>
        <row r="1559">
          <cell r="A1559" t="str">
            <v>CINTA RECUBRIMIENTO TUBERIA 50 (46MMX30M</v>
          </cell>
          <cell r="B1559">
            <v>30493</v>
          </cell>
          <cell r="C1559" t="str">
            <v>ROLLO</v>
          </cell>
          <cell r="D1559">
            <v>36591.599999999999</v>
          </cell>
          <cell r="E1559">
            <v>5854.6559999999999</v>
          </cell>
          <cell r="F1559">
            <v>42446</v>
          </cell>
        </row>
        <row r="1560">
          <cell r="A1560" t="str">
            <v>CINTA RECUBRIMIENTO TUBERIA 50 (48MMX30M</v>
          </cell>
          <cell r="B1560">
            <v>30493</v>
          </cell>
          <cell r="C1560" t="str">
            <v>ROLLO</v>
          </cell>
          <cell r="D1560">
            <v>36591.599999999999</v>
          </cell>
          <cell r="E1560">
            <v>5854.6559999999999</v>
          </cell>
          <cell r="F1560">
            <v>42446</v>
          </cell>
        </row>
        <row r="1561">
          <cell r="A1561" t="str">
            <v>CINTA RECUBRIMIENTO TUBERIA 50 (96MMX30M</v>
          </cell>
          <cell r="B1561">
            <v>70882</v>
          </cell>
          <cell r="C1561" t="str">
            <v>ROLLO</v>
          </cell>
          <cell r="D1561">
            <v>85058.4</v>
          </cell>
          <cell r="E1561">
            <v>13609.343999999999</v>
          </cell>
          <cell r="F1561">
            <v>98668</v>
          </cell>
        </row>
        <row r="1562">
          <cell r="A1562" t="str">
            <v>CINTA RECUBRIMIENTO TUBERIA 51 (150MMX30</v>
          </cell>
          <cell r="B1562">
            <v>176924</v>
          </cell>
          <cell r="C1562" t="str">
            <v>ROLLO</v>
          </cell>
          <cell r="D1562">
            <v>212308.8</v>
          </cell>
          <cell r="E1562">
            <v>33969.407999999996</v>
          </cell>
          <cell r="F1562">
            <v>246278</v>
          </cell>
        </row>
        <row r="1563">
          <cell r="A1563" t="str">
            <v>CINTA RECUBRIMIENTO TUBERIA 51 (96MMX30M</v>
          </cell>
          <cell r="B1563">
            <v>117405</v>
          </cell>
          <cell r="C1563" t="str">
            <v>ROLLO</v>
          </cell>
          <cell r="D1563">
            <v>140886</v>
          </cell>
          <cell r="E1563">
            <v>22541.760000000002</v>
          </cell>
          <cell r="F1563">
            <v>163428</v>
          </cell>
        </row>
        <row r="1564">
          <cell r="A1564" t="str">
            <v>CINTA ROTULAR SCOTCH 760-9.5</v>
          </cell>
          <cell r="B1564">
            <v>5150</v>
          </cell>
          <cell r="C1564" t="str">
            <v>ROLLO</v>
          </cell>
          <cell r="D1564">
            <v>6180</v>
          </cell>
          <cell r="E1564">
            <v>988.80000000000007</v>
          </cell>
          <cell r="F1564">
            <v>7169</v>
          </cell>
        </row>
        <row r="1565">
          <cell r="A1565" t="str">
            <v>CINTA SEGURIDAD 4X20 OLYMPIA</v>
          </cell>
          <cell r="B1565">
            <v>4000</v>
          </cell>
          <cell r="C1565" t="str">
            <v>ROLLO</v>
          </cell>
          <cell r="D1565">
            <v>4800</v>
          </cell>
          <cell r="E1565">
            <v>768</v>
          </cell>
          <cell r="F1565">
            <v>5568</v>
          </cell>
        </row>
        <row r="1566">
          <cell r="A1566" t="str">
            <v>CINTA SEMICONDUCTORA No 13 (19MMX4.5M)</v>
          </cell>
          <cell r="B1566">
            <v>42007</v>
          </cell>
          <cell r="C1566" t="str">
            <v>ROLLO</v>
          </cell>
          <cell r="D1566">
            <v>50408.4</v>
          </cell>
          <cell r="E1566">
            <v>8065.3440000000001</v>
          </cell>
          <cell r="F1566">
            <v>58474</v>
          </cell>
        </row>
        <row r="1567">
          <cell r="A1567" t="str">
            <v>CINTA TEFLON</v>
          </cell>
          <cell r="B1567">
            <v>980</v>
          </cell>
          <cell r="C1567" t="str">
            <v>ROLLO</v>
          </cell>
          <cell r="D1567">
            <v>1176</v>
          </cell>
          <cell r="E1567">
            <v>188.16</v>
          </cell>
          <cell r="F1567">
            <v>1364</v>
          </cell>
        </row>
        <row r="1568">
          <cell r="A1568" t="str">
            <v>CINTA TELA VIDRIO CLASE B 27 (12MMX20M)</v>
          </cell>
          <cell r="B1568">
            <v>20710</v>
          </cell>
          <cell r="C1568" t="str">
            <v>ROLLO</v>
          </cell>
          <cell r="D1568">
            <v>24852</v>
          </cell>
          <cell r="E1568">
            <v>3976.32</v>
          </cell>
          <cell r="F1568">
            <v>28828</v>
          </cell>
        </row>
        <row r="1569">
          <cell r="A1569" t="str">
            <v>CINTA TELA VIDRIO CLASE B 27 (18MMX20M)</v>
          </cell>
          <cell r="B1569">
            <v>27887</v>
          </cell>
          <cell r="C1569" t="str">
            <v>ROLLO</v>
          </cell>
          <cell r="D1569">
            <v>33464.400000000001</v>
          </cell>
          <cell r="E1569">
            <v>5354.3040000000001</v>
          </cell>
          <cell r="F1569">
            <v>38819</v>
          </cell>
        </row>
        <row r="1570">
          <cell r="A1570" t="str">
            <v>CINTA TELA VIDRIO CLASE H 69 (19MMX32.4M</v>
          </cell>
          <cell r="B1570">
            <v>80007</v>
          </cell>
          <cell r="C1570" t="str">
            <v>ROLLO</v>
          </cell>
          <cell r="D1570">
            <v>96008.4</v>
          </cell>
          <cell r="E1570">
            <v>15361.343999999999</v>
          </cell>
          <cell r="F1570">
            <v>111370</v>
          </cell>
        </row>
        <row r="1571">
          <cell r="A1571" t="str">
            <v>CINTA TEMFLEX 1500 18MMX10M AMARILLA</v>
          </cell>
          <cell r="B1571">
            <v>598</v>
          </cell>
          <cell r="C1571" t="str">
            <v>ROLLO</v>
          </cell>
          <cell r="D1571">
            <v>717.6</v>
          </cell>
          <cell r="E1571">
            <v>114.816</v>
          </cell>
          <cell r="F1571">
            <v>832</v>
          </cell>
        </row>
        <row r="1572">
          <cell r="A1572" t="str">
            <v>CINTA TEMFLEX 1500 18MMX10M AZUL</v>
          </cell>
          <cell r="B1572">
            <v>598</v>
          </cell>
          <cell r="C1572" t="str">
            <v>ROLLO</v>
          </cell>
          <cell r="D1572">
            <v>717.6</v>
          </cell>
          <cell r="E1572">
            <v>114.816</v>
          </cell>
          <cell r="F1572">
            <v>832</v>
          </cell>
        </row>
        <row r="1573">
          <cell r="A1573" t="str">
            <v>CINTA TEMFLEX 1500 18MMX10M BLANCA</v>
          </cell>
          <cell r="B1573">
            <v>598</v>
          </cell>
          <cell r="C1573" t="str">
            <v>ROLLO</v>
          </cell>
          <cell r="D1573">
            <v>717.6</v>
          </cell>
          <cell r="E1573">
            <v>114.816</v>
          </cell>
          <cell r="F1573">
            <v>832</v>
          </cell>
        </row>
        <row r="1574">
          <cell r="A1574" t="str">
            <v>CINTA TEMFLEX 1500 18MMX10M NEGRA</v>
          </cell>
          <cell r="B1574">
            <v>596</v>
          </cell>
          <cell r="C1574" t="str">
            <v>ROLLO</v>
          </cell>
          <cell r="D1574">
            <v>715.19999999999993</v>
          </cell>
          <cell r="E1574">
            <v>114.43199999999999</v>
          </cell>
          <cell r="F1574">
            <v>830</v>
          </cell>
        </row>
        <row r="1575">
          <cell r="A1575" t="str">
            <v>CINTA TEMFLEX 1500 18MMX10M ROJO</v>
          </cell>
          <cell r="B1575">
            <v>598</v>
          </cell>
          <cell r="C1575" t="str">
            <v>ROLLO</v>
          </cell>
          <cell r="D1575">
            <v>717.6</v>
          </cell>
          <cell r="E1575">
            <v>114.816</v>
          </cell>
          <cell r="F1575">
            <v>832</v>
          </cell>
        </row>
        <row r="1576">
          <cell r="A1576" t="str">
            <v>CINTA TEMFLEX 1500 18MMX20M NEGRO</v>
          </cell>
          <cell r="B1576">
            <v>1496</v>
          </cell>
          <cell r="C1576" t="str">
            <v>ROLLO</v>
          </cell>
          <cell r="D1576">
            <v>1795.2</v>
          </cell>
          <cell r="E1576">
            <v>287.23200000000003</v>
          </cell>
          <cell r="F1576">
            <v>2082</v>
          </cell>
        </row>
        <row r="1577">
          <cell r="A1577" t="str">
            <v>CINTA TEMFLEX 1600 (18MMX18M)</v>
          </cell>
          <cell r="B1577">
            <v>1496</v>
          </cell>
          <cell r="C1577" t="str">
            <v>ROLLO</v>
          </cell>
          <cell r="D1577">
            <v>1795.2</v>
          </cell>
          <cell r="E1577">
            <v>287.23200000000003</v>
          </cell>
          <cell r="F1577">
            <v>2082</v>
          </cell>
        </row>
        <row r="1578">
          <cell r="A1578" t="str">
            <v>CINTA TEMFLEX 1600 (18MMX8M)</v>
          </cell>
          <cell r="B1578">
            <v>596</v>
          </cell>
          <cell r="C1578" t="str">
            <v>ROLLO</v>
          </cell>
          <cell r="D1578">
            <v>715.19999999999993</v>
          </cell>
          <cell r="E1578">
            <v>114.43199999999999</v>
          </cell>
          <cell r="F1578">
            <v>830</v>
          </cell>
        </row>
        <row r="1579">
          <cell r="A1579" t="str">
            <v>CINTA TEMFLEX 18X18 COLOR NEGRO GATO</v>
          </cell>
          <cell r="B1579">
            <v>685</v>
          </cell>
          <cell r="C1579" t="str">
            <v>ROLLO</v>
          </cell>
          <cell r="D1579">
            <v>822</v>
          </cell>
          <cell r="E1579">
            <v>131.52000000000001</v>
          </cell>
          <cell r="F1579">
            <v>954</v>
          </cell>
        </row>
        <row r="1580">
          <cell r="A1580" t="str">
            <v>CINTA TEMFLEX 18X8 COLOR NEGRO CELUX</v>
          </cell>
          <cell r="B1580">
            <v>303</v>
          </cell>
          <cell r="C1580" t="str">
            <v>ROLLO</v>
          </cell>
          <cell r="D1580">
            <v>363.59999999999997</v>
          </cell>
          <cell r="E1580">
            <v>58.175999999999995</v>
          </cell>
          <cell r="F1580">
            <v>422</v>
          </cell>
        </row>
        <row r="1581">
          <cell r="A1581" t="str">
            <v>CINTA TEMFLEX 18X8 COLOR VERDE CELUX</v>
          </cell>
          <cell r="B1581">
            <v>303</v>
          </cell>
          <cell r="C1581" t="str">
            <v>ROLLO</v>
          </cell>
          <cell r="D1581">
            <v>363.59999999999997</v>
          </cell>
          <cell r="E1581">
            <v>58.175999999999995</v>
          </cell>
          <cell r="F1581">
            <v>422</v>
          </cell>
        </row>
        <row r="1582">
          <cell r="A1582" t="str">
            <v>CINTA TRENZA COBRE SCOTCH 25 (12MMX7.6M)</v>
          </cell>
          <cell r="B1582">
            <v>173880</v>
          </cell>
          <cell r="C1582" t="str">
            <v>ROLLO</v>
          </cell>
          <cell r="D1582">
            <v>208656</v>
          </cell>
          <cell r="E1582">
            <v>33384.959999999999</v>
          </cell>
          <cell r="F1582">
            <v>242041</v>
          </cell>
        </row>
        <row r="1583">
          <cell r="A1583" t="str">
            <v>CINTA VINILO REF. 3000</v>
          </cell>
          <cell r="B1583">
            <v>10925</v>
          </cell>
          <cell r="C1583" t="str">
            <v>ROLLO</v>
          </cell>
          <cell r="D1583">
            <v>13110</v>
          </cell>
          <cell r="E1583">
            <v>2097.6</v>
          </cell>
          <cell r="F1583">
            <v>15208</v>
          </cell>
        </row>
        <row r="1584">
          <cell r="A1584" t="str">
            <v>CINTURON FAJA ANCHA</v>
          </cell>
          <cell r="B1584">
            <v>38560</v>
          </cell>
          <cell r="C1584" t="str">
            <v>UND</v>
          </cell>
          <cell r="D1584">
            <v>46272</v>
          </cell>
          <cell r="E1584">
            <v>7403.52</v>
          </cell>
          <cell r="F1584">
            <v>53676</v>
          </cell>
        </row>
        <row r="1585">
          <cell r="A1585" t="str">
            <v>CITOFONO 8 BOTONES BOGEN-PHONE</v>
          </cell>
          <cell r="B1585">
            <v>4000</v>
          </cell>
          <cell r="C1585" t="str">
            <v>UND</v>
          </cell>
          <cell r="D1585">
            <v>4800</v>
          </cell>
          <cell r="E1585">
            <v>768</v>
          </cell>
          <cell r="F1585">
            <v>5568</v>
          </cell>
        </row>
        <row r="1586">
          <cell r="A1586" t="str">
            <v>CITOFONO REF:2044 FERMAX</v>
          </cell>
          <cell r="B1586">
            <v>4000</v>
          </cell>
          <cell r="C1586" t="str">
            <v>UND</v>
          </cell>
          <cell r="D1586">
            <v>4800</v>
          </cell>
          <cell r="E1586">
            <v>768</v>
          </cell>
          <cell r="F1586">
            <v>5568</v>
          </cell>
        </row>
        <row r="1587">
          <cell r="A1587" t="str">
            <v>CLAVIJA 15AMP PORRO METALICO</v>
          </cell>
          <cell r="B1587">
            <v>648.20001220703114</v>
          </cell>
          <cell r="C1587" t="str">
            <v>UND</v>
          </cell>
          <cell r="D1587">
            <v>777.84001464843732</v>
          </cell>
          <cell r="E1587">
            <v>124.45440234374998</v>
          </cell>
          <cell r="F1587">
            <v>902</v>
          </cell>
        </row>
        <row r="1588">
          <cell r="A1588" t="str">
            <v>CLAVIJA 2X20 SEGURIDAD AMERICANDEKI</v>
          </cell>
          <cell r="B1588">
            <v>13259.400390624998</v>
          </cell>
          <cell r="C1588" t="str">
            <v>UND</v>
          </cell>
          <cell r="D1588">
            <v>15911.280468749997</v>
          </cell>
          <cell r="E1588">
            <v>2545.8048749999998</v>
          </cell>
          <cell r="F1588">
            <v>18457</v>
          </cell>
        </row>
        <row r="1589">
          <cell r="A1589" t="str">
            <v>CLAVIJA 2X20 SEGURIDAD G.E.</v>
          </cell>
          <cell r="B1589">
            <v>13259.400390624998</v>
          </cell>
          <cell r="C1589" t="str">
            <v>UND</v>
          </cell>
          <cell r="D1589">
            <v>15911.280468749997</v>
          </cell>
          <cell r="E1589">
            <v>2545.8048749999998</v>
          </cell>
          <cell r="F1589">
            <v>18457</v>
          </cell>
        </row>
        <row r="1590">
          <cell r="A1590" t="str">
            <v>CLAVIJA 4X16 BRETER</v>
          </cell>
          <cell r="B1590">
            <v>4000</v>
          </cell>
          <cell r="C1590" t="str">
            <v>UND</v>
          </cell>
          <cell r="D1590">
            <v>4800</v>
          </cell>
          <cell r="E1590">
            <v>768</v>
          </cell>
          <cell r="F1590">
            <v>5568</v>
          </cell>
        </row>
        <row r="1591">
          <cell r="A1591" t="str">
            <v>CLAVIJA 4X16A 415V LEGRAND</v>
          </cell>
          <cell r="B1591">
            <v>7053.2001953124991</v>
          </cell>
          <cell r="C1591" t="str">
            <v>UND</v>
          </cell>
          <cell r="D1591">
            <v>8463.8402343749985</v>
          </cell>
          <cell r="E1591">
            <v>1354.2144374999998</v>
          </cell>
          <cell r="F1591">
            <v>9818</v>
          </cell>
        </row>
        <row r="1592">
          <cell r="A1592" t="str">
            <v>CLAVIJA 4X25 RIMA</v>
          </cell>
          <cell r="B1592">
            <v>4000</v>
          </cell>
          <cell r="C1592" t="str">
            <v>UND</v>
          </cell>
          <cell r="D1592">
            <v>4800</v>
          </cell>
          <cell r="E1592">
            <v>768</v>
          </cell>
          <cell r="F1592">
            <v>5568</v>
          </cell>
        </row>
        <row r="1593">
          <cell r="A1593" t="str">
            <v>CLAVIJA AEREA DE 15AMPS CON POLO TIERRA</v>
          </cell>
          <cell r="B1593">
            <v>1120</v>
          </cell>
          <cell r="C1593" t="str">
            <v>UND</v>
          </cell>
          <cell r="D1593">
            <v>1344</v>
          </cell>
          <cell r="E1593">
            <v>215.04</v>
          </cell>
          <cell r="F1593">
            <v>1559</v>
          </cell>
        </row>
        <row r="1594">
          <cell r="A1594" t="str">
            <v>CLAVIJA DE 4X32A 4158V LEGRAND</v>
          </cell>
          <cell r="B1594">
            <v>8181.60009765625</v>
          </cell>
          <cell r="C1594" t="str">
            <v>UND</v>
          </cell>
          <cell r="D1594">
            <v>9817.9201171874993</v>
          </cell>
          <cell r="E1594">
            <v>1570.8672187499999</v>
          </cell>
          <cell r="F1594">
            <v>11389</v>
          </cell>
        </row>
        <row r="1595">
          <cell r="A1595" t="str">
            <v>CLAVIJA DE CAUCHO 15 AMP</v>
          </cell>
          <cell r="B1595">
            <v>506.79998779296898</v>
          </cell>
          <cell r="C1595" t="str">
            <v>UND</v>
          </cell>
          <cell r="D1595">
            <v>608.1599853515628</v>
          </cell>
          <cell r="E1595">
            <v>97.305597656250043</v>
          </cell>
          <cell r="F1595">
            <v>705</v>
          </cell>
        </row>
        <row r="1596">
          <cell r="A1596" t="str">
            <v>CLAVIJA EN PASTA 3X20</v>
          </cell>
          <cell r="B1596">
            <v>634.20001220703114</v>
          </cell>
          <cell r="C1596" t="str">
            <v>UND</v>
          </cell>
          <cell r="D1596">
            <v>761.04001464843736</v>
          </cell>
          <cell r="E1596">
            <v>121.76640234374997</v>
          </cell>
          <cell r="F1596">
            <v>883</v>
          </cell>
        </row>
        <row r="1597">
          <cell r="A1597" t="str">
            <v>CLAVIJA P/T PARA EXTENSION CODELCA 15AMP</v>
          </cell>
          <cell r="B1597">
            <v>1355</v>
          </cell>
          <cell r="C1597" t="str">
            <v>UND</v>
          </cell>
          <cell r="D1597">
            <v>1626</v>
          </cell>
          <cell r="E1597">
            <v>260.16000000000003</v>
          </cell>
          <cell r="F1597">
            <v>1886</v>
          </cell>
        </row>
        <row r="1598">
          <cell r="A1598" t="str">
            <v>CLAVIJA PARA TRABADA 2X20</v>
          </cell>
          <cell r="B1598">
            <v>4000</v>
          </cell>
          <cell r="C1598" t="str">
            <v>UND</v>
          </cell>
          <cell r="D1598">
            <v>4800</v>
          </cell>
          <cell r="E1598">
            <v>768</v>
          </cell>
          <cell r="F1598">
            <v>5568</v>
          </cell>
        </row>
        <row r="1599">
          <cell r="A1599" t="str">
            <v>CLAVIJA PARA TRABADA 2X20 PASTA</v>
          </cell>
          <cell r="B1599">
            <v>4000</v>
          </cell>
          <cell r="C1599" t="str">
            <v>UND</v>
          </cell>
          <cell r="D1599">
            <v>4800</v>
          </cell>
          <cell r="E1599">
            <v>768</v>
          </cell>
          <cell r="F1599">
            <v>5568</v>
          </cell>
        </row>
        <row r="1600">
          <cell r="A1600" t="str">
            <v>CLAVIJA PASTA 15A INSERCCION</v>
          </cell>
          <cell r="B1600">
            <v>211.39999389648401</v>
          </cell>
          <cell r="C1600" t="str">
            <v>UND</v>
          </cell>
          <cell r="D1600">
            <v>253.6799926757808</v>
          </cell>
          <cell r="E1600">
            <v>40.588798828124929</v>
          </cell>
          <cell r="F1600">
            <v>294</v>
          </cell>
        </row>
        <row r="1601">
          <cell r="A1601" t="str">
            <v>CLAVIJA PATA TRABADA</v>
          </cell>
          <cell r="B1601">
            <v>1178.8000488281298</v>
          </cell>
          <cell r="C1601" t="str">
            <v>UND</v>
          </cell>
          <cell r="D1601">
            <v>1414.5600585937557</v>
          </cell>
          <cell r="E1601">
            <v>226.32960937500093</v>
          </cell>
          <cell r="F1601">
            <v>1641</v>
          </cell>
        </row>
        <row r="1602">
          <cell r="A1602" t="str">
            <v>CLAVIJA S/GIRO 2FASES 20A 250V</v>
          </cell>
          <cell r="B1602">
            <v>38750</v>
          </cell>
          <cell r="C1602" t="str">
            <v>UND</v>
          </cell>
          <cell r="D1602">
            <v>46500</v>
          </cell>
          <cell r="E1602">
            <v>7440</v>
          </cell>
          <cell r="F1602">
            <v>53940</v>
          </cell>
        </row>
        <row r="1603">
          <cell r="A1603" t="str">
            <v>CLAVIJA S/GIRO 2FASES 30A 125/250V</v>
          </cell>
          <cell r="B1603">
            <v>18850</v>
          </cell>
          <cell r="C1603" t="str">
            <v>UND</v>
          </cell>
          <cell r="D1603">
            <v>22620</v>
          </cell>
          <cell r="E1603">
            <v>3619.2000000000003</v>
          </cell>
          <cell r="F1603">
            <v>26239</v>
          </cell>
        </row>
        <row r="1604">
          <cell r="A1604" t="str">
            <v>CLAVIJA S/GIRO 3FASES 30A 250V</v>
          </cell>
          <cell r="B1604">
            <v>18850</v>
          </cell>
          <cell r="C1604" t="str">
            <v>UND</v>
          </cell>
          <cell r="D1604">
            <v>22620</v>
          </cell>
          <cell r="E1604">
            <v>3619.2000000000003</v>
          </cell>
          <cell r="F1604">
            <v>26239</v>
          </cell>
        </row>
        <row r="1605">
          <cell r="A1605" t="str">
            <v>CLAVIJA SEGURIDAD 2X10 LEVINTON</v>
          </cell>
          <cell r="B1605">
            <v>4000</v>
          </cell>
          <cell r="C1605" t="str">
            <v>UND</v>
          </cell>
          <cell r="D1605">
            <v>4800</v>
          </cell>
          <cell r="E1605">
            <v>768</v>
          </cell>
          <cell r="F1605">
            <v>5568</v>
          </cell>
        </row>
        <row r="1606">
          <cell r="A1606" t="str">
            <v>CLAVIJA SEGURIDAD 2X20 PASTA</v>
          </cell>
          <cell r="B1606">
            <v>4000</v>
          </cell>
          <cell r="C1606" t="str">
            <v>UND</v>
          </cell>
          <cell r="D1606">
            <v>4800</v>
          </cell>
          <cell r="E1606">
            <v>768</v>
          </cell>
          <cell r="F1606">
            <v>5568</v>
          </cell>
        </row>
        <row r="1607">
          <cell r="A1607" t="str">
            <v>CLAVIJA SEGURIDAD 2X20 TOSHIBA</v>
          </cell>
          <cell r="B1607">
            <v>4000</v>
          </cell>
          <cell r="C1607" t="str">
            <v>UND</v>
          </cell>
          <cell r="D1607">
            <v>4800</v>
          </cell>
          <cell r="E1607">
            <v>768</v>
          </cell>
          <cell r="F1607">
            <v>5568</v>
          </cell>
        </row>
        <row r="1608">
          <cell r="A1608" t="str">
            <v>CLAVIJA SEGURIDAD 3X20 AMERICANA</v>
          </cell>
          <cell r="B1608">
            <v>4000</v>
          </cell>
          <cell r="C1608" t="str">
            <v>UND</v>
          </cell>
          <cell r="D1608">
            <v>4800</v>
          </cell>
          <cell r="E1608">
            <v>768</v>
          </cell>
          <cell r="F1608">
            <v>5568</v>
          </cell>
        </row>
        <row r="1609">
          <cell r="A1609" t="str">
            <v>CLAVIJA SEGURIDAD 3X20 GENERAL ELECTRIC</v>
          </cell>
          <cell r="B1609">
            <v>4000</v>
          </cell>
          <cell r="C1609" t="str">
            <v>UND</v>
          </cell>
          <cell r="D1609">
            <v>4800</v>
          </cell>
          <cell r="E1609">
            <v>768</v>
          </cell>
          <cell r="F1609">
            <v>5568</v>
          </cell>
        </row>
        <row r="1610">
          <cell r="A1610" t="str">
            <v>CLAVIJA SEGURIDAD 3X20 H.M.</v>
          </cell>
          <cell r="B1610">
            <v>4000</v>
          </cell>
          <cell r="C1610" t="str">
            <v>UND</v>
          </cell>
          <cell r="D1610">
            <v>4800</v>
          </cell>
          <cell r="E1610">
            <v>768</v>
          </cell>
          <cell r="F1610">
            <v>5568</v>
          </cell>
        </row>
        <row r="1611">
          <cell r="A1611" t="str">
            <v>CLAVIJA SEGURIDAD 3X20 LEVINTON</v>
          </cell>
          <cell r="B1611">
            <v>4000</v>
          </cell>
          <cell r="C1611" t="str">
            <v>UND</v>
          </cell>
          <cell r="D1611">
            <v>4800</v>
          </cell>
          <cell r="E1611">
            <v>768</v>
          </cell>
          <cell r="F1611">
            <v>5568</v>
          </cell>
        </row>
        <row r="1612">
          <cell r="A1612" t="str">
            <v>CLAVIJA SEGURIDAD 3X20NAL</v>
          </cell>
          <cell r="B1612">
            <v>4000</v>
          </cell>
          <cell r="C1612" t="str">
            <v>UND</v>
          </cell>
          <cell r="D1612">
            <v>4800</v>
          </cell>
          <cell r="E1612">
            <v>768</v>
          </cell>
          <cell r="F1612">
            <v>5568</v>
          </cell>
        </row>
        <row r="1613">
          <cell r="A1613" t="str">
            <v>CLAVIJA SEGURIDAD 3X30G.E.</v>
          </cell>
          <cell r="B1613">
            <v>4000</v>
          </cell>
          <cell r="C1613" t="str">
            <v>UND</v>
          </cell>
          <cell r="D1613">
            <v>4800</v>
          </cell>
          <cell r="E1613">
            <v>768</v>
          </cell>
          <cell r="F1613">
            <v>5568</v>
          </cell>
        </row>
        <row r="1614">
          <cell r="A1614" t="str">
            <v>CLAVIJA SEGURIDAD 4X20 LEVINTON</v>
          </cell>
          <cell r="B1614">
            <v>4000</v>
          </cell>
          <cell r="C1614" t="str">
            <v>UND</v>
          </cell>
          <cell r="D1614">
            <v>4800</v>
          </cell>
          <cell r="E1614">
            <v>768</v>
          </cell>
          <cell r="F1614">
            <v>5568</v>
          </cell>
        </row>
        <row r="1615">
          <cell r="A1615" t="str">
            <v>CLAVIJA SEGURIDAD 4X20 NAL</v>
          </cell>
          <cell r="B1615">
            <v>4000</v>
          </cell>
          <cell r="C1615" t="str">
            <v>UND</v>
          </cell>
          <cell r="D1615">
            <v>4800</v>
          </cell>
          <cell r="E1615">
            <v>768</v>
          </cell>
          <cell r="F1615">
            <v>5568</v>
          </cell>
        </row>
        <row r="1616">
          <cell r="A1616" t="str">
            <v>CLAVIJA SEGURIDAD 4X20 PASTA TAIWAN</v>
          </cell>
          <cell r="B1616">
            <v>4000</v>
          </cell>
          <cell r="C1616" t="str">
            <v>UND</v>
          </cell>
          <cell r="D1616">
            <v>4800</v>
          </cell>
          <cell r="E1616">
            <v>768</v>
          </cell>
          <cell r="F1616">
            <v>5568</v>
          </cell>
        </row>
        <row r="1617">
          <cell r="A1617" t="str">
            <v>CLAVIJA SEGURIDAD 4X30 AMERICAN DERI</v>
          </cell>
          <cell r="B1617">
            <v>4000</v>
          </cell>
          <cell r="C1617" t="str">
            <v>UND</v>
          </cell>
          <cell r="D1617">
            <v>4800</v>
          </cell>
          <cell r="E1617">
            <v>768</v>
          </cell>
          <cell r="F1617">
            <v>5568</v>
          </cell>
        </row>
        <row r="1618">
          <cell r="A1618" t="str">
            <v>CLAVIJA SEGURIDAD 4X30 G.E.</v>
          </cell>
          <cell r="B1618">
            <v>4000</v>
          </cell>
          <cell r="C1618" t="str">
            <v>UND</v>
          </cell>
          <cell r="D1618">
            <v>4800</v>
          </cell>
          <cell r="E1618">
            <v>768</v>
          </cell>
          <cell r="F1618">
            <v>5568</v>
          </cell>
        </row>
        <row r="1619">
          <cell r="A1619" t="str">
            <v>CLAVIJA SEGURIDAD 4X60 HUBELL</v>
          </cell>
          <cell r="B1619">
            <v>4000</v>
          </cell>
          <cell r="C1619" t="str">
            <v>UND</v>
          </cell>
          <cell r="D1619">
            <v>4800</v>
          </cell>
          <cell r="E1619">
            <v>768</v>
          </cell>
          <cell r="F1619">
            <v>5568</v>
          </cell>
        </row>
        <row r="1620">
          <cell r="A1620" t="str">
            <v>CLAVIJA TERTRAPOLAR 4X63A LEGRAND</v>
          </cell>
          <cell r="B1620">
            <v>42737.80078125</v>
          </cell>
          <cell r="C1620" t="str">
            <v>UND</v>
          </cell>
          <cell r="D1620">
            <v>51285.360937500001</v>
          </cell>
          <cell r="E1620">
            <v>8205.6577500000003</v>
          </cell>
          <cell r="F1620">
            <v>59491</v>
          </cell>
        </row>
        <row r="1621">
          <cell r="A1621" t="str">
            <v>CLAVIJA TRIFASICA 20 AMP</v>
          </cell>
          <cell r="B1621">
            <v>920</v>
          </cell>
          <cell r="C1621" t="str">
            <v>UND</v>
          </cell>
          <cell r="D1621">
            <v>1104</v>
          </cell>
          <cell r="E1621">
            <v>176.64000000000001</v>
          </cell>
          <cell r="F1621">
            <v>1281</v>
          </cell>
        </row>
        <row r="1622">
          <cell r="A1622" t="str">
            <v>CLAVIJA TRIFASICA 50AMP</v>
          </cell>
          <cell r="B1622">
            <v>3370</v>
          </cell>
          <cell r="C1622" t="str">
            <v>UND</v>
          </cell>
          <cell r="D1622">
            <v>4044</v>
          </cell>
          <cell r="E1622">
            <v>647.04</v>
          </cell>
          <cell r="F1622">
            <v>4691</v>
          </cell>
        </row>
        <row r="1623">
          <cell r="A1623" t="str">
            <v>CLAVO 1510 CON CHAZO NARANJA</v>
          </cell>
          <cell r="B1623">
            <v>200</v>
          </cell>
          <cell r="C1623" t="str">
            <v>UND</v>
          </cell>
          <cell r="D1623">
            <v>240</v>
          </cell>
          <cell r="E1623">
            <v>38.4</v>
          </cell>
          <cell r="F1623">
            <v>278</v>
          </cell>
        </row>
        <row r="1624">
          <cell r="A1624" t="str">
            <v>CLAVO 1510 SIN CHAZO</v>
          </cell>
          <cell r="B1624">
            <v>100</v>
          </cell>
          <cell r="C1624" t="str">
            <v>UND</v>
          </cell>
          <cell r="D1624">
            <v>120</v>
          </cell>
          <cell r="E1624">
            <v>19.2</v>
          </cell>
          <cell r="F1624">
            <v>139</v>
          </cell>
        </row>
        <row r="1625">
          <cell r="A1625" t="str">
            <v>CLIP UNIVERSAL LEGRAN REF.3030696</v>
          </cell>
          <cell r="B1625">
            <v>5900</v>
          </cell>
          <cell r="C1625" t="str">
            <v>UND</v>
          </cell>
          <cell r="D1625">
            <v>7080</v>
          </cell>
          <cell r="E1625">
            <v>1132.8</v>
          </cell>
          <cell r="F1625">
            <v>8213</v>
          </cell>
        </row>
        <row r="1626">
          <cell r="A1626" t="str">
            <v>ClLAVIJA PARA TOMA 3X30 AMPS DE 1/2 JIRO</v>
          </cell>
          <cell r="B1626">
            <v>18512</v>
          </cell>
          <cell r="C1626" t="str">
            <v>UND</v>
          </cell>
          <cell r="D1626">
            <v>22214.399999999998</v>
          </cell>
          <cell r="E1626">
            <v>3554.3039999999996</v>
          </cell>
          <cell r="F1626">
            <v>25769</v>
          </cell>
        </row>
        <row r="1627">
          <cell r="A1627" t="str">
            <v>CODILLO 2 POSICIONES 2 POLOS MARGIRIUS</v>
          </cell>
          <cell r="B1627">
            <v>2087.3999023437505</v>
          </cell>
          <cell r="C1627" t="str">
            <v>UND</v>
          </cell>
          <cell r="D1627">
            <v>2504.8798828125005</v>
          </cell>
          <cell r="E1627">
            <v>400.78078125000008</v>
          </cell>
          <cell r="F1627">
            <v>2906</v>
          </cell>
        </row>
        <row r="1628">
          <cell r="A1628" t="str">
            <v>CODO HORIZONTAL DE 20CM 10</v>
          </cell>
          <cell r="B1628">
            <v>11500</v>
          </cell>
          <cell r="C1628" t="str">
            <v>UND</v>
          </cell>
          <cell r="D1628">
            <v>13800</v>
          </cell>
          <cell r="E1628">
            <v>2208</v>
          </cell>
          <cell r="F1628">
            <v>16008</v>
          </cell>
        </row>
        <row r="1629">
          <cell r="A1629" t="str">
            <v>CODO HORIZONTAL DE 30CM 45</v>
          </cell>
          <cell r="B1629">
            <v>19250</v>
          </cell>
          <cell r="C1629" t="str">
            <v>UND</v>
          </cell>
          <cell r="D1629">
            <v>23100</v>
          </cell>
          <cell r="E1629">
            <v>3696</v>
          </cell>
          <cell r="F1629">
            <v>26796</v>
          </cell>
        </row>
        <row r="1630">
          <cell r="A1630" t="str">
            <v>CODO PVC SANITARIO 2"</v>
          </cell>
          <cell r="B1630">
            <v>2520</v>
          </cell>
          <cell r="C1630" t="str">
            <v>UND</v>
          </cell>
          <cell r="D1630">
            <v>3024</v>
          </cell>
          <cell r="E1630">
            <v>483.84000000000003</v>
          </cell>
          <cell r="F1630">
            <v>3508</v>
          </cell>
        </row>
        <row r="1631">
          <cell r="A1631" t="str">
            <v>CODO PVC SANITARIO 3"</v>
          </cell>
          <cell r="B1631">
            <v>3640</v>
          </cell>
          <cell r="C1631" t="str">
            <v>UND</v>
          </cell>
          <cell r="D1631">
            <v>4368</v>
          </cell>
          <cell r="E1631">
            <v>698.88</v>
          </cell>
          <cell r="F1631">
            <v>5067</v>
          </cell>
        </row>
        <row r="1632">
          <cell r="A1632" t="str">
            <v>CODO PVC SANITARIO 4"</v>
          </cell>
          <cell r="B1632">
            <v>5460</v>
          </cell>
          <cell r="C1632" t="str">
            <v>UND</v>
          </cell>
          <cell r="D1632">
            <v>6552</v>
          </cell>
          <cell r="E1632">
            <v>1048.32</v>
          </cell>
          <cell r="F1632">
            <v>7600</v>
          </cell>
        </row>
        <row r="1633">
          <cell r="A1633" t="str">
            <v>CODO PVC SANITARIO 6"</v>
          </cell>
          <cell r="B1633">
            <v>23800</v>
          </cell>
          <cell r="C1633" t="str">
            <v>UND</v>
          </cell>
          <cell r="D1633">
            <v>28560</v>
          </cell>
          <cell r="E1633">
            <v>4569.6000000000004</v>
          </cell>
          <cell r="F1633">
            <v>33130</v>
          </cell>
        </row>
        <row r="1634">
          <cell r="A1634" t="str">
            <v>CODO TIPO TRAFO PEDESTAL 200AMP/15KV</v>
          </cell>
          <cell r="B1634">
            <v>160000</v>
          </cell>
          <cell r="C1634" t="str">
            <v>UND</v>
          </cell>
          <cell r="D1634">
            <v>192000</v>
          </cell>
          <cell r="E1634">
            <v>30720</v>
          </cell>
          <cell r="F1634">
            <v>222720</v>
          </cell>
        </row>
        <row r="1635">
          <cell r="A1635" t="str">
            <v>CODO VERTICAL DESCENDENTE 20CM 10</v>
          </cell>
          <cell r="B1635">
            <v>11500</v>
          </cell>
          <cell r="C1635" t="str">
            <v>UND</v>
          </cell>
          <cell r="D1635">
            <v>13800</v>
          </cell>
          <cell r="E1635">
            <v>2208</v>
          </cell>
          <cell r="F1635">
            <v>16008</v>
          </cell>
        </row>
        <row r="1636">
          <cell r="A1636" t="str">
            <v>CODULETA 1/2" L</v>
          </cell>
          <cell r="B1636">
            <v>2758</v>
          </cell>
          <cell r="C1636" t="str">
            <v>UND</v>
          </cell>
          <cell r="D1636">
            <v>3309.6</v>
          </cell>
          <cell r="E1636">
            <v>529.53599999999994</v>
          </cell>
          <cell r="F1636">
            <v>3839</v>
          </cell>
        </row>
        <row r="1637">
          <cell r="A1637" t="str">
            <v>COFRE 70X50X25</v>
          </cell>
          <cell r="B1637">
            <v>360000</v>
          </cell>
          <cell r="C1637" t="str">
            <v>UND</v>
          </cell>
          <cell r="D1637">
            <v>432000</v>
          </cell>
          <cell r="E1637">
            <v>69120</v>
          </cell>
          <cell r="F1637">
            <v>501120</v>
          </cell>
        </row>
        <row r="1638">
          <cell r="A1638" t="str">
            <v>COFRE DOBLE FONDO 1100X600X300</v>
          </cell>
          <cell r="B1638">
            <v>337500</v>
          </cell>
          <cell r="C1638" t="str">
            <v>UND</v>
          </cell>
          <cell r="D1638">
            <v>405000</v>
          </cell>
          <cell r="E1638">
            <v>64800</v>
          </cell>
          <cell r="F1638">
            <v>469800</v>
          </cell>
        </row>
        <row r="1639">
          <cell r="A1639" t="str">
            <v>COFRE DOBLE FONDO 21X16X13</v>
          </cell>
          <cell r="B1639">
            <v>4000</v>
          </cell>
          <cell r="C1639" t="str">
            <v>UND</v>
          </cell>
          <cell r="D1639">
            <v>4800</v>
          </cell>
          <cell r="E1639">
            <v>768</v>
          </cell>
          <cell r="F1639">
            <v>5568</v>
          </cell>
        </row>
        <row r="1640">
          <cell r="A1640" t="str">
            <v>COFRE DOBLE FONDO 30X25X20</v>
          </cell>
          <cell r="B1640">
            <v>53125.80078125</v>
          </cell>
          <cell r="C1640" t="str">
            <v>UND</v>
          </cell>
          <cell r="D1640">
            <v>63750.9609375</v>
          </cell>
          <cell r="E1640">
            <v>10200.153749999999</v>
          </cell>
          <cell r="F1640">
            <v>73951</v>
          </cell>
        </row>
        <row r="1641">
          <cell r="A1641" t="str">
            <v>COFRE DOBLE FONDO 40X30X20</v>
          </cell>
          <cell r="B1641">
            <v>94165.3984375</v>
          </cell>
          <cell r="C1641" t="str">
            <v>UND</v>
          </cell>
          <cell r="D1641">
            <v>112998.47812499999</v>
          </cell>
          <cell r="E1641">
            <v>18079.7565</v>
          </cell>
          <cell r="F1641">
            <v>131078</v>
          </cell>
        </row>
        <row r="1642">
          <cell r="A1642" t="str">
            <v>COFRE DOBLE FONDO 450X320X160</v>
          </cell>
          <cell r="B1642">
            <v>48000</v>
          </cell>
          <cell r="C1642" t="str">
            <v>UND</v>
          </cell>
          <cell r="D1642">
            <v>57600</v>
          </cell>
          <cell r="E1642">
            <v>9216</v>
          </cell>
          <cell r="F1642">
            <v>66816</v>
          </cell>
        </row>
        <row r="1643">
          <cell r="A1643" t="str">
            <v>COFRE DOBLE FONDO 50X30X20</v>
          </cell>
          <cell r="B1643">
            <v>98396.203125</v>
          </cell>
          <cell r="C1643" t="str">
            <v>UND</v>
          </cell>
          <cell r="D1643">
            <v>118075.44374999999</v>
          </cell>
          <cell r="E1643">
            <v>18892.071</v>
          </cell>
          <cell r="F1643">
            <v>136968</v>
          </cell>
        </row>
        <row r="1644">
          <cell r="A1644" t="str">
            <v>COFRE DOBLE FONDO 50X40X25 CMS</v>
          </cell>
          <cell r="B1644">
            <v>118750</v>
          </cell>
          <cell r="C1644" t="str">
            <v>UND</v>
          </cell>
          <cell r="D1644">
            <v>142500</v>
          </cell>
          <cell r="E1644">
            <v>22800</v>
          </cell>
          <cell r="F1644">
            <v>165300</v>
          </cell>
        </row>
        <row r="1645">
          <cell r="A1645" t="str">
            <v>COFRE DOBLE FONDO 600X400X180</v>
          </cell>
          <cell r="B1645">
            <v>195700</v>
          </cell>
          <cell r="C1645" t="str">
            <v>UND</v>
          </cell>
          <cell r="D1645">
            <v>234840</v>
          </cell>
          <cell r="E1645">
            <v>37574.400000000001</v>
          </cell>
          <cell r="F1645">
            <v>272414</v>
          </cell>
        </row>
        <row r="1646">
          <cell r="A1646" t="str">
            <v>COFRE DOBLE FONDO 70X50X25 SIN CHAPA</v>
          </cell>
          <cell r="B1646">
            <v>119893.203125</v>
          </cell>
          <cell r="C1646" t="str">
            <v>UND</v>
          </cell>
          <cell r="D1646">
            <v>143871.84375</v>
          </cell>
          <cell r="E1646">
            <v>23019.494999999999</v>
          </cell>
          <cell r="F1646">
            <v>166891</v>
          </cell>
        </row>
        <row r="1647">
          <cell r="A1647" t="str">
            <v>COFRE GUARDAMOTOR GV2M</v>
          </cell>
          <cell r="B1647">
            <v>34000</v>
          </cell>
          <cell r="C1647" t="str">
            <v>UND</v>
          </cell>
          <cell r="D1647">
            <v>40800</v>
          </cell>
          <cell r="E1647">
            <v>6528</v>
          </cell>
          <cell r="F1647">
            <v>47328</v>
          </cell>
        </row>
        <row r="1648">
          <cell r="A1648" t="str">
            <v>COFRE INOX.300ANCHOX250ALTOX150MM IP56</v>
          </cell>
          <cell r="B1648">
            <v>294975</v>
          </cell>
          <cell r="C1648" t="str">
            <v>UND</v>
          </cell>
          <cell r="D1648">
            <v>353970</v>
          </cell>
          <cell r="E1648">
            <v>56635.200000000004</v>
          </cell>
          <cell r="F1648">
            <v>410605</v>
          </cell>
        </row>
        <row r="1649">
          <cell r="A1649" t="str">
            <v>COFRE P/GUARDAMOTOR DOVATO</v>
          </cell>
          <cell r="B1649">
            <v>4000</v>
          </cell>
          <cell r="C1649" t="str">
            <v>UND</v>
          </cell>
          <cell r="D1649">
            <v>4800</v>
          </cell>
          <cell r="E1649">
            <v>768</v>
          </cell>
          <cell r="F1649">
            <v>5568</v>
          </cell>
        </row>
        <row r="1650">
          <cell r="A1650" t="str">
            <v>COFRE PARA ARRANCADOR TELEMECANIQUE</v>
          </cell>
          <cell r="B1650">
            <v>3120</v>
          </cell>
          <cell r="C1650" t="str">
            <v>UND</v>
          </cell>
          <cell r="D1650">
            <v>3744</v>
          </cell>
          <cell r="E1650">
            <v>599.04</v>
          </cell>
          <cell r="F1650">
            <v>4343</v>
          </cell>
        </row>
        <row r="1651">
          <cell r="A1651" t="str">
            <v>COFRES METALICOS 500X300 17X200</v>
          </cell>
          <cell r="B1651">
            <v>260500</v>
          </cell>
          <cell r="C1651" t="str">
            <v>UND</v>
          </cell>
          <cell r="D1651">
            <v>312600</v>
          </cell>
          <cell r="E1651">
            <v>50016</v>
          </cell>
          <cell r="F1651">
            <v>362616</v>
          </cell>
        </row>
        <row r="1652">
          <cell r="A1652" t="str">
            <v>COFRES METALICOS 600X400 16X250</v>
          </cell>
          <cell r="B1652">
            <v>331000</v>
          </cell>
          <cell r="C1652" t="str">
            <v>UND</v>
          </cell>
          <cell r="D1652">
            <v>397200</v>
          </cell>
          <cell r="E1652">
            <v>63552</v>
          </cell>
          <cell r="F1652">
            <v>460752</v>
          </cell>
        </row>
        <row r="1653">
          <cell r="A1653" t="str">
            <v>CONCENTRADO DE 1/4 AMARILLO</v>
          </cell>
          <cell r="B1653">
            <v>9000</v>
          </cell>
          <cell r="C1653" t="str">
            <v>UND</v>
          </cell>
          <cell r="D1653">
            <v>10800</v>
          </cell>
          <cell r="E1653">
            <v>1728</v>
          </cell>
          <cell r="F1653">
            <v>12528</v>
          </cell>
        </row>
        <row r="1654">
          <cell r="A1654" t="str">
            <v>CONCENTRADO DE 1/4 AZUL</v>
          </cell>
          <cell r="B1654">
            <v>9000</v>
          </cell>
          <cell r="C1654" t="str">
            <v>UND</v>
          </cell>
          <cell r="D1654">
            <v>10800</v>
          </cell>
          <cell r="E1654">
            <v>1728</v>
          </cell>
          <cell r="F1654">
            <v>12528</v>
          </cell>
        </row>
        <row r="1655">
          <cell r="A1655" t="str">
            <v>CONCENTRADO DE 1/4 NEGRO</v>
          </cell>
          <cell r="B1655">
            <v>9000</v>
          </cell>
          <cell r="C1655" t="str">
            <v>UND</v>
          </cell>
          <cell r="D1655">
            <v>10800</v>
          </cell>
          <cell r="E1655">
            <v>1728</v>
          </cell>
          <cell r="F1655">
            <v>12528</v>
          </cell>
        </row>
        <row r="1656">
          <cell r="A1656" t="str">
            <v>CONCENTRADO DE 1/4 ROJO</v>
          </cell>
          <cell r="B1656">
            <v>9000</v>
          </cell>
          <cell r="C1656" t="str">
            <v>UND</v>
          </cell>
          <cell r="D1656">
            <v>10800</v>
          </cell>
          <cell r="E1656">
            <v>1728</v>
          </cell>
          <cell r="F1656">
            <v>12528</v>
          </cell>
        </row>
        <row r="1657">
          <cell r="A1657" t="str">
            <v>CONCENTRADO DE 1/4 VERDE</v>
          </cell>
          <cell r="B1657">
            <v>9000</v>
          </cell>
          <cell r="C1657" t="str">
            <v>UND</v>
          </cell>
          <cell r="D1657">
            <v>10800</v>
          </cell>
          <cell r="E1657">
            <v>1728</v>
          </cell>
          <cell r="F1657">
            <v>12528</v>
          </cell>
        </row>
        <row r="1658">
          <cell r="A1658" t="str">
            <v>CONCRETO 1:2:4</v>
          </cell>
          <cell r="B1658">
            <v>178000</v>
          </cell>
          <cell r="C1658" t="str">
            <v>UND</v>
          </cell>
          <cell r="D1658">
            <v>213600</v>
          </cell>
          <cell r="E1658">
            <v>34176</v>
          </cell>
          <cell r="F1658">
            <v>247776</v>
          </cell>
        </row>
        <row r="1659">
          <cell r="A1659" t="str">
            <v>CONDENSADOR  48UF 280VCA ASEA</v>
          </cell>
          <cell r="B1659">
            <v>35263.19921875</v>
          </cell>
          <cell r="C1659" t="str">
            <v>UND</v>
          </cell>
          <cell r="D1659">
            <v>42315.839062499996</v>
          </cell>
          <cell r="E1659">
            <v>6770.5342499999997</v>
          </cell>
          <cell r="F1659">
            <v>49086</v>
          </cell>
        </row>
        <row r="1660">
          <cell r="A1660" t="str">
            <v>CONDENSADOR 10 MF DE  330 VAC</v>
          </cell>
          <cell r="B1660">
            <v>3690</v>
          </cell>
          <cell r="C1660" t="str">
            <v>UND</v>
          </cell>
          <cell r="D1660">
            <v>4428</v>
          </cell>
          <cell r="E1660">
            <v>708.48</v>
          </cell>
          <cell r="F1660">
            <v>5136</v>
          </cell>
        </row>
        <row r="1661">
          <cell r="A1661" t="str">
            <v>CONDENSADOR 20 MF DE  330 VAC</v>
          </cell>
          <cell r="B1661">
            <v>6380</v>
          </cell>
          <cell r="C1661" t="str">
            <v>UND</v>
          </cell>
          <cell r="D1661">
            <v>7656</v>
          </cell>
          <cell r="E1661">
            <v>1224.96</v>
          </cell>
          <cell r="F1661">
            <v>8881</v>
          </cell>
        </row>
        <row r="1662">
          <cell r="A1662" t="str">
            <v>CONDENSADOR 243-292</v>
          </cell>
          <cell r="B1662">
            <v>45000</v>
          </cell>
          <cell r="C1662" t="str">
            <v>UND</v>
          </cell>
          <cell r="D1662">
            <v>54000</v>
          </cell>
          <cell r="E1662">
            <v>8640</v>
          </cell>
          <cell r="F1662">
            <v>62640</v>
          </cell>
        </row>
        <row r="1663">
          <cell r="A1663" t="str">
            <v>CONDENSADOR 25 MF DE  220 VAC</v>
          </cell>
          <cell r="B1663">
            <v>8313</v>
          </cell>
          <cell r="C1663" t="str">
            <v>UND</v>
          </cell>
          <cell r="D1663">
            <v>9975.6</v>
          </cell>
          <cell r="E1663">
            <v>1596.096</v>
          </cell>
          <cell r="F1663">
            <v>11572</v>
          </cell>
        </row>
        <row r="1664">
          <cell r="A1664" t="str">
            <v>CONDENSADOR 30 MF DE  330 VAC</v>
          </cell>
          <cell r="B1664">
            <v>9240</v>
          </cell>
          <cell r="C1664" t="str">
            <v>UND</v>
          </cell>
          <cell r="D1664">
            <v>11088</v>
          </cell>
          <cell r="E1664">
            <v>1774.08</v>
          </cell>
          <cell r="F1664">
            <v>12862</v>
          </cell>
        </row>
        <row r="1665">
          <cell r="A1665" t="str">
            <v>CONDENSADOR 33 MF DE  330 VAC</v>
          </cell>
          <cell r="B1665">
            <v>9500</v>
          </cell>
          <cell r="C1665" t="str">
            <v>UND</v>
          </cell>
          <cell r="D1665">
            <v>11400</v>
          </cell>
          <cell r="E1665">
            <v>1824</v>
          </cell>
          <cell r="F1665">
            <v>13224</v>
          </cell>
        </row>
        <row r="1666">
          <cell r="A1666" t="str">
            <v>CONDENSADOR 400-480</v>
          </cell>
          <cell r="B1666">
            <v>50000</v>
          </cell>
          <cell r="C1666" t="str">
            <v>UND</v>
          </cell>
          <cell r="D1666">
            <v>60000</v>
          </cell>
          <cell r="E1666">
            <v>9600</v>
          </cell>
          <cell r="F1666">
            <v>69600</v>
          </cell>
        </row>
        <row r="1667">
          <cell r="A1667" t="str">
            <v>CONDENSADOR ARRANQUE P/MOTOR 1RF3 540-64</v>
          </cell>
          <cell r="B1667">
            <v>60900</v>
          </cell>
          <cell r="C1667" t="str">
            <v>UND</v>
          </cell>
          <cell r="D1667">
            <v>73080</v>
          </cell>
          <cell r="E1667">
            <v>11692.800000000001</v>
          </cell>
          <cell r="F1667">
            <v>84773</v>
          </cell>
        </row>
        <row r="1668">
          <cell r="A1668" t="str">
            <v>CONDENSADOR ARRANQUE P/MOTOR IRF3 216-25</v>
          </cell>
          <cell r="B1668">
            <v>30400</v>
          </cell>
          <cell r="C1668" t="str">
            <v>UND</v>
          </cell>
          <cell r="D1668">
            <v>36480</v>
          </cell>
          <cell r="E1668">
            <v>5836.8</v>
          </cell>
          <cell r="F1668">
            <v>42317</v>
          </cell>
        </row>
        <row r="1669">
          <cell r="A1669" t="str">
            <v>CONDENSADOR MONOFASICO EXTERIOR 100 KVAR</v>
          </cell>
          <cell r="B1669">
            <v>931430</v>
          </cell>
          <cell r="C1669" t="str">
            <v>UND</v>
          </cell>
          <cell r="D1669">
            <v>1117716</v>
          </cell>
          <cell r="E1669">
            <v>178834.56</v>
          </cell>
          <cell r="F1669">
            <v>1296551</v>
          </cell>
        </row>
        <row r="1670">
          <cell r="A1670" t="str">
            <v>CONDENSADOR MONOFASICO EXTERIOR 150 KVAR</v>
          </cell>
          <cell r="B1670">
            <v>996803</v>
          </cell>
          <cell r="C1670" t="str">
            <v>UND</v>
          </cell>
          <cell r="D1670">
            <v>1196163.5999999999</v>
          </cell>
          <cell r="E1670">
            <v>191386.17599999998</v>
          </cell>
          <cell r="F1670">
            <v>1387550</v>
          </cell>
        </row>
        <row r="1671">
          <cell r="A1671" t="str">
            <v>CONDENSADOR MONOFASICO EXTERIOR 50 KVAR</v>
          </cell>
          <cell r="B1671">
            <v>1242872</v>
          </cell>
          <cell r="C1671" t="str">
            <v>UND</v>
          </cell>
          <cell r="D1671">
            <v>1491446.4</v>
          </cell>
          <cell r="E1671">
            <v>238631.424</v>
          </cell>
          <cell r="F1671">
            <v>1730078</v>
          </cell>
        </row>
        <row r="1672">
          <cell r="A1672" t="str">
            <v>CONDENSADOR POTENCIA 10/8.4KVAR 240/220V</v>
          </cell>
          <cell r="B1672">
            <v>528000</v>
          </cell>
          <cell r="C1672" t="str">
            <v>UND</v>
          </cell>
          <cell r="D1672">
            <v>633600</v>
          </cell>
          <cell r="E1672">
            <v>101376</v>
          </cell>
          <cell r="F1672">
            <v>734976</v>
          </cell>
        </row>
        <row r="1673">
          <cell r="A1673" t="str">
            <v>CONDENSADOR POTENCIA 10/8.4KVAR 480/440V</v>
          </cell>
          <cell r="B1673">
            <v>346000</v>
          </cell>
          <cell r="C1673" t="str">
            <v>UND</v>
          </cell>
          <cell r="D1673">
            <v>415200</v>
          </cell>
          <cell r="E1673">
            <v>66432</v>
          </cell>
          <cell r="F1673">
            <v>481632</v>
          </cell>
        </row>
        <row r="1674">
          <cell r="A1674" t="str">
            <v>CONDENSADOR POTENCIA 15/12.6KVAR 480/440</v>
          </cell>
          <cell r="B1674">
            <v>470000</v>
          </cell>
          <cell r="C1674" t="str">
            <v>UND</v>
          </cell>
          <cell r="D1674">
            <v>564000</v>
          </cell>
          <cell r="E1674">
            <v>90240</v>
          </cell>
          <cell r="F1674">
            <v>654240</v>
          </cell>
        </row>
        <row r="1675">
          <cell r="A1675" t="str">
            <v>CONDENSADOR POTENCIA 6.5/5.41KVAR 240/22</v>
          </cell>
          <cell r="B1675">
            <v>364000</v>
          </cell>
          <cell r="C1675" t="str">
            <v>UND</v>
          </cell>
          <cell r="D1675">
            <v>436800</v>
          </cell>
          <cell r="E1675">
            <v>69888</v>
          </cell>
          <cell r="F1675">
            <v>506688</v>
          </cell>
        </row>
        <row r="1676">
          <cell r="A1676" t="str">
            <v>CONDENSADOR TRIF. 220V 3kVAr</v>
          </cell>
          <cell r="B1676">
            <v>43050</v>
          </cell>
          <cell r="C1676" t="str">
            <v>UND</v>
          </cell>
          <cell r="D1676">
            <v>51660</v>
          </cell>
          <cell r="E1676">
            <v>8265.6</v>
          </cell>
          <cell r="F1676">
            <v>59926</v>
          </cell>
        </row>
        <row r="1677">
          <cell r="A1677" t="str">
            <v>CONDENSADOR TRIF. 220V 9.15kVAr</v>
          </cell>
          <cell r="B1677">
            <v>175000</v>
          </cell>
          <cell r="C1677" t="str">
            <v>UND</v>
          </cell>
          <cell r="D1677">
            <v>210000</v>
          </cell>
          <cell r="E1677">
            <v>33600</v>
          </cell>
          <cell r="F1677">
            <v>243600</v>
          </cell>
        </row>
        <row r="1678">
          <cell r="A1678" t="str">
            <v>CONDESADOR ARRANQUE P/MOTOR 1RF3 340-408</v>
          </cell>
          <cell r="B1678">
            <v>40000</v>
          </cell>
          <cell r="C1678" t="str">
            <v>UND</v>
          </cell>
          <cell r="D1678">
            <v>48000</v>
          </cell>
          <cell r="E1678">
            <v>7680</v>
          </cell>
          <cell r="F1678">
            <v>55680</v>
          </cell>
        </row>
        <row r="1679">
          <cell r="A1679" t="str">
            <v>CONDUFLEX 1/2 PVC</v>
          </cell>
          <cell r="B1679">
            <v>312</v>
          </cell>
          <cell r="C1679" t="str">
            <v>ML</v>
          </cell>
          <cell r="D1679">
            <v>374.4</v>
          </cell>
          <cell r="E1679">
            <v>59.903999999999996</v>
          </cell>
          <cell r="F1679">
            <v>434</v>
          </cell>
        </row>
        <row r="1680">
          <cell r="A1680" t="str">
            <v>CONDUFLEX 1/2PVC</v>
          </cell>
          <cell r="B1680">
            <v>250</v>
          </cell>
          <cell r="C1680" t="str">
            <v>ML</v>
          </cell>
          <cell r="D1680">
            <v>300</v>
          </cell>
          <cell r="E1680">
            <v>48</v>
          </cell>
          <cell r="F1680">
            <v>348</v>
          </cell>
        </row>
        <row r="1681">
          <cell r="A1681" t="str">
            <v>CONDUFLEX 3/4 PVC</v>
          </cell>
          <cell r="B1681">
            <v>542</v>
          </cell>
          <cell r="C1681" t="str">
            <v>ML</v>
          </cell>
          <cell r="D1681">
            <v>650.4</v>
          </cell>
          <cell r="E1681">
            <v>104.06399999999999</v>
          </cell>
          <cell r="F1681">
            <v>754</v>
          </cell>
        </row>
        <row r="1682">
          <cell r="A1682" t="str">
            <v>CONDUFLEX 3/4 PVC</v>
          </cell>
          <cell r="B1682">
            <v>677</v>
          </cell>
          <cell r="C1682" t="str">
            <v>ML</v>
          </cell>
          <cell r="D1682">
            <v>812.4</v>
          </cell>
          <cell r="E1682">
            <v>129.98400000000001</v>
          </cell>
          <cell r="F1682">
            <v>942</v>
          </cell>
        </row>
        <row r="1683">
          <cell r="A1683" t="str">
            <v>CONDULETA 1" EN L</v>
          </cell>
          <cell r="B1683">
            <v>5230</v>
          </cell>
          <cell r="C1683" t="str">
            <v>ML</v>
          </cell>
          <cell r="D1683">
            <v>6276</v>
          </cell>
          <cell r="E1683">
            <v>1004.16</v>
          </cell>
          <cell r="F1683">
            <v>7280</v>
          </cell>
        </row>
        <row r="1684">
          <cell r="A1684" t="str">
            <v>CONDULETA 1" EN LB</v>
          </cell>
          <cell r="B1684">
            <v>8000</v>
          </cell>
          <cell r="C1684" t="str">
            <v>ML</v>
          </cell>
          <cell r="D1684">
            <v>9600</v>
          </cell>
          <cell r="E1684">
            <v>1536</v>
          </cell>
          <cell r="F1684">
            <v>11136</v>
          </cell>
        </row>
        <row r="1685">
          <cell r="A1685" t="str">
            <v>CONDULETA 1" EN LR</v>
          </cell>
          <cell r="B1685">
            <v>6500</v>
          </cell>
          <cell r="C1685" t="str">
            <v>ML</v>
          </cell>
          <cell r="D1685">
            <v>7800</v>
          </cell>
          <cell r="E1685">
            <v>1248</v>
          </cell>
          <cell r="F1685">
            <v>9048</v>
          </cell>
        </row>
        <row r="1686">
          <cell r="A1686" t="str">
            <v>CONDULETA 1" EN T</v>
          </cell>
          <cell r="B1686">
            <v>3165.3999023437505</v>
          </cell>
          <cell r="C1686" t="str">
            <v>ML</v>
          </cell>
          <cell r="D1686">
            <v>3798.4798828125004</v>
          </cell>
          <cell r="E1686">
            <v>607.75678125000002</v>
          </cell>
          <cell r="F1686">
            <v>4406</v>
          </cell>
        </row>
        <row r="1687">
          <cell r="A1687" t="str">
            <v>CONDULETA 1/2" EN  T</v>
          </cell>
          <cell r="B1687">
            <v>2758</v>
          </cell>
          <cell r="C1687" t="str">
            <v>ML</v>
          </cell>
          <cell r="D1687">
            <v>3309.6</v>
          </cell>
          <cell r="E1687">
            <v>529.53599999999994</v>
          </cell>
          <cell r="F1687">
            <v>3839</v>
          </cell>
        </row>
        <row r="1688">
          <cell r="A1688" t="str">
            <v>CONDULETA 1/2" LB</v>
          </cell>
          <cell r="B1688">
            <v>6000</v>
          </cell>
          <cell r="C1688" t="str">
            <v>ML</v>
          </cell>
          <cell r="D1688">
            <v>7200</v>
          </cell>
          <cell r="E1688">
            <v>1152</v>
          </cell>
          <cell r="F1688">
            <v>8352</v>
          </cell>
        </row>
        <row r="1689">
          <cell r="A1689" t="str">
            <v>CONDULETA 1/2" LR</v>
          </cell>
          <cell r="B1689">
            <v>6000</v>
          </cell>
          <cell r="C1689" t="str">
            <v>ML</v>
          </cell>
          <cell r="D1689">
            <v>7200</v>
          </cell>
          <cell r="E1689">
            <v>1152</v>
          </cell>
          <cell r="F1689">
            <v>8352</v>
          </cell>
        </row>
        <row r="1690">
          <cell r="A1690" t="str">
            <v>CONDULETA 1/2" RECTA</v>
          </cell>
          <cell r="B1690">
            <v>2758</v>
          </cell>
          <cell r="C1690" t="str">
            <v>ML</v>
          </cell>
          <cell r="D1690">
            <v>3309.6</v>
          </cell>
          <cell r="E1690">
            <v>529.53599999999994</v>
          </cell>
          <cell r="F1690">
            <v>3839</v>
          </cell>
        </row>
        <row r="1691">
          <cell r="A1691" t="str">
            <v>CONDULETA 11/2" EN  L</v>
          </cell>
          <cell r="B1691">
            <v>15000</v>
          </cell>
          <cell r="C1691" t="str">
            <v>ML</v>
          </cell>
          <cell r="D1691">
            <v>18000</v>
          </cell>
          <cell r="E1691">
            <v>2880</v>
          </cell>
          <cell r="F1691">
            <v>20880</v>
          </cell>
        </row>
        <row r="1692">
          <cell r="A1692" t="str">
            <v>CONDULETA 11/2" EN LB</v>
          </cell>
          <cell r="B1692">
            <v>11148</v>
          </cell>
          <cell r="C1692" t="str">
            <v>ML</v>
          </cell>
          <cell r="D1692">
            <v>13377.6</v>
          </cell>
          <cell r="E1692">
            <v>2140.4160000000002</v>
          </cell>
          <cell r="F1692">
            <v>15518</v>
          </cell>
        </row>
        <row r="1693">
          <cell r="A1693" t="str">
            <v>CONDULETA 11/4" EN L</v>
          </cell>
          <cell r="B1693">
            <v>9700</v>
          </cell>
          <cell r="C1693" t="str">
            <v>ML</v>
          </cell>
          <cell r="D1693">
            <v>11640</v>
          </cell>
          <cell r="E1693">
            <v>1862.4</v>
          </cell>
          <cell r="F1693">
            <v>13502</v>
          </cell>
        </row>
        <row r="1694">
          <cell r="A1694" t="str">
            <v>CONDULETA 2" EN L</v>
          </cell>
          <cell r="B1694">
            <v>21600</v>
          </cell>
          <cell r="C1694" t="str">
            <v>ML</v>
          </cell>
          <cell r="D1694">
            <v>25920</v>
          </cell>
          <cell r="E1694">
            <v>4147.2</v>
          </cell>
          <cell r="F1694">
            <v>30067</v>
          </cell>
        </row>
        <row r="1695">
          <cell r="A1695" t="str">
            <v>CONDULETA 21/2" L INTERPERIE</v>
          </cell>
          <cell r="B1695">
            <v>39699.80078125</v>
          </cell>
          <cell r="C1695" t="str">
            <v>ML</v>
          </cell>
          <cell r="D1695">
            <v>47639.760937499996</v>
          </cell>
          <cell r="E1695">
            <v>7622.3617499999991</v>
          </cell>
          <cell r="F1695">
            <v>55262</v>
          </cell>
        </row>
        <row r="1696">
          <cell r="A1696" t="str">
            <v>CONDULETA 3/4 RECTA</v>
          </cell>
          <cell r="B1696">
            <v>3206</v>
          </cell>
          <cell r="C1696" t="str">
            <v>ML</v>
          </cell>
          <cell r="D1696">
            <v>3847.2</v>
          </cell>
          <cell r="E1696">
            <v>615.55200000000002</v>
          </cell>
          <cell r="F1696">
            <v>4463</v>
          </cell>
        </row>
        <row r="1697">
          <cell r="A1697" t="str">
            <v>CONDULETA 3/4" LB</v>
          </cell>
          <cell r="B1697">
            <v>6000</v>
          </cell>
          <cell r="C1697" t="str">
            <v>ML</v>
          </cell>
          <cell r="D1697">
            <v>7200</v>
          </cell>
          <cell r="E1697">
            <v>1152</v>
          </cell>
          <cell r="F1697">
            <v>8352</v>
          </cell>
        </row>
        <row r="1698">
          <cell r="A1698" t="str">
            <v>CONDULETA 3/4" LR</v>
          </cell>
          <cell r="B1698">
            <v>6000</v>
          </cell>
          <cell r="C1698" t="str">
            <v>ML</v>
          </cell>
          <cell r="D1698">
            <v>7200</v>
          </cell>
          <cell r="E1698">
            <v>1152</v>
          </cell>
          <cell r="F1698">
            <v>8352</v>
          </cell>
        </row>
        <row r="1699">
          <cell r="A1699" t="str">
            <v>CONDULETA 3/4" T</v>
          </cell>
          <cell r="B1699">
            <v>3206</v>
          </cell>
          <cell r="C1699" t="str">
            <v>ML</v>
          </cell>
          <cell r="D1699">
            <v>3847.2</v>
          </cell>
          <cell r="E1699">
            <v>615.55200000000002</v>
          </cell>
          <cell r="F1699">
            <v>4463</v>
          </cell>
        </row>
        <row r="1700">
          <cell r="A1700" t="str">
            <v>CONDULETA EN C 3/4 SIN TAPA</v>
          </cell>
          <cell r="B1700">
            <v>2539.60009765625</v>
          </cell>
          <cell r="C1700" t="str">
            <v>ML</v>
          </cell>
          <cell r="D1700">
            <v>3047.5201171875001</v>
          </cell>
          <cell r="E1700">
            <v>487.60321875</v>
          </cell>
          <cell r="F1700">
            <v>3535</v>
          </cell>
        </row>
        <row r="1701">
          <cell r="A1701" t="str">
            <v>CONDULETA EN L 11/2 U.S.A. SIN TAPA</v>
          </cell>
          <cell r="B1701">
            <v>705.59997558593795</v>
          </cell>
          <cell r="C1701" t="str">
            <v>ML</v>
          </cell>
          <cell r="D1701">
            <v>846.71997070312557</v>
          </cell>
          <cell r="E1701">
            <v>135.47519531250009</v>
          </cell>
          <cell r="F1701">
            <v>982</v>
          </cell>
        </row>
        <row r="1702">
          <cell r="A1702" t="str">
            <v>CONDULETA EN T 11/2 INTERPERIE USA</v>
          </cell>
          <cell r="B1702">
            <v>9874.2001953125018</v>
          </cell>
          <cell r="C1702" t="str">
            <v>ML</v>
          </cell>
          <cell r="D1702">
            <v>11849.040234375001</v>
          </cell>
          <cell r="E1702">
            <v>1895.8464375000003</v>
          </cell>
          <cell r="F1702">
            <v>13745</v>
          </cell>
        </row>
        <row r="1703">
          <cell r="A1703" t="str">
            <v>CONDULETA EN T 3/4 INTERPERIE ARLINGTON</v>
          </cell>
          <cell r="B1703">
            <v>3103.80004882813</v>
          </cell>
          <cell r="C1703" t="str">
            <v>ML</v>
          </cell>
          <cell r="D1703">
            <v>3724.5600585937559</v>
          </cell>
          <cell r="E1703">
            <v>595.92960937500095</v>
          </cell>
          <cell r="F1703">
            <v>4320</v>
          </cell>
        </row>
        <row r="1704">
          <cell r="A1704" t="str">
            <v>CONDULETA LB  2  TIPO LIVIANA AMERICANA</v>
          </cell>
          <cell r="B1704">
            <v>28700</v>
          </cell>
          <cell r="C1704" t="str">
            <v>ML</v>
          </cell>
          <cell r="D1704">
            <v>34440</v>
          </cell>
          <cell r="E1704">
            <v>5510.4000000000005</v>
          </cell>
          <cell r="F1704">
            <v>39950</v>
          </cell>
        </row>
        <row r="1705">
          <cell r="A1705" t="str">
            <v>CONDULETA EN T 11/2 U.S.A. SIN TAPA</v>
          </cell>
          <cell r="B1705">
            <v>7053.2001953124991</v>
          </cell>
          <cell r="C1705" t="str">
            <v>ML</v>
          </cell>
          <cell r="D1705">
            <v>8463.8402343749985</v>
          </cell>
          <cell r="E1705">
            <v>1354.2144374999998</v>
          </cell>
          <cell r="F1705">
            <v>9818</v>
          </cell>
        </row>
        <row r="1706">
          <cell r="A1706" t="str">
            <v>CONDULETA DE 4"</v>
          </cell>
          <cell r="B1706">
            <v>65000</v>
          </cell>
          <cell r="C1706" t="str">
            <v>UND</v>
          </cell>
          <cell r="D1706">
            <v>78000</v>
          </cell>
          <cell r="E1706">
            <v>12480</v>
          </cell>
          <cell r="F1706">
            <v>90480</v>
          </cell>
        </row>
        <row r="1707">
          <cell r="A1707" t="str">
            <v>CONECTOR AISLADO 1/0-300,1/0-300AWG</v>
          </cell>
          <cell r="B1707">
            <v>5000</v>
          </cell>
          <cell r="C1707" t="str">
            <v>UND</v>
          </cell>
          <cell r="D1707">
            <v>6000</v>
          </cell>
          <cell r="E1707">
            <v>960</v>
          </cell>
          <cell r="F1707">
            <v>6960</v>
          </cell>
        </row>
        <row r="1708">
          <cell r="A1708" t="str">
            <v>CONECTOR AISLADO 6-3/0,6-3/0AWG</v>
          </cell>
          <cell r="B1708">
            <v>5000</v>
          </cell>
          <cell r="C1708" t="str">
            <v>UND</v>
          </cell>
          <cell r="D1708">
            <v>6000</v>
          </cell>
          <cell r="E1708">
            <v>960</v>
          </cell>
          <cell r="F1708">
            <v>6960</v>
          </cell>
        </row>
        <row r="1709">
          <cell r="A1709" t="str">
            <v>CONECTOR ALUMINIO -ALUMINIO 1/2X21/2"(3P</v>
          </cell>
          <cell r="B1709">
            <v>13345</v>
          </cell>
          <cell r="C1709" t="str">
            <v>UND</v>
          </cell>
          <cell r="D1709">
            <v>16014</v>
          </cell>
          <cell r="E1709">
            <v>2562.2400000000002</v>
          </cell>
          <cell r="F1709">
            <v>18576</v>
          </cell>
        </row>
        <row r="1710">
          <cell r="A1710" t="str">
            <v>CONECTOR ALUMINIO ALUMINIO 2/0 -8PERNOS</v>
          </cell>
          <cell r="B1710">
            <v>29500</v>
          </cell>
          <cell r="C1710" t="str">
            <v>UND</v>
          </cell>
          <cell r="D1710">
            <v>35400</v>
          </cell>
          <cell r="E1710">
            <v>5664</v>
          </cell>
          <cell r="F1710">
            <v>41064</v>
          </cell>
        </row>
        <row r="1711">
          <cell r="A1711" t="str">
            <v>CONECTOR ALUMINIO-ALUMINIO (1PERNO)</v>
          </cell>
          <cell r="B1711">
            <v>1012</v>
          </cell>
          <cell r="C1711" t="str">
            <v>UND</v>
          </cell>
          <cell r="D1711">
            <v>1214.3999999999999</v>
          </cell>
          <cell r="E1711">
            <v>194.30399999999997</v>
          </cell>
          <cell r="F1711">
            <v>1409</v>
          </cell>
        </row>
        <row r="1712">
          <cell r="A1712" t="str">
            <v>CONECTOR ALUMINIO-ALUMINIO (2 PERNOS)</v>
          </cell>
          <cell r="B1712">
            <v>1575.19995117188</v>
          </cell>
          <cell r="C1712" t="str">
            <v>UND</v>
          </cell>
          <cell r="D1712">
            <v>1890.2399414062559</v>
          </cell>
          <cell r="E1712">
            <v>302.43839062500092</v>
          </cell>
          <cell r="F1712">
            <v>2193</v>
          </cell>
        </row>
        <row r="1713">
          <cell r="A1713" t="str">
            <v>CONECTOR ALUMINIO-ALUMINIO 266.8 4PERNOS</v>
          </cell>
          <cell r="B1713">
            <v>40975</v>
          </cell>
          <cell r="C1713" t="str">
            <v>UND</v>
          </cell>
          <cell r="D1713">
            <v>49170</v>
          </cell>
          <cell r="E1713">
            <v>7867.2</v>
          </cell>
          <cell r="F1713">
            <v>57037</v>
          </cell>
        </row>
        <row r="1714">
          <cell r="A1714" t="str">
            <v>CONECTOR AMPHENOL 5A 550V</v>
          </cell>
          <cell r="B1714">
            <v>2821</v>
          </cell>
          <cell r="C1714" t="str">
            <v>UND</v>
          </cell>
          <cell r="D1714">
            <v>3385.2</v>
          </cell>
          <cell r="E1714">
            <v>541.63199999999995</v>
          </cell>
          <cell r="F1714">
            <v>3927</v>
          </cell>
        </row>
        <row r="1715">
          <cell r="A1715" t="str">
            <v>CONECTOR AP-1 ACSR:6,4,2 ASC:6,4,2</v>
          </cell>
          <cell r="B1715">
            <v>323</v>
          </cell>
          <cell r="C1715" t="str">
            <v>UND</v>
          </cell>
          <cell r="D1715">
            <v>387.59999999999997</v>
          </cell>
          <cell r="E1715">
            <v>62.015999999999998</v>
          </cell>
          <cell r="F1715">
            <v>450</v>
          </cell>
        </row>
        <row r="1716">
          <cell r="A1716" t="str">
            <v>CONECTOR AP-2 ACSR:2,1,1/0,2/0ASC:1/0,2/</v>
          </cell>
          <cell r="B1716">
            <v>430</v>
          </cell>
          <cell r="C1716" t="str">
            <v>UND</v>
          </cell>
          <cell r="D1716">
            <v>516</v>
          </cell>
          <cell r="E1716">
            <v>82.56</v>
          </cell>
          <cell r="F1716">
            <v>599</v>
          </cell>
        </row>
        <row r="1717">
          <cell r="A1717" t="str">
            <v>CONECTOR AUTODESFORRE AZUL</v>
          </cell>
          <cell r="B1717">
            <v>267</v>
          </cell>
          <cell r="C1717" t="str">
            <v>UND</v>
          </cell>
          <cell r="D1717">
            <v>320.39999999999998</v>
          </cell>
          <cell r="E1717">
            <v>51.263999999999996</v>
          </cell>
          <cell r="F1717">
            <v>372</v>
          </cell>
        </row>
        <row r="1718">
          <cell r="A1718" t="str">
            <v>CONECTOR AUTODESFORRE ROJO</v>
          </cell>
          <cell r="B1718">
            <v>408</v>
          </cell>
          <cell r="C1718" t="str">
            <v>UND</v>
          </cell>
          <cell r="D1718">
            <v>489.59999999999997</v>
          </cell>
          <cell r="E1718">
            <v>78.335999999999999</v>
          </cell>
          <cell r="F1718">
            <v>568</v>
          </cell>
        </row>
        <row r="1719">
          <cell r="A1719" t="str">
            <v>CONECTOR BIMET.CON CHAQUETA</v>
          </cell>
          <cell r="B1719">
            <v>5000</v>
          </cell>
          <cell r="C1719" t="str">
            <v>UND</v>
          </cell>
          <cell r="D1719">
            <v>6000</v>
          </cell>
          <cell r="E1719">
            <v>960</v>
          </cell>
          <cell r="F1719">
            <v>6960</v>
          </cell>
        </row>
        <row r="1720">
          <cell r="A1720" t="str">
            <v>CONECTOR BIMET.CON CHAQUETA 2/0-4/0</v>
          </cell>
          <cell r="B1720">
            <v>5000</v>
          </cell>
          <cell r="C1720" t="str">
            <v>UND</v>
          </cell>
          <cell r="D1720">
            <v>6000</v>
          </cell>
          <cell r="E1720">
            <v>960</v>
          </cell>
          <cell r="F1720">
            <v>6960</v>
          </cell>
        </row>
        <row r="1721">
          <cell r="A1721" t="str">
            <v>CONECTOR BIMET.CON CHAQUETA 2-1/0</v>
          </cell>
          <cell r="B1721">
            <v>5000</v>
          </cell>
          <cell r="C1721" t="str">
            <v>UND</v>
          </cell>
          <cell r="D1721">
            <v>6000</v>
          </cell>
          <cell r="E1721">
            <v>960</v>
          </cell>
          <cell r="F1721">
            <v>6960</v>
          </cell>
        </row>
        <row r="1722">
          <cell r="A1722" t="str">
            <v>CONECTOR BIMET.CON CHAQUETA REF:P150 2/0</v>
          </cell>
          <cell r="B1722">
            <v>9000</v>
          </cell>
          <cell r="C1722" t="str">
            <v>UND</v>
          </cell>
          <cell r="D1722">
            <v>10800</v>
          </cell>
          <cell r="E1722">
            <v>1728</v>
          </cell>
          <cell r="F1722">
            <v>12528</v>
          </cell>
        </row>
        <row r="1723">
          <cell r="A1723" t="str">
            <v>CONECTOR BIMET.CON CHAQUETA REF:P50</v>
          </cell>
          <cell r="B1723">
            <v>5000</v>
          </cell>
          <cell r="C1723" t="str">
            <v>UND</v>
          </cell>
          <cell r="D1723">
            <v>6000</v>
          </cell>
          <cell r="E1723">
            <v>960</v>
          </cell>
          <cell r="F1723">
            <v>6960</v>
          </cell>
        </row>
        <row r="1724">
          <cell r="A1724" t="str">
            <v>CONECTOR BIMET.CON CHAQUETA REF:P95 1/0-</v>
          </cell>
          <cell r="B1724">
            <v>5000</v>
          </cell>
          <cell r="C1724" t="str">
            <v>UND</v>
          </cell>
          <cell r="D1724">
            <v>6000</v>
          </cell>
          <cell r="E1724">
            <v>960</v>
          </cell>
          <cell r="F1724">
            <v>6960</v>
          </cell>
        </row>
        <row r="1725">
          <cell r="A1725" t="str">
            <v>CONECTOR BIMETALICO 1/0AWG 1398AMP.</v>
          </cell>
          <cell r="B1725">
            <v>35200</v>
          </cell>
          <cell r="C1725" t="str">
            <v>UND</v>
          </cell>
          <cell r="D1725">
            <v>42240</v>
          </cell>
          <cell r="E1725">
            <v>6758.4000000000005</v>
          </cell>
          <cell r="F1725">
            <v>48998</v>
          </cell>
        </row>
        <row r="1726">
          <cell r="A1726" t="str">
            <v>CONECTOR BIMETALICO 2/0AWG 3008AMP.</v>
          </cell>
          <cell r="B1726">
            <v>44220</v>
          </cell>
          <cell r="C1726" t="str">
            <v>UND</v>
          </cell>
          <cell r="D1726">
            <v>53064</v>
          </cell>
          <cell r="E1726">
            <v>8490.24</v>
          </cell>
          <cell r="F1726">
            <v>61554</v>
          </cell>
        </row>
        <row r="1727">
          <cell r="A1727" t="str">
            <v>CONECTOR BIMETALICO 2AWG 1658AMP.</v>
          </cell>
          <cell r="B1727">
            <v>15510</v>
          </cell>
          <cell r="C1727" t="str">
            <v>UND</v>
          </cell>
          <cell r="D1727">
            <v>18612</v>
          </cell>
          <cell r="E1727">
            <v>2977.92</v>
          </cell>
          <cell r="F1727">
            <v>21590</v>
          </cell>
        </row>
        <row r="1728">
          <cell r="A1728" t="str">
            <v>CONECTOR BIMETALICO 4/0AWG 2189AMP.</v>
          </cell>
          <cell r="B1728">
            <v>51508</v>
          </cell>
          <cell r="C1728" t="str">
            <v>UND</v>
          </cell>
          <cell r="D1728">
            <v>61809.599999999999</v>
          </cell>
          <cell r="E1728">
            <v>9889.5360000000001</v>
          </cell>
          <cell r="F1728">
            <v>71699</v>
          </cell>
        </row>
        <row r="1729">
          <cell r="A1729" t="str">
            <v>CONECTOR BIMETALICO 5/16X11/2"(1PERNO)</v>
          </cell>
          <cell r="B1729">
            <v>1380.5</v>
          </cell>
          <cell r="C1729" t="str">
            <v>UND</v>
          </cell>
          <cell r="D1729">
            <v>1656.6</v>
          </cell>
          <cell r="E1729">
            <v>265.05599999999998</v>
          </cell>
          <cell r="F1729">
            <v>1922</v>
          </cell>
        </row>
        <row r="1730">
          <cell r="A1730" t="str">
            <v>CONECTOR BIMETALICO 5/16X11/2"(2PERNO)</v>
          </cell>
          <cell r="B1730">
            <v>2022</v>
          </cell>
          <cell r="C1730" t="str">
            <v>UND</v>
          </cell>
          <cell r="D1730">
            <v>2426.4</v>
          </cell>
          <cell r="E1730">
            <v>388.22400000000005</v>
          </cell>
          <cell r="F1730">
            <v>2815</v>
          </cell>
        </row>
        <row r="1731">
          <cell r="A1731" t="str">
            <v>CONECTOR CU TIPO PALA PARA 150A</v>
          </cell>
          <cell r="B1731">
            <v>13517</v>
          </cell>
          <cell r="C1731" t="str">
            <v>UND</v>
          </cell>
          <cell r="D1731">
            <v>16220.4</v>
          </cell>
          <cell r="E1731">
            <v>2595.2640000000001</v>
          </cell>
          <cell r="F1731">
            <v>18816</v>
          </cell>
        </row>
        <row r="1732">
          <cell r="A1732" t="str">
            <v>CONECTOR CURVO 1 U.S.A</v>
          </cell>
          <cell r="B1732">
            <v>6064.7998046875009</v>
          </cell>
          <cell r="C1732" t="str">
            <v>UND</v>
          </cell>
          <cell r="D1732">
            <v>7277.7597656250009</v>
          </cell>
          <cell r="E1732">
            <v>1164.4415625000001</v>
          </cell>
          <cell r="F1732">
            <v>8442</v>
          </cell>
        </row>
        <row r="1733">
          <cell r="A1733" t="str">
            <v>CONECTOR CURVO 1/2 NL</v>
          </cell>
          <cell r="B1733">
            <v>1330</v>
          </cell>
          <cell r="C1733" t="str">
            <v>UND</v>
          </cell>
          <cell r="D1733">
            <v>1596</v>
          </cell>
          <cell r="E1733">
            <v>255.36</v>
          </cell>
          <cell r="F1733">
            <v>1851</v>
          </cell>
        </row>
        <row r="1734">
          <cell r="A1734" t="str">
            <v>CONECTOR CURVO 3/4 NAL</v>
          </cell>
          <cell r="B1734">
            <v>1820</v>
          </cell>
          <cell r="C1734" t="str">
            <v>UND</v>
          </cell>
          <cell r="D1734">
            <v>2184</v>
          </cell>
          <cell r="E1734">
            <v>349.44</v>
          </cell>
          <cell r="F1734">
            <v>2533</v>
          </cell>
        </row>
        <row r="1735">
          <cell r="A1735" t="str">
            <v>CONECTOR CURVO U.S.A. 3/4</v>
          </cell>
          <cell r="B1735">
            <v>3949.3999023437505</v>
          </cell>
          <cell r="C1735" t="str">
            <v>UND</v>
          </cell>
          <cell r="D1735">
            <v>4739.2798828125005</v>
          </cell>
          <cell r="E1735">
            <v>758.28478125000015</v>
          </cell>
          <cell r="F1735">
            <v>5498</v>
          </cell>
        </row>
        <row r="1736">
          <cell r="A1736" t="str">
            <v>CONECTOR DBH REF:YH0-100</v>
          </cell>
          <cell r="B1736">
            <v>4000</v>
          </cell>
          <cell r="C1736" t="str">
            <v>UND</v>
          </cell>
          <cell r="D1736">
            <v>4800</v>
          </cell>
          <cell r="E1736">
            <v>768</v>
          </cell>
          <cell r="F1736">
            <v>5568</v>
          </cell>
        </row>
        <row r="1737">
          <cell r="A1737" t="str">
            <v>CONECTOR DBH-2 ACSR:1/0-2/0 ASC:2/0-3/0</v>
          </cell>
          <cell r="B1737">
            <v>1300</v>
          </cell>
          <cell r="C1737" t="str">
            <v>UND</v>
          </cell>
          <cell r="D1737">
            <v>1560</v>
          </cell>
          <cell r="E1737">
            <v>249.6</v>
          </cell>
          <cell r="F1737">
            <v>1810</v>
          </cell>
        </row>
        <row r="1738">
          <cell r="A1738" t="str">
            <v>CONECTOR DBH-3 ACSR:3/0-4/0 ASC:4/0</v>
          </cell>
          <cell r="B1738">
            <v>1216</v>
          </cell>
          <cell r="C1738" t="str">
            <v>UND</v>
          </cell>
          <cell r="D1738">
            <v>1459.2</v>
          </cell>
          <cell r="E1738">
            <v>233.47200000000001</v>
          </cell>
          <cell r="F1738">
            <v>1693</v>
          </cell>
        </row>
        <row r="1739">
          <cell r="A1739" t="str">
            <v>CONECTOR DBH-4 ACSR:1,1/0,2/0 ASC:1-3</v>
          </cell>
          <cell r="B1739">
            <v>1238</v>
          </cell>
          <cell r="C1739" t="str">
            <v>UND</v>
          </cell>
          <cell r="D1739">
            <v>1485.6</v>
          </cell>
          <cell r="E1739">
            <v>237.696</v>
          </cell>
          <cell r="F1739">
            <v>1723</v>
          </cell>
        </row>
        <row r="1740">
          <cell r="A1740" t="str">
            <v>CONECTOR DBH-5 ACSR 3/0,4/0 ASC:3/0,4/0</v>
          </cell>
          <cell r="B1740">
            <v>1528</v>
          </cell>
          <cell r="C1740" t="str">
            <v>UND</v>
          </cell>
          <cell r="D1740">
            <v>1833.6</v>
          </cell>
          <cell r="E1740">
            <v>293.37599999999998</v>
          </cell>
          <cell r="F1740">
            <v>2127</v>
          </cell>
        </row>
        <row r="1741">
          <cell r="A1741" t="str">
            <v>CONECTOR DBH-6 ACSR:6,4,3,2ASC:6,4,3,2,1</v>
          </cell>
          <cell r="B1741">
            <v>799</v>
          </cell>
          <cell r="C1741" t="str">
            <v>UND</v>
          </cell>
          <cell r="D1741">
            <v>958.8</v>
          </cell>
          <cell r="E1741">
            <v>153.40799999999999</v>
          </cell>
          <cell r="F1741">
            <v>1112</v>
          </cell>
        </row>
        <row r="1742">
          <cell r="A1742" t="str">
            <v>CONECTOR DBH-7 ACSR:3/0,4/0 ASC:3/0,4/0</v>
          </cell>
          <cell r="B1742">
            <v>1333</v>
          </cell>
          <cell r="C1742" t="str">
            <v>UND</v>
          </cell>
          <cell r="D1742">
            <v>1599.6</v>
          </cell>
          <cell r="E1742">
            <v>255.93599999999998</v>
          </cell>
          <cell r="F1742">
            <v>1856</v>
          </cell>
        </row>
        <row r="1743">
          <cell r="A1743" t="str">
            <v>CONECTOR DBH-8 ACSR:4,3,2,1,1/0 ASC:1/0</v>
          </cell>
          <cell r="B1743">
            <v>805</v>
          </cell>
          <cell r="C1743" t="str">
            <v>UND</v>
          </cell>
          <cell r="D1743">
            <v>966</v>
          </cell>
          <cell r="E1743">
            <v>154.56</v>
          </cell>
          <cell r="F1743">
            <v>1121</v>
          </cell>
        </row>
        <row r="1744">
          <cell r="A1744" t="str">
            <v>CONECTOR DE RESORTE AMARILLO CALY</v>
          </cell>
          <cell r="B1744">
            <v>99.400001525878906</v>
          </cell>
          <cell r="C1744" t="str">
            <v>UND</v>
          </cell>
          <cell r="D1744">
            <v>119.28000183105468</v>
          </cell>
          <cell r="E1744">
            <v>19.084800292968747</v>
          </cell>
          <cell r="F1744">
            <v>138</v>
          </cell>
        </row>
        <row r="1745">
          <cell r="A1745" t="str">
            <v>CONECTOR KSU 1-250MCM  BURDY</v>
          </cell>
          <cell r="B1745">
            <v>1692.59997558594</v>
          </cell>
          <cell r="C1745" t="str">
            <v>UND</v>
          </cell>
          <cell r="D1745">
            <v>2031.1199707031278</v>
          </cell>
          <cell r="E1745">
            <v>324.97919531250045</v>
          </cell>
          <cell r="F1745">
            <v>2356</v>
          </cell>
        </row>
        <row r="1746">
          <cell r="A1746" t="str">
            <v>CONECTOR KSU 29 BURDY</v>
          </cell>
          <cell r="B1746">
            <v>1692.59997558594</v>
          </cell>
          <cell r="C1746" t="str">
            <v>UND</v>
          </cell>
          <cell r="D1746">
            <v>2031.1199707031278</v>
          </cell>
          <cell r="E1746">
            <v>324.97919531250045</v>
          </cell>
          <cell r="F1746">
            <v>2356</v>
          </cell>
        </row>
        <row r="1747">
          <cell r="A1747" t="str">
            <v>CONECTOR KSU-22</v>
          </cell>
          <cell r="B1747">
            <v>3000</v>
          </cell>
          <cell r="C1747" t="str">
            <v>UND</v>
          </cell>
          <cell r="D1747">
            <v>3600</v>
          </cell>
          <cell r="E1747">
            <v>576</v>
          </cell>
          <cell r="F1747">
            <v>4176</v>
          </cell>
        </row>
        <row r="1748">
          <cell r="A1748" t="str">
            <v>CONECTOR P/CABLE GUARDA 1/4  2 PERNOS</v>
          </cell>
          <cell r="B1748">
            <v>3245</v>
          </cell>
          <cell r="C1748" t="str">
            <v>UND</v>
          </cell>
          <cell r="D1748">
            <v>3894</v>
          </cell>
          <cell r="E1748">
            <v>623.04</v>
          </cell>
          <cell r="F1748">
            <v>4517</v>
          </cell>
        </row>
        <row r="1749">
          <cell r="A1749" t="str">
            <v>CONECTOR PARA MANDO MOTOR ABB</v>
          </cell>
          <cell r="B1749">
            <v>18000</v>
          </cell>
          <cell r="C1749" t="str">
            <v>UND</v>
          </cell>
          <cell r="D1749">
            <v>21600</v>
          </cell>
          <cell r="E1749">
            <v>3456</v>
          </cell>
          <cell r="F1749">
            <v>25056</v>
          </cell>
        </row>
        <row r="1750">
          <cell r="A1750" t="str">
            <v>CONECTOR PARA VARILLA COOPERWELD</v>
          </cell>
          <cell r="B1750">
            <v>1217</v>
          </cell>
          <cell r="C1750" t="str">
            <v>UND</v>
          </cell>
          <cell r="D1750">
            <v>1460.3999999999999</v>
          </cell>
          <cell r="E1750">
            <v>233.66399999999999</v>
          </cell>
          <cell r="F1750">
            <v>1694</v>
          </cell>
        </row>
        <row r="1751">
          <cell r="A1751" t="str">
            <v>CONECTOR RECTO 1" NACIONAL</v>
          </cell>
          <cell r="B1751">
            <v>352.79998779296898</v>
          </cell>
          <cell r="C1751" t="str">
            <v>UND</v>
          </cell>
          <cell r="D1751">
            <v>423.35998535156278</v>
          </cell>
          <cell r="E1751">
            <v>67.737597656250045</v>
          </cell>
          <cell r="F1751">
            <v>491</v>
          </cell>
        </row>
        <row r="1752">
          <cell r="A1752" t="str">
            <v>CONECTOR RECTO 1" USA</v>
          </cell>
          <cell r="B1752">
            <v>4550</v>
          </cell>
          <cell r="C1752" t="str">
            <v>UND</v>
          </cell>
          <cell r="D1752">
            <v>5460</v>
          </cell>
          <cell r="E1752">
            <v>873.6</v>
          </cell>
          <cell r="F1752">
            <v>6334</v>
          </cell>
        </row>
        <row r="1753">
          <cell r="A1753" t="str">
            <v>CONECTOR RECTO 1/2 NAL</v>
          </cell>
          <cell r="B1753">
            <v>4000</v>
          </cell>
          <cell r="C1753" t="str">
            <v>UND</v>
          </cell>
          <cell r="D1753">
            <v>4800</v>
          </cell>
          <cell r="E1753">
            <v>768</v>
          </cell>
          <cell r="F1753">
            <v>5568</v>
          </cell>
        </row>
        <row r="1754">
          <cell r="A1754" t="str">
            <v>CONECTOR RECTO 1/2 USA</v>
          </cell>
          <cell r="B1754">
            <v>1411.19995117188</v>
          </cell>
          <cell r="C1754" t="str">
            <v>UND</v>
          </cell>
          <cell r="D1754">
            <v>1693.4399414062559</v>
          </cell>
          <cell r="E1754">
            <v>270.95039062500098</v>
          </cell>
          <cell r="F1754">
            <v>1964</v>
          </cell>
        </row>
        <row r="1755">
          <cell r="A1755" t="str">
            <v>CONECTOR RECTO 11/2</v>
          </cell>
          <cell r="B1755">
            <v>10747.799804687498</v>
          </cell>
          <cell r="C1755" t="str">
            <v>UND</v>
          </cell>
          <cell r="D1755">
            <v>12897.359765624997</v>
          </cell>
          <cell r="E1755">
            <v>2063.5775624999997</v>
          </cell>
          <cell r="F1755">
            <v>14961</v>
          </cell>
        </row>
        <row r="1756">
          <cell r="A1756" t="str">
            <v>CONECTOR RECTO 11/4 NAL</v>
          </cell>
          <cell r="B1756">
            <v>4000</v>
          </cell>
          <cell r="C1756" t="str">
            <v>UND</v>
          </cell>
          <cell r="D1756">
            <v>4800</v>
          </cell>
          <cell r="E1756">
            <v>768</v>
          </cell>
          <cell r="F1756">
            <v>5568</v>
          </cell>
        </row>
        <row r="1757">
          <cell r="A1757" t="str">
            <v>CONECTOR RECTO 2 U.S.A</v>
          </cell>
          <cell r="B1757">
            <v>12003.599609375</v>
          </cell>
          <cell r="C1757" t="str">
            <v>UND</v>
          </cell>
          <cell r="D1757">
            <v>14404.319531249999</v>
          </cell>
          <cell r="E1757">
            <v>2304.6911249999998</v>
          </cell>
          <cell r="F1757">
            <v>16709</v>
          </cell>
        </row>
        <row r="1758">
          <cell r="A1758" t="str">
            <v>CONECTOR RECTO 3/4 U.S.A</v>
          </cell>
          <cell r="B1758">
            <v>2115.3999023437505</v>
          </cell>
          <cell r="C1758" t="str">
            <v>UND</v>
          </cell>
          <cell r="D1758">
            <v>2538.4798828125004</v>
          </cell>
          <cell r="E1758">
            <v>406.15678125000005</v>
          </cell>
          <cell r="F1758">
            <v>2945</v>
          </cell>
        </row>
        <row r="1759">
          <cell r="A1759" t="str">
            <v>CONECTOR RECTO ALUMINIO  EN PALA 80X80</v>
          </cell>
          <cell r="B1759">
            <v>70000</v>
          </cell>
          <cell r="C1759" t="str">
            <v>UND</v>
          </cell>
          <cell r="D1759">
            <v>84000</v>
          </cell>
          <cell r="E1759">
            <v>13440</v>
          </cell>
          <cell r="F1759">
            <v>97440</v>
          </cell>
        </row>
        <row r="1760">
          <cell r="A1760" t="str">
            <v>CONECTOR RELLENO PARA EMPALME UR</v>
          </cell>
          <cell r="B1760">
            <v>80</v>
          </cell>
          <cell r="C1760" t="str">
            <v>UND</v>
          </cell>
          <cell r="D1760">
            <v>96</v>
          </cell>
          <cell r="E1760">
            <v>15.36</v>
          </cell>
          <cell r="F1760">
            <v>111</v>
          </cell>
        </row>
        <row r="1761">
          <cell r="A1761" t="str">
            <v>CONECTOR RELLENO PARA EMPALME UY2</v>
          </cell>
          <cell r="B1761">
            <v>42.900001525878899</v>
          </cell>
          <cell r="C1761" t="str">
            <v>UND</v>
          </cell>
          <cell r="D1761">
            <v>51.480001831054679</v>
          </cell>
          <cell r="E1761">
            <v>8.2368002929687485</v>
          </cell>
          <cell r="F1761">
            <v>60</v>
          </cell>
        </row>
        <row r="1762">
          <cell r="A1762" t="str">
            <v>CONECTOR RESORTE AMARILLO 18 A 12AWG</v>
          </cell>
          <cell r="B1762">
            <v>238</v>
          </cell>
          <cell r="C1762" t="str">
            <v>UND</v>
          </cell>
          <cell r="D1762">
            <v>285.59999999999997</v>
          </cell>
          <cell r="E1762">
            <v>45.695999999999998</v>
          </cell>
          <cell r="F1762">
            <v>331</v>
          </cell>
        </row>
        <row r="1763">
          <cell r="A1763" t="str">
            <v>CONECTOR RESORTE AZUL 10 A 6AWG</v>
          </cell>
          <cell r="B1763">
            <v>933</v>
          </cell>
          <cell r="C1763" t="str">
            <v>UND</v>
          </cell>
          <cell r="D1763">
            <v>1119.5999999999999</v>
          </cell>
          <cell r="E1763">
            <v>179.136</v>
          </cell>
          <cell r="F1763">
            <v>1299</v>
          </cell>
        </row>
        <row r="1764">
          <cell r="A1764" t="str">
            <v>CONECTOR RESORTE GRIS 12 A 8AWG</v>
          </cell>
          <cell r="B1764">
            <v>543</v>
          </cell>
          <cell r="C1764" t="str">
            <v>UND</v>
          </cell>
          <cell r="D1764">
            <v>651.6</v>
          </cell>
          <cell r="E1764">
            <v>104.256</v>
          </cell>
          <cell r="F1764">
            <v>756</v>
          </cell>
        </row>
        <row r="1765">
          <cell r="A1765" t="str">
            <v>CONECTOR RESORTE ROJO 16 A 10AWG</v>
          </cell>
          <cell r="B1765">
            <v>366</v>
          </cell>
          <cell r="C1765" t="str">
            <v>UND</v>
          </cell>
          <cell r="D1765">
            <v>439.2</v>
          </cell>
          <cell r="E1765">
            <v>70.272000000000006</v>
          </cell>
          <cell r="F1765">
            <v>509</v>
          </cell>
        </row>
        <row r="1766">
          <cell r="A1766" t="str">
            <v>CONECTOR RG-59</v>
          </cell>
          <cell r="B1766">
            <v>4000</v>
          </cell>
          <cell r="C1766" t="str">
            <v>UND</v>
          </cell>
          <cell r="D1766">
            <v>4800</v>
          </cell>
          <cell r="E1766">
            <v>768</v>
          </cell>
          <cell r="F1766">
            <v>5568</v>
          </cell>
        </row>
        <row r="1767">
          <cell r="A1767" t="str">
            <v>CONECTOR RJ-45 CAT 5 50 MICRONES</v>
          </cell>
          <cell r="B1767">
            <v>505</v>
          </cell>
          <cell r="C1767" t="str">
            <v>UND</v>
          </cell>
          <cell r="D1767">
            <v>606</v>
          </cell>
          <cell r="E1767">
            <v>96.960000000000008</v>
          </cell>
          <cell r="F1767">
            <v>703</v>
          </cell>
        </row>
        <row r="1768">
          <cell r="A1768" t="str">
            <v>CONECTOR SC LIGHT-CRIMP MM CERM</v>
          </cell>
          <cell r="B1768">
            <v>25601</v>
          </cell>
          <cell r="C1768" t="str">
            <v>UND</v>
          </cell>
          <cell r="D1768">
            <v>30721.199999999997</v>
          </cell>
          <cell r="E1768">
            <v>4915.3919999999998</v>
          </cell>
          <cell r="F1768">
            <v>35637</v>
          </cell>
        </row>
        <row r="1769">
          <cell r="A1769" t="str">
            <v>CONECTOR SC MULTIMODO FIBRA OPTICA</v>
          </cell>
          <cell r="B1769">
            <v>14731</v>
          </cell>
          <cell r="C1769" t="str">
            <v>UND</v>
          </cell>
          <cell r="D1769">
            <v>17677.2</v>
          </cell>
          <cell r="E1769">
            <v>2828.3520000000003</v>
          </cell>
          <cell r="F1769">
            <v>20506</v>
          </cell>
        </row>
        <row r="1770">
          <cell r="A1770" t="str">
            <v>CONECTOR SUPERIOR MERLIN GERIN</v>
          </cell>
          <cell r="B1770">
            <v>18000</v>
          </cell>
          <cell r="C1770" t="str">
            <v>UND</v>
          </cell>
          <cell r="D1770">
            <v>21600</v>
          </cell>
          <cell r="E1770">
            <v>3456</v>
          </cell>
          <cell r="F1770">
            <v>25056</v>
          </cell>
        </row>
        <row r="1771">
          <cell r="A1771" t="str">
            <v>CONECTOR TIPO 1/0AWG BRONCE C/PERROS AJU</v>
          </cell>
          <cell r="B1771">
            <v>61200</v>
          </cell>
          <cell r="C1771" t="str">
            <v>UND</v>
          </cell>
          <cell r="D1771">
            <v>73440</v>
          </cell>
          <cell r="E1771">
            <v>11750.4</v>
          </cell>
          <cell r="F1771">
            <v>85190</v>
          </cell>
        </row>
        <row r="1772">
          <cell r="A1772" t="str">
            <v>CONECTOR TIPO HEMBRA ( LEGRAND)</v>
          </cell>
          <cell r="B1772">
            <v>478000</v>
          </cell>
          <cell r="C1772" t="str">
            <v>UND</v>
          </cell>
          <cell r="D1772">
            <v>573600</v>
          </cell>
          <cell r="E1772">
            <v>91776</v>
          </cell>
          <cell r="F1772">
            <v>665376</v>
          </cell>
        </row>
        <row r="1773">
          <cell r="A1773" t="str">
            <v>CONECTOR TIPO T 4/0 BRONCE C/PERROS AJUS</v>
          </cell>
          <cell r="B1773">
            <v>66300</v>
          </cell>
          <cell r="C1773" t="str">
            <v>UND</v>
          </cell>
          <cell r="D1773">
            <v>79560</v>
          </cell>
          <cell r="E1773">
            <v>12729.6</v>
          </cell>
          <cell r="F1773">
            <v>92290</v>
          </cell>
        </row>
        <row r="1774">
          <cell r="A1774" t="str">
            <v>CONECTOR TIPO VASTAGO 2/0</v>
          </cell>
          <cell r="B1774">
            <v>41003</v>
          </cell>
          <cell r="C1774" t="str">
            <v>UND</v>
          </cell>
          <cell r="D1774">
            <v>49203.6</v>
          </cell>
          <cell r="E1774">
            <v>7872.576</v>
          </cell>
          <cell r="F1774">
            <v>57076</v>
          </cell>
        </row>
        <row r="1775">
          <cell r="A1775" t="str">
            <v>CONECTOR TIPO VASTAGO 4/0</v>
          </cell>
          <cell r="B1775">
            <v>72359</v>
          </cell>
          <cell r="C1775" t="str">
            <v>UND</v>
          </cell>
          <cell r="D1775">
            <v>86830.8</v>
          </cell>
          <cell r="E1775">
            <v>13892.928</v>
          </cell>
          <cell r="F1775">
            <v>100724</v>
          </cell>
        </row>
        <row r="1776">
          <cell r="A1776" t="str">
            <v>CONECTOR TUBULAR #3/0 VERNI</v>
          </cell>
          <cell r="B1776">
            <v>4000</v>
          </cell>
          <cell r="C1776" t="str">
            <v>UND</v>
          </cell>
          <cell r="D1776">
            <v>4800</v>
          </cell>
          <cell r="E1776">
            <v>768</v>
          </cell>
          <cell r="F1776">
            <v>5568</v>
          </cell>
        </row>
        <row r="1777">
          <cell r="A1777" t="str">
            <v>CONECTOR TUBULAR #3/0 VERNI</v>
          </cell>
          <cell r="B1777">
            <v>4000</v>
          </cell>
          <cell r="C1777" t="str">
            <v>UND</v>
          </cell>
          <cell r="D1777">
            <v>4800</v>
          </cell>
          <cell r="E1777">
            <v>768</v>
          </cell>
          <cell r="F1777">
            <v>5568</v>
          </cell>
        </row>
        <row r="1778">
          <cell r="A1778" t="str">
            <v>CONECTOR TUBULAR #4 VERNI</v>
          </cell>
          <cell r="B1778">
            <v>4000</v>
          </cell>
          <cell r="C1778" t="str">
            <v>UND</v>
          </cell>
          <cell r="D1778">
            <v>4800</v>
          </cell>
          <cell r="E1778">
            <v>768</v>
          </cell>
          <cell r="F1778">
            <v>5568</v>
          </cell>
        </row>
        <row r="1779">
          <cell r="A1779" t="str">
            <v>CONECTOR TUBULAR #6 VERNI</v>
          </cell>
          <cell r="B1779">
            <v>4000</v>
          </cell>
          <cell r="C1779" t="str">
            <v>UND</v>
          </cell>
          <cell r="D1779">
            <v>4800</v>
          </cell>
          <cell r="E1779">
            <v>768</v>
          </cell>
          <cell r="F1779">
            <v>5568</v>
          </cell>
        </row>
        <row r="1780">
          <cell r="A1780" t="str">
            <v>CONECTOR TUBULAR 18-22 CALY</v>
          </cell>
          <cell r="B1780">
            <v>58.799999237060604</v>
          </cell>
          <cell r="C1780" t="str">
            <v>UND</v>
          </cell>
          <cell r="D1780">
            <v>70.559999084472722</v>
          </cell>
          <cell r="E1780">
            <v>11.289599853515636</v>
          </cell>
          <cell r="F1780">
            <v>82</v>
          </cell>
        </row>
        <row r="1781">
          <cell r="A1781" t="str">
            <v>CONECTOR TUBULAR 19-14 CLY</v>
          </cell>
          <cell r="B1781">
            <v>79.800003051757798</v>
          </cell>
          <cell r="C1781" t="str">
            <v>UND</v>
          </cell>
          <cell r="D1781">
            <v>95.760003662109355</v>
          </cell>
          <cell r="E1781">
            <v>15.321600585937498</v>
          </cell>
          <cell r="F1781">
            <v>111</v>
          </cell>
        </row>
        <row r="1782">
          <cell r="A1782" t="str">
            <v>CONECTOR TUBULAR 300MCM COBRE ROJO</v>
          </cell>
          <cell r="B1782">
            <v>3343</v>
          </cell>
          <cell r="C1782" t="str">
            <v>UND</v>
          </cell>
          <cell r="D1782">
            <v>4011.6</v>
          </cell>
          <cell r="E1782">
            <v>641.85599999999999</v>
          </cell>
          <cell r="F1782">
            <v>4653</v>
          </cell>
        </row>
        <row r="1783">
          <cell r="A1783" t="str">
            <v>CONECTOR TUBULAR 300MCM SIN MARCA</v>
          </cell>
          <cell r="B1783">
            <v>7100</v>
          </cell>
          <cell r="C1783" t="str">
            <v>UND</v>
          </cell>
          <cell r="D1783">
            <v>8520</v>
          </cell>
          <cell r="E1783">
            <v>1363.2</v>
          </cell>
          <cell r="F1783">
            <v>9883</v>
          </cell>
        </row>
        <row r="1784">
          <cell r="A1784" t="str">
            <v>CONECTOR TUBULAR C/ESTAÑADO No 250</v>
          </cell>
          <cell r="B1784">
            <v>12935</v>
          </cell>
          <cell r="C1784" t="str">
            <v>UND</v>
          </cell>
          <cell r="D1784">
            <v>15522</v>
          </cell>
          <cell r="E1784">
            <v>2483.52</v>
          </cell>
          <cell r="F1784">
            <v>18006</v>
          </cell>
        </row>
        <row r="1785">
          <cell r="A1785" t="str">
            <v>CONECTOR TUBULAR Cu/ESTAÑADO No 1/0</v>
          </cell>
          <cell r="B1785">
            <v>7200</v>
          </cell>
          <cell r="C1785" t="str">
            <v>UND</v>
          </cell>
          <cell r="D1785">
            <v>8640</v>
          </cell>
          <cell r="E1785">
            <v>1382.4</v>
          </cell>
          <cell r="F1785">
            <v>10022</v>
          </cell>
        </row>
        <row r="1786">
          <cell r="A1786" t="str">
            <v>CONECTOR TUBULAR Cu/ESTAÑADO No 1000</v>
          </cell>
          <cell r="B1786">
            <v>45604</v>
          </cell>
          <cell r="C1786" t="str">
            <v>UND</v>
          </cell>
          <cell r="D1786">
            <v>54724.799999999996</v>
          </cell>
          <cell r="E1786">
            <v>8755.9679999999989</v>
          </cell>
          <cell r="F1786">
            <v>63481</v>
          </cell>
        </row>
        <row r="1787">
          <cell r="A1787" t="str">
            <v>CONECTOR TUBULAR Cu/ESTAÑADO No 2</v>
          </cell>
          <cell r="B1787">
            <v>6802</v>
          </cell>
          <cell r="C1787" t="str">
            <v>UND</v>
          </cell>
          <cell r="D1787">
            <v>8162.4</v>
          </cell>
          <cell r="E1787">
            <v>1305.9839999999999</v>
          </cell>
          <cell r="F1787">
            <v>9468</v>
          </cell>
        </row>
        <row r="1788">
          <cell r="A1788" t="str">
            <v>CONECTOR TUBULAR Cu/ESTAÑADO No 2 D</v>
          </cell>
          <cell r="B1788">
            <v>6802</v>
          </cell>
          <cell r="C1788" t="str">
            <v>UND</v>
          </cell>
          <cell r="D1788">
            <v>8162.4</v>
          </cell>
          <cell r="E1788">
            <v>1305.9839999999999</v>
          </cell>
          <cell r="F1788">
            <v>9468</v>
          </cell>
        </row>
        <row r="1789">
          <cell r="A1789" t="str">
            <v>CONECTOR TUBULAR Cu/ESTAÑADO No 2/0</v>
          </cell>
          <cell r="B1789">
            <v>7739</v>
          </cell>
          <cell r="C1789" t="str">
            <v>UND</v>
          </cell>
          <cell r="D1789">
            <v>9286.7999999999993</v>
          </cell>
          <cell r="E1789">
            <v>1485.8879999999999</v>
          </cell>
          <cell r="F1789">
            <v>10773</v>
          </cell>
        </row>
        <row r="1790">
          <cell r="A1790" t="str">
            <v>CONECTOR TUBULAR Cu/ESTAÑADO No 2/0 D</v>
          </cell>
          <cell r="B1790">
            <v>7739</v>
          </cell>
          <cell r="C1790" t="str">
            <v>UND</v>
          </cell>
          <cell r="D1790">
            <v>9286.7999999999993</v>
          </cell>
          <cell r="E1790">
            <v>1485.8879999999999</v>
          </cell>
          <cell r="F1790">
            <v>10773</v>
          </cell>
        </row>
        <row r="1791">
          <cell r="A1791" t="str">
            <v>CONECTOR TUBULAR Cu/ESTAÑADO No 300</v>
          </cell>
          <cell r="B1791">
            <v>14434</v>
          </cell>
          <cell r="C1791" t="str">
            <v>UND</v>
          </cell>
          <cell r="D1791">
            <v>17320.8</v>
          </cell>
          <cell r="E1791">
            <v>2771.328</v>
          </cell>
          <cell r="F1791">
            <v>20092</v>
          </cell>
        </row>
        <row r="1792">
          <cell r="A1792" t="str">
            <v>CONECTOR TUBULAR Cu/ESTAÑADO No 350</v>
          </cell>
          <cell r="B1792">
            <v>15208</v>
          </cell>
          <cell r="C1792" t="str">
            <v>UND</v>
          </cell>
          <cell r="D1792">
            <v>18249.599999999999</v>
          </cell>
          <cell r="E1792">
            <v>2919.9359999999997</v>
          </cell>
          <cell r="F1792">
            <v>21170</v>
          </cell>
        </row>
        <row r="1793">
          <cell r="A1793" t="str">
            <v>CONECTOR TUBULAR Cu/ESTAÑADO No 4</v>
          </cell>
          <cell r="B1793">
            <v>6119</v>
          </cell>
          <cell r="C1793" t="str">
            <v>UND</v>
          </cell>
          <cell r="D1793">
            <v>7342.8</v>
          </cell>
          <cell r="E1793">
            <v>1174.848</v>
          </cell>
          <cell r="F1793">
            <v>8518</v>
          </cell>
        </row>
        <row r="1794">
          <cell r="A1794" t="str">
            <v>CONECTOR TUBULAR Cu/ESTAÑADO No 4/0</v>
          </cell>
          <cell r="B1794">
            <v>8723</v>
          </cell>
          <cell r="C1794" t="str">
            <v>UND</v>
          </cell>
          <cell r="D1794">
            <v>10467.6</v>
          </cell>
          <cell r="E1794">
            <v>1674.816</v>
          </cell>
          <cell r="F1794">
            <v>12142</v>
          </cell>
        </row>
        <row r="1795">
          <cell r="A1795" t="str">
            <v>CONECTOR TUBULAR Cu/ESTAÑADO No 500</v>
          </cell>
          <cell r="B1795">
            <v>18202</v>
          </cell>
          <cell r="C1795" t="str">
            <v>UND</v>
          </cell>
          <cell r="D1795">
            <v>21842.399999999998</v>
          </cell>
          <cell r="E1795">
            <v>3494.7839999999997</v>
          </cell>
          <cell r="F1795">
            <v>25337</v>
          </cell>
        </row>
        <row r="1796">
          <cell r="A1796" t="str">
            <v>CONECTOR TUBULAR Cu/ESTAÑADO No 6</v>
          </cell>
          <cell r="B1796">
            <v>5664</v>
          </cell>
          <cell r="C1796" t="str">
            <v>UND</v>
          </cell>
          <cell r="D1796">
            <v>6796.8</v>
          </cell>
          <cell r="E1796">
            <v>1087.4880000000001</v>
          </cell>
          <cell r="F1796">
            <v>7884</v>
          </cell>
        </row>
        <row r="1797">
          <cell r="A1797" t="str">
            <v>CONECTOR TUBULAR P/EMPALME  4/0X16</v>
          </cell>
          <cell r="B1797">
            <v>12880</v>
          </cell>
          <cell r="C1797" t="str">
            <v>UND</v>
          </cell>
          <cell r="D1797">
            <v>15456</v>
          </cell>
          <cell r="E1797">
            <v>2472.96</v>
          </cell>
          <cell r="F1797">
            <v>17929</v>
          </cell>
        </row>
        <row r="1798">
          <cell r="A1798" t="str">
            <v>CONECTOR TUBULAR P/EMPALME 4/0X23</v>
          </cell>
          <cell r="B1798">
            <v>15260</v>
          </cell>
          <cell r="C1798" t="str">
            <v>UND</v>
          </cell>
          <cell r="D1798">
            <v>18312</v>
          </cell>
          <cell r="E1798">
            <v>2929.92</v>
          </cell>
          <cell r="F1798">
            <v>21242</v>
          </cell>
        </row>
        <row r="1799">
          <cell r="A1799" t="str">
            <v>CONECTOR TUBULAR P/EMPALME 4/0X9"</v>
          </cell>
          <cell r="B1799">
            <v>10500</v>
          </cell>
          <cell r="C1799" t="str">
            <v>UND</v>
          </cell>
          <cell r="D1799">
            <v>12600</v>
          </cell>
          <cell r="E1799">
            <v>2016</v>
          </cell>
          <cell r="F1799">
            <v>14616</v>
          </cell>
        </row>
        <row r="1800">
          <cell r="A1800" t="str">
            <v>CONECTOR TUBULAR VINILO</v>
          </cell>
          <cell r="B1800">
            <v>238</v>
          </cell>
          <cell r="C1800" t="str">
            <v>UND</v>
          </cell>
          <cell r="D1800">
            <v>285.59999999999997</v>
          </cell>
          <cell r="E1800">
            <v>45.695999999999998</v>
          </cell>
          <cell r="F1800">
            <v>331</v>
          </cell>
        </row>
        <row r="1801">
          <cell r="A1801" t="str">
            <v>CONECTOR TUBULAR VINILO 10 A 12AWG</v>
          </cell>
          <cell r="B1801">
            <v>502</v>
          </cell>
          <cell r="C1801" t="str">
            <v>UND</v>
          </cell>
          <cell r="D1801">
            <v>602.4</v>
          </cell>
          <cell r="E1801">
            <v>96.384</v>
          </cell>
          <cell r="F1801">
            <v>699</v>
          </cell>
        </row>
        <row r="1802">
          <cell r="A1802" t="str">
            <v>CONECTOR TUBULAR VINILO 16 A 14AWG</v>
          </cell>
          <cell r="B1802">
            <v>349</v>
          </cell>
          <cell r="C1802" t="str">
            <v>UND</v>
          </cell>
          <cell r="D1802">
            <v>418.8</v>
          </cell>
          <cell r="E1802">
            <v>67.00800000000001</v>
          </cell>
          <cell r="F1802">
            <v>486</v>
          </cell>
        </row>
        <row r="1803">
          <cell r="A1803" t="str">
            <v>CONECTOR TUBULAR VINILO 8AWG</v>
          </cell>
          <cell r="B1803">
            <v>1457</v>
          </cell>
          <cell r="C1803" t="str">
            <v>UND</v>
          </cell>
          <cell r="D1803">
            <v>1748.3999999999999</v>
          </cell>
          <cell r="E1803">
            <v>279.74399999999997</v>
          </cell>
          <cell r="F1803">
            <v>2028</v>
          </cell>
        </row>
        <row r="1804">
          <cell r="A1804" t="str">
            <v>CONJUNTO ARMADO SINTAPA INT DOBLE</v>
          </cell>
          <cell r="B1804">
            <v>9610</v>
          </cell>
          <cell r="C1804" t="str">
            <v>UND</v>
          </cell>
          <cell r="D1804">
            <v>11532</v>
          </cell>
          <cell r="E1804">
            <v>1845.1200000000001</v>
          </cell>
          <cell r="F1804">
            <v>13377</v>
          </cell>
        </row>
        <row r="1805">
          <cell r="A1805" t="str">
            <v>CONMUTABLE +INT BLANCO</v>
          </cell>
          <cell r="B1805">
            <v>5730</v>
          </cell>
          <cell r="C1805" t="str">
            <v>UND</v>
          </cell>
          <cell r="D1805">
            <v>6876</v>
          </cell>
          <cell r="E1805">
            <v>1100.1600000000001</v>
          </cell>
          <cell r="F1805">
            <v>7976</v>
          </cell>
        </row>
        <row r="1806">
          <cell r="A1806" t="str">
            <v>CONMUTABLE CON LUZ PILOTO</v>
          </cell>
          <cell r="B1806">
            <v>5371</v>
          </cell>
          <cell r="C1806" t="str">
            <v>UND</v>
          </cell>
          <cell r="D1806">
            <v>6445.2</v>
          </cell>
          <cell r="E1806">
            <v>1031.232</v>
          </cell>
          <cell r="F1806">
            <v>7476</v>
          </cell>
        </row>
        <row r="1807">
          <cell r="A1807" t="str">
            <v>CONMUTABLE DOBLE</v>
          </cell>
          <cell r="B1807">
            <v>6030</v>
          </cell>
          <cell r="C1807" t="str">
            <v>UND</v>
          </cell>
          <cell r="D1807">
            <v>7236</v>
          </cell>
          <cell r="E1807">
            <v>1157.76</v>
          </cell>
          <cell r="F1807">
            <v>8394</v>
          </cell>
        </row>
        <row r="1808">
          <cell r="A1808" t="str">
            <v>CONMUTABLE SENCILLO CREMA</v>
          </cell>
          <cell r="B1808">
            <v>1866</v>
          </cell>
          <cell r="C1808" t="str">
            <v>UND</v>
          </cell>
          <cell r="D1808">
            <v>2239.1999999999998</v>
          </cell>
          <cell r="E1808">
            <v>358.27199999999999</v>
          </cell>
          <cell r="F1808">
            <v>2597</v>
          </cell>
        </row>
        <row r="1809">
          <cell r="A1809" t="str">
            <v>CONMUTABLE TRIPLE</v>
          </cell>
          <cell r="B1809">
            <v>8370</v>
          </cell>
          <cell r="C1809" t="str">
            <v>UND</v>
          </cell>
          <cell r="D1809">
            <v>10044</v>
          </cell>
          <cell r="E1809">
            <v>1607.04</v>
          </cell>
          <cell r="F1809">
            <v>11651</v>
          </cell>
        </row>
        <row r="1810">
          <cell r="A1810" t="str">
            <v>CONMUTADOR 2 POSICIONES</v>
          </cell>
          <cell r="B1810">
            <v>32000</v>
          </cell>
          <cell r="C1810" t="str">
            <v>UND</v>
          </cell>
          <cell r="D1810">
            <v>38400</v>
          </cell>
          <cell r="E1810">
            <v>6144</v>
          </cell>
          <cell r="F1810">
            <v>44544</v>
          </cell>
        </row>
        <row r="1811">
          <cell r="A1811" t="str">
            <v>CONMUTADOR 2 POSICIONES 22MM BRETER</v>
          </cell>
          <cell r="B1811">
            <v>8463</v>
          </cell>
          <cell r="C1811" t="str">
            <v>UND</v>
          </cell>
          <cell r="D1811">
            <v>10155.6</v>
          </cell>
          <cell r="E1811">
            <v>1624.8960000000002</v>
          </cell>
          <cell r="F1811">
            <v>11780</v>
          </cell>
        </row>
        <row r="1812">
          <cell r="A1812" t="str">
            <v>CONMUTADOR 2 POSICIONES CON LLAVE</v>
          </cell>
          <cell r="B1812">
            <v>71000</v>
          </cell>
          <cell r="C1812" t="str">
            <v>UND</v>
          </cell>
          <cell r="D1812">
            <v>85200</v>
          </cell>
          <cell r="E1812">
            <v>13632</v>
          </cell>
          <cell r="F1812">
            <v>98832</v>
          </cell>
        </row>
        <row r="1813">
          <cell r="A1813" t="str">
            <v>CONMUTADOR 2 POSICIONES KM</v>
          </cell>
          <cell r="B1813">
            <v>4000</v>
          </cell>
          <cell r="C1813" t="str">
            <v>UND</v>
          </cell>
          <cell r="D1813">
            <v>4800</v>
          </cell>
          <cell r="E1813">
            <v>768</v>
          </cell>
          <cell r="F1813">
            <v>5568</v>
          </cell>
        </row>
        <row r="1814">
          <cell r="A1814" t="str">
            <v>CONMUTADOR 2 POSICIONES SIN BLOQUE 22MM</v>
          </cell>
          <cell r="B1814">
            <v>5642</v>
          </cell>
          <cell r="C1814" t="str">
            <v>UND</v>
          </cell>
          <cell r="D1814">
            <v>6770.4</v>
          </cell>
          <cell r="E1814">
            <v>1083.2639999999999</v>
          </cell>
          <cell r="F1814">
            <v>7854</v>
          </cell>
        </row>
        <row r="1815">
          <cell r="A1815" t="str">
            <v>CONMUTADOR 2POSC.FIJAS CON LLAVE</v>
          </cell>
          <cell r="B1815">
            <v>115000</v>
          </cell>
          <cell r="C1815" t="str">
            <v>UND</v>
          </cell>
          <cell r="D1815">
            <v>138000</v>
          </cell>
          <cell r="E1815">
            <v>22080</v>
          </cell>
          <cell r="F1815">
            <v>160080</v>
          </cell>
        </row>
        <row r="1816">
          <cell r="A1816" t="str">
            <v>CONMUTADOR 2POSC.FIJAS NEGRO</v>
          </cell>
          <cell r="B1816">
            <v>69000</v>
          </cell>
          <cell r="C1816" t="str">
            <v>UND</v>
          </cell>
          <cell r="D1816">
            <v>82800</v>
          </cell>
          <cell r="E1816">
            <v>13248</v>
          </cell>
          <cell r="F1816">
            <v>96048</v>
          </cell>
        </row>
        <row r="1817">
          <cell r="A1817" t="str">
            <v>CONMUTADOR 3 POSICIONES</v>
          </cell>
          <cell r="B1817">
            <v>42000</v>
          </cell>
          <cell r="C1817" t="str">
            <v>UND</v>
          </cell>
          <cell r="D1817">
            <v>50400</v>
          </cell>
          <cell r="E1817">
            <v>8064</v>
          </cell>
          <cell r="F1817">
            <v>58464</v>
          </cell>
        </row>
        <row r="1818">
          <cell r="A1818" t="str">
            <v>CONMUTADOR 3 POSICIONES FIJAS</v>
          </cell>
          <cell r="B1818">
            <v>48000</v>
          </cell>
          <cell r="C1818" t="str">
            <v>UND</v>
          </cell>
          <cell r="D1818">
            <v>57600</v>
          </cell>
          <cell r="E1818">
            <v>9216</v>
          </cell>
          <cell r="F1818">
            <v>66816</v>
          </cell>
        </row>
        <row r="1819">
          <cell r="A1819" t="str">
            <v>CONMUTADOR 3 POSICIONES KM</v>
          </cell>
          <cell r="B1819">
            <v>4000</v>
          </cell>
          <cell r="C1819" t="str">
            <v>UND</v>
          </cell>
          <cell r="D1819">
            <v>4800</v>
          </cell>
          <cell r="E1819">
            <v>768</v>
          </cell>
          <cell r="F1819">
            <v>5568</v>
          </cell>
        </row>
        <row r="1820">
          <cell r="A1820" t="str">
            <v>CONMUTADOR 3 POSICIONES RETORNO AL CENTR</v>
          </cell>
          <cell r="B1820">
            <v>52000</v>
          </cell>
          <cell r="C1820" t="str">
            <v>UND</v>
          </cell>
          <cell r="D1820">
            <v>62400</v>
          </cell>
          <cell r="E1820">
            <v>9984</v>
          </cell>
          <cell r="F1820">
            <v>72384</v>
          </cell>
        </row>
        <row r="1821">
          <cell r="A1821" t="str">
            <v>CONMUTADOR 3POSC. FIJAS NEGRO</v>
          </cell>
          <cell r="B1821">
            <v>69000</v>
          </cell>
          <cell r="C1821" t="str">
            <v>UND</v>
          </cell>
          <cell r="D1821">
            <v>82800</v>
          </cell>
          <cell r="E1821">
            <v>13248</v>
          </cell>
          <cell r="F1821">
            <v>96048</v>
          </cell>
        </row>
        <row r="1822">
          <cell r="A1822" t="str">
            <v>CONMUTADOR 3POSC.FIJAS CON LLAVE</v>
          </cell>
          <cell r="B1822">
            <v>157000</v>
          </cell>
          <cell r="C1822" t="str">
            <v>UND</v>
          </cell>
          <cell r="D1822">
            <v>188400</v>
          </cell>
          <cell r="E1822">
            <v>30144</v>
          </cell>
          <cell r="F1822">
            <v>218544</v>
          </cell>
        </row>
        <row r="1823">
          <cell r="A1823" t="str">
            <v>CONMUTADOR 3POSC.RETORNO CENTRO</v>
          </cell>
          <cell r="B1823">
            <v>132000</v>
          </cell>
          <cell r="C1823" t="str">
            <v>UND</v>
          </cell>
          <cell r="D1823">
            <v>158400</v>
          </cell>
          <cell r="E1823">
            <v>25344</v>
          </cell>
          <cell r="F1823">
            <v>183744</v>
          </cell>
        </row>
        <row r="1824">
          <cell r="A1824" t="str">
            <v>CONMUTADOR 40AAC1 40CR MARGIRWS</v>
          </cell>
          <cell r="B1824">
            <v>42315</v>
          </cell>
          <cell r="C1824" t="str">
            <v>UND</v>
          </cell>
          <cell r="D1824">
            <v>50778</v>
          </cell>
          <cell r="E1824">
            <v>8124.4800000000005</v>
          </cell>
          <cell r="F1824">
            <v>58902</v>
          </cell>
        </row>
        <row r="1825">
          <cell r="A1825" t="str">
            <v>CONMUTADOR AMPERIMETRO 20AMP</v>
          </cell>
          <cell r="B1825">
            <v>38361.3984375</v>
          </cell>
          <cell r="C1825" t="str">
            <v>UND</v>
          </cell>
          <cell r="D1825">
            <v>46033.678124999999</v>
          </cell>
          <cell r="E1825">
            <v>7365.3885</v>
          </cell>
          <cell r="F1825">
            <v>53399</v>
          </cell>
        </row>
        <row r="1826">
          <cell r="A1826" t="str">
            <v>CONMUTADOR AMPERIMETRO 4 POS</v>
          </cell>
          <cell r="B1826">
            <v>79000</v>
          </cell>
          <cell r="C1826" t="str">
            <v>UND</v>
          </cell>
          <cell r="D1826">
            <v>94800</v>
          </cell>
          <cell r="E1826">
            <v>15168</v>
          </cell>
          <cell r="F1826">
            <v>109968</v>
          </cell>
        </row>
        <row r="1827">
          <cell r="A1827" t="str">
            <v>CONMUTADOR AMPERIMETRO REF:131811</v>
          </cell>
          <cell r="B1827">
            <v>4000</v>
          </cell>
          <cell r="C1827" t="str">
            <v>UND</v>
          </cell>
          <cell r="D1827">
            <v>4800</v>
          </cell>
          <cell r="E1827">
            <v>768</v>
          </cell>
          <cell r="F1827">
            <v>5568</v>
          </cell>
        </row>
        <row r="1828">
          <cell r="A1828" t="str">
            <v>CONMUTADOR BIPOLAR</v>
          </cell>
          <cell r="B1828">
            <v>23289</v>
          </cell>
          <cell r="C1828" t="str">
            <v>UND</v>
          </cell>
          <cell r="D1828">
            <v>27946.799999999999</v>
          </cell>
          <cell r="E1828">
            <v>4471.4880000000003</v>
          </cell>
          <cell r="F1828">
            <v>32418</v>
          </cell>
        </row>
        <row r="1829">
          <cell r="A1829" t="str">
            <v>CONMUTADOR CON LLAVE 2 POSICIONES FIJAS</v>
          </cell>
          <cell r="B1829">
            <v>40000</v>
          </cell>
          <cell r="C1829" t="str">
            <v>UND</v>
          </cell>
          <cell r="D1829">
            <v>48000</v>
          </cell>
          <cell r="E1829">
            <v>7680</v>
          </cell>
          <cell r="F1829">
            <v>55680</v>
          </cell>
        </row>
        <row r="1830">
          <cell r="A1830" t="str">
            <v>CONMUTADOR DE LEVAS VY/10/s/121/ST</v>
          </cell>
          <cell r="B1830">
            <v>53902</v>
          </cell>
          <cell r="C1830" t="str">
            <v>UND</v>
          </cell>
          <cell r="D1830">
            <v>64682.399999999994</v>
          </cell>
          <cell r="E1830">
            <v>10349.183999999999</v>
          </cell>
          <cell r="F1830">
            <v>75032</v>
          </cell>
        </row>
        <row r="1831">
          <cell r="A1831" t="str">
            <v>CONMUTADOR DE MULETILLA 0-1</v>
          </cell>
          <cell r="B1831">
            <v>30400</v>
          </cell>
          <cell r="C1831" t="str">
            <v>UND</v>
          </cell>
          <cell r="D1831">
            <v>36480</v>
          </cell>
          <cell r="E1831">
            <v>5836.8</v>
          </cell>
          <cell r="F1831">
            <v>42317</v>
          </cell>
        </row>
        <row r="1832">
          <cell r="A1832" t="str">
            <v>CONMUTADOR DE MULETILLA 0-I</v>
          </cell>
          <cell r="B1832">
            <v>39400</v>
          </cell>
          <cell r="C1832" t="str">
            <v>UND</v>
          </cell>
          <cell r="D1832">
            <v>47280</v>
          </cell>
          <cell r="E1832">
            <v>7564.8</v>
          </cell>
          <cell r="F1832">
            <v>54845</v>
          </cell>
        </row>
        <row r="1833">
          <cell r="A1833" t="str">
            <v>CONMUTADOR GIRATORIO 2 POSICIONES 1NA</v>
          </cell>
          <cell r="B1833">
            <v>26000</v>
          </cell>
          <cell r="C1833" t="str">
            <v>UND</v>
          </cell>
          <cell r="D1833">
            <v>31200</v>
          </cell>
          <cell r="E1833">
            <v>4992</v>
          </cell>
          <cell r="F1833">
            <v>36192</v>
          </cell>
        </row>
        <row r="1834">
          <cell r="A1834" t="str">
            <v>CONMUTADOR MONOPOLAR</v>
          </cell>
          <cell r="B1834">
            <v>16296</v>
          </cell>
          <cell r="C1834" t="str">
            <v>UND</v>
          </cell>
          <cell r="D1834">
            <v>19555.2</v>
          </cell>
          <cell r="E1834">
            <v>3128.8320000000003</v>
          </cell>
          <cell r="F1834">
            <v>22684</v>
          </cell>
        </row>
        <row r="1835">
          <cell r="A1835" t="str">
            <v>CONMUTADOR MULETILLA 2 POSICIONES</v>
          </cell>
          <cell r="B1835">
            <v>16000</v>
          </cell>
          <cell r="C1835" t="str">
            <v>UND</v>
          </cell>
          <cell r="D1835">
            <v>19200</v>
          </cell>
          <cell r="E1835">
            <v>3072</v>
          </cell>
          <cell r="F1835">
            <v>22272</v>
          </cell>
        </row>
        <row r="1836">
          <cell r="A1836" t="str">
            <v>CONMUTADOR MULETILLA 2POSC. C/LLAVE</v>
          </cell>
          <cell r="B1836">
            <v>30348</v>
          </cell>
          <cell r="C1836" t="str">
            <v>UND</v>
          </cell>
          <cell r="D1836">
            <v>36417.599999999999</v>
          </cell>
          <cell r="E1836">
            <v>5826.8159999999998</v>
          </cell>
          <cell r="F1836">
            <v>42244</v>
          </cell>
        </row>
        <row r="1837">
          <cell r="A1837" t="str">
            <v>CONMUTADOR MULETILLA 3 POSICIONES</v>
          </cell>
          <cell r="B1837">
            <v>18000</v>
          </cell>
          <cell r="C1837" t="str">
            <v>UND</v>
          </cell>
          <cell r="D1837">
            <v>21600</v>
          </cell>
          <cell r="E1837">
            <v>3456</v>
          </cell>
          <cell r="F1837">
            <v>25056</v>
          </cell>
        </row>
        <row r="1838">
          <cell r="A1838" t="str">
            <v>CONMUTADOR MULETILLA 3SB3202-2AA11</v>
          </cell>
          <cell r="B1838">
            <v>30400</v>
          </cell>
          <cell r="C1838" t="str">
            <v>UND</v>
          </cell>
          <cell r="D1838">
            <v>36480</v>
          </cell>
          <cell r="E1838">
            <v>5836.8</v>
          </cell>
          <cell r="F1838">
            <v>42317</v>
          </cell>
        </row>
        <row r="1839">
          <cell r="A1839" t="str">
            <v>CONMUTADOR MULETILLA 3SB3210-2DA11</v>
          </cell>
          <cell r="B1839">
            <v>39400</v>
          </cell>
          <cell r="C1839" t="str">
            <v>UND</v>
          </cell>
          <cell r="D1839">
            <v>47280</v>
          </cell>
          <cell r="E1839">
            <v>7564.8</v>
          </cell>
          <cell r="F1839">
            <v>54845</v>
          </cell>
        </row>
        <row r="1840">
          <cell r="A1840" t="str">
            <v>CONMUTADOR P/AMPERIMETRO 10AMP(0-L1-L2-L</v>
          </cell>
          <cell r="B1840">
            <v>96000</v>
          </cell>
          <cell r="C1840" t="str">
            <v>UND</v>
          </cell>
          <cell r="D1840">
            <v>115200</v>
          </cell>
          <cell r="E1840">
            <v>18432</v>
          </cell>
          <cell r="F1840">
            <v>133632</v>
          </cell>
        </row>
        <row r="1841">
          <cell r="A1841" t="str">
            <v>CONMUTADOR P/VOLTIMETRO 10AMP.(0-L1L2-L2</v>
          </cell>
          <cell r="B1841">
            <v>73000</v>
          </cell>
          <cell r="C1841" t="str">
            <v>UND</v>
          </cell>
          <cell r="D1841">
            <v>87600</v>
          </cell>
          <cell r="E1841">
            <v>14016</v>
          </cell>
          <cell r="F1841">
            <v>101616</v>
          </cell>
        </row>
        <row r="1842">
          <cell r="A1842" t="str">
            <v>CONMUTADOR P/VOLTIMETRO 10AMP.(L1L2,L2L3</v>
          </cell>
          <cell r="B1842">
            <v>89700</v>
          </cell>
          <cell r="C1842" t="str">
            <v>UND</v>
          </cell>
          <cell r="D1842">
            <v>107640</v>
          </cell>
          <cell r="E1842">
            <v>17222.400000000001</v>
          </cell>
          <cell r="F1842">
            <v>124862</v>
          </cell>
        </row>
        <row r="1843">
          <cell r="A1843" t="str">
            <v>CONMUTADOR PARA INTERRUPTOR ENERNET</v>
          </cell>
          <cell r="B1843">
            <v>763946</v>
          </cell>
          <cell r="C1843" t="str">
            <v>UND</v>
          </cell>
          <cell r="D1843">
            <v>916735.2</v>
          </cell>
          <cell r="E1843">
            <v>146677.63199999998</v>
          </cell>
          <cell r="F1843">
            <v>1063413</v>
          </cell>
        </row>
        <row r="1844">
          <cell r="A1844" t="str">
            <v>CONMUTADOR REF XB2BD25</v>
          </cell>
          <cell r="B1844">
            <v>30500</v>
          </cell>
          <cell r="C1844" t="str">
            <v>UND</v>
          </cell>
          <cell r="D1844">
            <v>36600</v>
          </cell>
          <cell r="E1844">
            <v>5856</v>
          </cell>
          <cell r="F1844">
            <v>42456</v>
          </cell>
        </row>
        <row r="1845">
          <cell r="A1845" t="str">
            <v>CONMUTADOR TRIPOLAR</v>
          </cell>
          <cell r="B1845">
            <v>25123</v>
          </cell>
          <cell r="C1845" t="str">
            <v>UND</v>
          </cell>
          <cell r="D1845">
            <v>30147.599999999999</v>
          </cell>
          <cell r="E1845">
            <v>4823.616</v>
          </cell>
          <cell r="F1845">
            <v>34971</v>
          </cell>
        </row>
        <row r="1846">
          <cell r="A1846" t="str">
            <v>CONMUTADOR TRIPOLAR</v>
          </cell>
          <cell r="B1846">
            <v>33952.80078125</v>
          </cell>
          <cell r="C1846" t="str">
            <v>UND</v>
          </cell>
          <cell r="D1846">
            <v>40743.360937500001</v>
          </cell>
          <cell r="E1846">
            <v>6518.9377500000001</v>
          </cell>
          <cell r="F1846">
            <v>47262</v>
          </cell>
        </row>
        <row r="1847">
          <cell r="A1847" t="str">
            <v>CONMUTADOR TRIPOLAR 125AMP.</v>
          </cell>
          <cell r="B1847">
            <v>1439300</v>
          </cell>
          <cell r="C1847" t="str">
            <v>UND</v>
          </cell>
          <cell r="D1847">
            <v>1727160</v>
          </cell>
          <cell r="E1847">
            <v>276345.59999999998</v>
          </cell>
          <cell r="F1847">
            <v>2003506</v>
          </cell>
        </row>
        <row r="1848">
          <cell r="A1848" t="str">
            <v>CONMUTADOR TRIPOLAR 200AMP.</v>
          </cell>
          <cell r="B1848">
            <v>1675200</v>
          </cell>
          <cell r="C1848" t="str">
            <v>UND</v>
          </cell>
          <cell r="D1848">
            <v>2010240</v>
          </cell>
          <cell r="E1848">
            <v>321638.40000000002</v>
          </cell>
          <cell r="F1848">
            <v>2331878</v>
          </cell>
        </row>
        <row r="1849">
          <cell r="A1849" t="str">
            <v>CONMUTADOR TRIPOLAR 30A 15KV</v>
          </cell>
          <cell r="B1849">
            <v>70000</v>
          </cell>
          <cell r="C1849" t="str">
            <v>UND</v>
          </cell>
          <cell r="D1849">
            <v>84000</v>
          </cell>
          <cell r="E1849">
            <v>13440</v>
          </cell>
          <cell r="F1849">
            <v>97440</v>
          </cell>
        </row>
        <row r="1850">
          <cell r="A1850" t="str">
            <v>CONMUTADOR TRIPOLAR ABIERTO 100AMP</v>
          </cell>
          <cell r="B1850">
            <v>168350</v>
          </cell>
          <cell r="C1850" t="str">
            <v>UND</v>
          </cell>
          <cell r="D1850">
            <v>202020</v>
          </cell>
          <cell r="E1850">
            <v>32323.200000000001</v>
          </cell>
          <cell r="F1850">
            <v>234343</v>
          </cell>
        </row>
        <row r="1851">
          <cell r="A1851" t="str">
            <v>CONMUTADOR VOLTIMETRO 20AMP</v>
          </cell>
          <cell r="B1851">
            <v>29215.199218749996</v>
          </cell>
          <cell r="C1851" t="str">
            <v>UND</v>
          </cell>
          <cell r="D1851">
            <v>35058.239062499997</v>
          </cell>
          <cell r="E1851">
            <v>5609.3182499999994</v>
          </cell>
          <cell r="F1851">
            <v>40668</v>
          </cell>
        </row>
        <row r="1852">
          <cell r="A1852" t="str">
            <v>CONMUTADOR VOLTIMETRO 20AMP</v>
          </cell>
          <cell r="B1852">
            <v>37242.80078125</v>
          </cell>
          <cell r="C1852" t="str">
            <v>UND</v>
          </cell>
          <cell r="D1852">
            <v>44691.360937500001</v>
          </cell>
          <cell r="E1852">
            <v>7150.6177500000003</v>
          </cell>
          <cell r="F1852">
            <v>51842</v>
          </cell>
        </row>
        <row r="1853">
          <cell r="A1853" t="str">
            <v>CONMUTADOR VOLTIMETRO KONCAR</v>
          </cell>
          <cell r="B1853">
            <v>4000</v>
          </cell>
          <cell r="C1853" t="str">
            <v>UND</v>
          </cell>
          <cell r="D1853">
            <v>4800</v>
          </cell>
          <cell r="E1853">
            <v>768</v>
          </cell>
          <cell r="F1853">
            <v>5568</v>
          </cell>
        </row>
        <row r="1854">
          <cell r="A1854" t="str">
            <v>CONSOLA DE 80 CMS.</v>
          </cell>
          <cell r="B1854">
            <v>8470</v>
          </cell>
          <cell r="C1854" t="str">
            <v>UND</v>
          </cell>
          <cell r="D1854">
            <v>10164</v>
          </cell>
          <cell r="E1854">
            <v>1626.24</v>
          </cell>
          <cell r="F1854">
            <v>11790</v>
          </cell>
        </row>
        <row r="1855">
          <cell r="A1855" t="str">
            <v>CONTACTO ADICIONAL 2C+2A 30MM</v>
          </cell>
          <cell r="B1855">
            <v>29000</v>
          </cell>
          <cell r="C1855" t="str">
            <v>UND</v>
          </cell>
          <cell r="D1855">
            <v>34800</v>
          </cell>
          <cell r="E1855">
            <v>5568</v>
          </cell>
          <cell r="F1855">
            <v>40368</v>
          </cell>
        </row>
        <row r="1856">
          <cell r="A1856" t="str">
            <v>CONTACTO ADICIONAL 3C+3A</v>
          </cell>
          <cell r="B1856">
            <v>29000</v>
          </cell>
          <cell r="C1856" t="str">
            <v>UND</v>
          </cell>
          <cell r="D1856">
            <v>34800</v>
          </cell>
          <cell r="E1856">
            <v>5568</v>
          </cell>
          <cell r="F1856">
            <v>40368</v>
          </cell>
        </row>
        <row r="1857">
          <cell r="A1857" t="str">
            <v>CONTACTO AUX Ó ALARMA 1NA/NC C/SOPORTE</v>
          </cell>
          <cell r="B1857">
            <v>56800</v>
          </cell>
          <cell r="C1857" t="str">
            <v>UND</v>
          </cell>
          <cell r="D1857">
            <v>68160</v>
          </cell>
          <cell r="E1857">
            <v>10905.6</v>
          </cell>
          <cell r="F1857">
            <v>79066</v>
          </cell>
        </row>
        <row r="1858">
          <cell r="A1858" t="str">
            <v>CONTACTO AUX.</v>
          </cell>
          <cell r="B1858">
            <v>20000</v>
          </cell>
          <cell r="C1858" t="str">
            <v>UND</v>
          </cell>
          <cell r="D1858">
            <v>24000</v>
          </cell>
          <cell r="E1858">
            <v>3840</v>
          </cell>
          <cell r="F1858">
            <v>27840</v>
          </cell>
        </row>
        <row r="1859">
          <cell r="A1859" t="str">
            <v>CONTACTO AUXILIAR 2NA</v>
          </cell>
          <cell r="B1859">
            <v>39000</v>
          </cell>
          <cell r="C1859" t="str">
            <v>UND</v>
          </cell>
          <cell r="D1859">
            <v>46800</v>
          </cell>
          <cell r="E1859">
            <v>7488</v>
          </cell>
          <cell r="F1859">
            <v>54288</v>
          </cell>
        </row>
        <row r="1860">
          <cell r="A1860" t="str">
            <v>CONTACTO AUXILIAR A01JLD64  480 VAC</v>
          </cell>
          <cell r="B1860">
            <v>120700</v>
          </cell>
          <cell r="C1860" t="str">
            <v>UND</v>
          </cell>
          <cell r="D1860">
            <v>144840</v>
          </cell>
          <cell r="E1860">
            <v>23174.400000000001</v>
          </cell>
          <cell r="F1860">
            <v>168014</v>
          </cell>
        </row>
        <row r="1861">
          <cell r="A1861" t="str">
            <v>CONTACTO AUXILIAR OF PARA C60N</v>
          </cell>
          <cell r="B1861">
            <v>57000</v>
          </cell>
          <cell r="C1861" t="str">
            <v>UND</v>
          </cell>
          <cell r="D1861">
            <v>68400</v>
          </cell>
          <cell r="E1861">
            <v>10944</v>
          </cell>
          <cell r="F1861">
            <v>79344</v>
          </cell>
        </row>
        <row r="1862">
          <cell r="A1862" t="str">
            <v>CONTACTO AUXILIAR OF PARA NC 100H-NC125H</v>
          </cell>
          <cell r="B1862">
            <v>58000</v>
          </cell>
          <cell r="C1862" t="str">
            <v>UND</v>
          </cell>
          <cell r="D1862">
            <v>69600</v>
          </cell>
          <cell r="E1862">
            <v>11136</v>
          </cell>
          <cell r="F1862">
            <v>80736</v>
          </cell>
        </row>
        <row r="1863">
          <cell r="A1863" t="str">
            <v>CONTACTO AUXILIAR PARA NS80,NS100,NS160</v>
          </cell>
          <cell r="B1863">
            <v>61000</v>
          </cell>
          <cell r="C1863" t="str">
            <v>UND</v>
          </cell>
          <cell r="D1863">
            <v>73200</v>
          </cell>
          <cell r="E1863">
            <v>11712</v>
          </cell>
          <cell r="F1863">
            <v>84912</v>
          </cell>
        </row>
        <row r="1864">
          <cell r="A1864" t="str">
            <v>CONTACTO SEÑALIZACIÓN SD PARA NC100HNC12</v>
          </cell>
          <cell r="B1864">
            <v>63000</v>
          </cell>
          <cell r="C1864" t="str">
            <v>UND</v>
          </cell>
          <cell r="D1864">
            <v>75600</v>
          </cell>
          <cell r="E1864">
            <v>12096</v>
          </cell>
          <cell r="F1864">
            <v>87696</v>
          </cell>
        </row>
        <row r="1865">
          <cell r="A1865" t="str">
            <v>CONTACTOR   18A -AC3/1NC</v>
          </cell>
          <cell r="B1865">
            <v>163000</v>
          </cell>
          <cell r="C1865" t="str">
            <v>UND</v>
          </cell>
          <cell r="D1865">
            <v>195600</v>
          </cell>
          <cell r="E1865">
            <v>31296</v>
          </cell>
          <cell r="F1865">
            <v>226896</v>
          </cell>
        </row>
        <row r="1866">
          <cell r="A1866" t="str">
            <v>CONTACTOR  12A -AC3/SIN CONTACTOS AUX</v>
          </cell>
          <cell r="B1866">
            <v>116000</v>
          </cell>
          <cell r="C1866" t="str">
            <v>UND</v>
          </cell>
          <cell r="D1866">
            <v>139200</v>
          </cell>
          <cell r="E1866">
            <v>22272</v>
          </cell>
          <cell r="F1866">
            <v>161472</v>
          </cell>
        </row>
        <row r="1867">
          <cell r="A1867" t="str">
            <v>CONTACTOR  12A-AC3/1 NC</v>
          </cell>
          <cell r="B1867">
            <v>124000</v>
          </cell>
          <cell r="C1867" t="str">
            <v>UND</v>
          </cell>
          <cell r="D1867">
            <v>148800</v>
          </cell>
          <cell r="E1867">
            <v>23808</v>
          </cell>
          <cell r="F1867">
            <v>172608</v>
          </cell>
        </row>
        <row r="1868">
          <cell r="A1868" t="str">
            <v>CONTACTOR  12A-AC3/1NA</v>
          </cell>
          <cell r="B1868">
            <v>121000</v>
          </cell>
          <cell r="C1868" t="str">
            <v>UND</v>
          </cell>
          <cell r="D1868">
            <v>145200</v>
          </cell>
          <cell r="E1868">
            <v>23232</v>
          </cell>
          <cell r="F1868">
            <v>168432</v>
          </cell>
        </row>
        <row r="1869">
          <cell r="A1869" t="str">
            <v>CONTACTOR  18 A-AC3/1NA</v>
          </cell>
          <cell r="B1869">
            <v>158000</v>
          </cell>
          <cell r="C1869" t="str">
            <v>UND</v>
          </cell>
          <cell r="D1869">
            <v>189600</v>
          </cell>
          <cell r="E1869">
            <v>30336</v>
          </cell>
          <cell r="F1869">
            <v>219936</v>
          </cell>
        </row>
        <row r="1870">
          <cell r="A1870" t="str">
            <v>CONTACTOR  18A -AC3/SIN CONTACTOS AUX</v>
          </cell>
          <cell r="B1870">
            <v>146000</v>
          </cell>
          <cell r="C1870" t="str">
            <v>UND</v>
          </cell>
          <cell r="D1870">
            <v>175200</v>
          </cell>
          <cell r="E1870">
            <v>28032</v>
          </cell>
          <cell r="F1870">
            <v>203232</v>
          </cell>
        </row>
        <row r="1871">
          <cell r="A1871" t="str">
            <v>CONTACTOR  25 A -AC3/1NC</v>
          </cell>
          <cell r="B1871">
            <v>221000</v>
          </cell>
          <cell r="C1871" t="str">
            <v>UND</v>
          </cell>
          <cell r="D1871">
            <v>265200</v>
          </cell>
          <cell r="E1871">
            <v>42432</v>
          </cell>
          <cell r="F1871">
            <v>307632</v>
          </cell>
        </row>
        <row r="1872">
          <cell r="A1872" t="str">
            <v>CONTACTOR  25 A -AC3/SIN CONTACTOS AUX</v>
          </cell>
          <cell r="B1872">
            <v>204000</v>
          </cell>
          <cell r="C1872" t="str">
            <v>UND</v>
          </cell>
          <cell r="D1872">
            <v>244800</v>
          </cell>
          <cell r="E1872">
            <v>39168</v>
          </cell>
          <cell r="F1872">
            <v>283968</v>
          </cell>
        </row>
        <row r="1873">
          <cell r="A1873" t="str">
            <v>CONTACTOR  25A-AC3/1NA</v>
          </cell>
          <cell r="B1873">
            <v>217000</v>
          </cell>
          <cell r="C1873" t="str">
            <v>UND</v>
          </cell>
          <cell r="D1873">
            <v>260400</v>
          </cell>
          <cell r="E1873">
            <v>41664</v>
          </cell>
          <cell r="F1873">
            <v>302064</v>
          </cell>
        </row>
        <row r="1874">
          <cell r="A1874" t="str">
            <v>CONTACTOR  9A  AC3 SIN CONTACTOS AUX</v>
          </cell>
          <cell r="B1874">
            <v>96000</v>
          </cell>
          <cell r="C1874" t="str">
            <v>UND</v>
          </cell>
          <cell r="D1874">
            <v>115200</v>
          </cell>
          <cell r="E1874">
            <v>18432</v>
          </cell>
          <cell r="F1874">
            <v>133632</v>
          </cell>
        </row>
        <row r="1875">
          <cell r="A1875" t="str">
            <v>CONTACTOR  9A- AC3/1 NA</v>
          </cell>
          <cell r="B1875">
            <v>100000</v>
          </cell>
          <cell r="C1875" t="str">
            <v>UND</v>
          </cell>
          <cell r="D1875">
            <v>120000</v>
          </cell>
          <cell r="E1875">
            <v>19200</v>
          </cell>
          <cell r="F1875">
            <v>139200</v>
          </cell>
        </row>
        <row r="1876">
          <cell r="A1876" t="str">
            <v>CONTACTOR  AC3 150A 220V</v>
          </cell>
          <cell r="B1876">
            <v>1205000</v>
          </cell>
          <cell r="C1876" t="str">
            <v>UND</v>
          </cell>
          <cell r="D1876">
            <v>1446000</v>
          </cell>
          <cell r="E1876">
            <v>231360</v>
          </cell>
          <cell r="F1876">
            <v>1677360</v>
          </cell>
        </row>
        <row r="1877">
          <cell r="A1877" t="str">
            <v>CONTACTOR (MINI) 9AAC3 220V ABB</v>
          </cell>
          <cell r="B1877">
            <v>25376</v>
          </cell>
          <cell r="C1877" t="str">
            <v>UND</v>
          </cell>
          <cell r="D1877">
            <v>30451.199999999997</v>
          </cell>
          <cell r="E1877">
            <v>4872.192</v>
          </cell>
          <cell r="F1877">
            <v>35323</v>
          </cell>
        </row>
        <row r="1878">
          <cell r="A1878" t="str">
            <v>CONTACTOR 115 A-AC3 / 200 A-AC1</v>
          </cell>
          <cell r="B1878">
            <v>1180000</v>
          </cell>
          <cell r="C1878" t="str">
            <v>UND</v>
          </cell>
          <cell r="D1878">
            <v>1416000</v>
          </cell>
          <cell r="E1878">
            <v>226560</v>
          </cell>
          <cell r="F1878">
            <v>1642560</v>
          </cell>
        </row>
        <row r="1879">
          <cell r="A1879" t="str">
            <v>CONTACTOR 140 A -AC3/220 SIMENS</v>
          </cell>
          <cell r="B1879">
            <v>831652</v>
          </cell>
          <cell r="C1879" t="str">
            <v>UND</v>
          </cell>
          <cell r="D1879">
            <v>997982.39999999991</v>
          </cell>
          <cell r="E1879">
            <v>159677.18399999998</v>
          </cell>
          <cell r="F1879">
            <v>1157660</v>
          </cell>
        </row>
        <row r="1880">
          <cell r="A1880" t="str">
            <v>CONTACTOR 150 A -AC3/250 A-AC1</v>
          </cell>
          <cell r="B1880">
            <v>1329000</v>
          </cell>
          <cell r="C1880" t="str">
            <v>UND</v>
          </cell>
          <cell r="D1880">
            <v>1594800</v>
          </cell>
          <cell r="E1880">
            <v>255168</v>
          </cell>
          <cell r="F1880">
            <v>1849968</v>
          </cell>
        </row>
        <row r="1881">
          <cell r="A1881" t="str">
            <v>CONTACTOR 16AMP LC1D163 110V</v>
          </cell>
          <cell r="B1881">
            <v>57400</v>
          </cell>
          <cell r="C1881" t="str">
            <v>UND</v>
          </cell>
          <cell r="D1881">
            <v>68880</v>
          </cell>
          <cell r="E1881">
            <v>11020.800000000001</v>
          </cell>
          <cell r="F1881">
            <v>79901</v>
          </cell>
        </row>
        <row r="1882">
          <cell r="A1882" t="str">
            <v>CONTACTOR 185 A- AC3/275A-AC1</v>
          </cell>
          <cell r="B1882">
            <v>2001000</v>
          </cell>
          <cell r="C1882" t="str">
            <v>UND</v>
          </cell>
          <cell r="D1882">
            <v>2401200</v>
          </cell>
          <cell r="E1882">
            <v>384192</v>
          </cell>
          <cell r="F1882">
            <v>2785392</v>
          </cell>
        </row>
        <row r="1883">
          <cell r="A1883" t="str">
            <v>CONTACTOR 225 A-AC3/315 A -AC1</v>
          </cell>
          <cell r="B1883">
            <v>2246000</v>
          </cell>
          <cell r="C1883" t="str">
            <v>UND</v>
          </cell>
          <cell r="D1883">
            <v>2695200</v>
          </cell>
          <cell r="E1883">
            <v>431232</v>
          </cell>
          <cell r="F1883">
            <v>3126432</v>
          </cell>
        </row>
        <row r="1884">
          <cell r="A1884" t="str">
            <v>CONTACTOR 25AMP TM 440V</v>
          </cell>
          <cell r="B1884">
            <v>57400</v>
          </cell>
          <cell r="C1884" t="str">
            <v>UND</v>
          </cell>
          <cell r="D1884">
            <v>68880</v>
          </cell>
          <cell r="E1884">
            <v>11020.800000000001</v>
          </cell>
          <cell r="F1884">
            <v>79901</v>
          </cell>
        </row>
        <row r="1885">
          <cell r="A1885" t="str">
            <v>CONTACTOR 265A  AC3/350A  AC1</v>
          </cell>
          <cell r="B1885">
            <v>2688000</v>
          </cell>
          <cell r="C1885" t="str">
            <v>UND</v>
          </cell>
          <cell r="D1885">
            <v>3225600</v>
          </cell>
          <cell r="E1885">
            <v>516096</v>
          </cell>
          <cell r="F1885">
            <v>3741696</v>
          </cell>
        </row>
        <row r="1886">
          <cell r="A1886" t="str">
            <v>CONTACTOR 32 A -AC3/1NA</v>
          </cell>
          <cell r="B1886">
            <v>322000</v>
          </cell>
          <cell r="C1886" t="str">
            <v>UND</v>
          </cell>
          <cell r="D1886">
            <v>386400</v>
          </cell>
          <cell r="E1886">
            <v>61824</v>
          </cell>
          <cell r="F1886">
            <v>448224</v>
          </cell>
        </row>
        <row r="1887">
          <cell r="A1887" t="str">
            <v>CONTACTOR 32 A-AC3/1NC</v>
          </cell>
          <cell r="B1887">
            <v>327000</v>
          </cell>
          <cell r="C1887" t="str">
            <v>UND</v>
          </cell>
          <cell r="D1887">
            <v>392400</v>
          </cell>
          <cell r="E1887">
            <v>62784</v>
          </cell>
          <cell r="F1887">
            <v>455184</v>
          </cell>
        </row>
        <row r="1888">
          <cell r="A1888" t="str">
            <v>CONTACTOR 32 A-AC3/SIN CONTACTOS AUX</v>
          </cell>
          <cell r="B1888">
            <v>304000</v>
          </cell>
          <cell r="C1888" t="str">
            <v>UND</v>
          </cell>
          <cell r="D1888">
            <v>364800</v>
          </cell>
          <cell r="E1888">
            <v>58368</v>
          </cell>
          <cell r="F1888">
            <v>423168</v>
          </cell>
        </row>
        <row r="1889">
          <cell r="A1889" t="str">
            <v>CONTACTOR 330 A-AC3/400 A-AC1</v>
          </cell>
          <cell r="B1889">
            <v>3117000</v>
          </cell>
          <cell r="C1889" t="str">
            <v>UND</v>
          </cell>
          <cell r="D1889">
            <v>3740400</v>
          </cell>
          <cell r="E1889">
            <v>598464</v>
          </cell>
          <cell r="F1889">
            <v>4338864</v>
          </cell>
        </row>
        <row r="1890">
          <cell r="A1890" t="str">
            <v>CONTACTOR 38 A - AC3/1NA</v>
          </cell>
          <cell r="B1890">
            <v>377000</v>
          </cell>
          <cell r="C1890" t="str">
            <v>UND</v>
          </cell>
          <cell r="D1890">
            <v>452400</v>
          </cell>
          <cell r="E1890">
            <v>72384</v>
          </cell>
          <cell r="F1890">
            <v>524784</v>
          </cell>
        </row>
        <row r="1891">
          <cell r="A1891" t="str">
            <v>CONTACTOR 3RT1015-1AN21 7AMP AC3</v>
          </cell>
          <cell r="B1891">
            <v>70600</v>
          </cell>
          <cell r="C1891" t="str">
            <v>UND</v>
          </cell>
          <cell r="D1891">
            <v>84720</v>
          </cell>
          <cell r="E1891">
            <v>13555.2</v>
          </cell>
          <cell r="F1891">
            <v>98275</v>
          </cell>
        </row>
        <row r="1892">
          <cell r="A1892" t="str">
            <v>CONTACTOR 3RT1023-1AN24 9AMP AC3 2NA+2NC</v>
          </cell>
          <cell r="B1892">
            <v>112000</v>
          </cell>
          <cell r="C1892" t="str">
            <v>UND</v>
          </cell>
          <cell r="D1892">
            <v>134400</v>
          </cell>
          <cell r="E1892">
            <v>21504</v>
          </cell>
          <cell r="F1892">
            <v>155904</v>
          </cell>
        </row>
        <row r="1893">
          <cell r="A1893" t="str">
            <v>CONTACTOR 3RT1024-1AN20 12AMP AC3</v>
          </cell>
          <cell r="B1893">
            <v>104300</v>
          </cell>
          <cell r="C1893" t="str">
            <v>UND</v>
          </cell>
          <cell r="D1893">
            <v>125160</v>
          </cell>
          <cell r="E1893">
            <v>20025.600000000002</v>
          </cell>
          <cell r="F1893">
            <v>145186</v>
          </cell>
        </row>
        <row r="1894">
          <cell r="A1894" t="str">
            <v>CONTACTOR 3RT1024-1AN24 12AMPAC3 2NA+2NC</v>
          </cell>
          <cell r="B1894">
            <v>132000</v>
          </cell>
          <cell r="C1894" t="str">
            <v>UND</v>
          </cell>
          <cell r="D1894">
            <v>158400</v>
          </cell>
          <cell r="E1894">
            <v>25344</v>
          </cell>
          <cell r="F1894">
            <v>183744</v>
          </cell>
        </row>
        <row r="1895">
          <cell r="A1895" t="str">
            <v>CONTACTOR 3RT1025-1AN20 17AMP AC3</v>
          </cell>
          <cell r="B1895">
            <v>126000</v>
          </cell>
          <cell r="C1895" t="str">
            <v>UND</v>
          </cell>
          <cell r="D1895">
            <v>151200</v>
          </cell>
          <cell r="E1895">
            <v>24192</v>
          </cell>
          <cell r="F1895">
            <v>175392</v>
          </cell>
        </row>
        <row r="1896">
          <cell r="A1896" t="str">
            <v>CONTACTOR 3RT1025-1AN20 17AMPAC3 2NA+2NC</v>
          </cell>
          <cell r="B1896">
            <v>153300</v>
          </cell>
          <cell r="C1896" t="str">
            <v>UND</v>
          </cell>
          <cell r="D1896">
            <v>183960</v>
          </cell>
          <cell r="E1896">
            <v>29433.600000000002</v>
          </cell>
          <cell r="F1896">
            <v>213394</v>
          </cell>
        </row>
        <row r="1897">
          <cell r="A1897" t="str">
            <v>CONTACTOR 3RT1026-1AN24 25AMPAC3 2NA+2NC</v>
          </cell>
          <cell r="B1897">
            <v>208500</v>
          </cell>
          <cell r="C1897" t="str">
            <v>UND</v>
          </cell>
          <cell r="D1897">
            <v>250200</v>
          </cell>
          <cell r="E1897">
            <v>40032</v>
          </cell>
          <cell r="F1897">
            <v>290232</v>
          </cell>
        </row>
        <row r="1898">
          <cell r="A1898" t="str">
            <v>CONTACTOR 3RT1034-1AN20 32AMP AC3</v>
          </cell>
          <cell r="B1898">
            <v>250900</v>
          </cell>
          <cell r="C1898" t="str">
            <v>UND</v>
          </cell>
          <cell r="D1898">
            <v>301080</v>
          </cell>
          <cell r="E1898">
            <v>48172.800000000003</v>
          </cell>
          <cell r="F1898">
            <v>349253</v>
          </cell>
        </row>
        <row r="1899">
          <cell r="A1899" t="str">
            <v>CONTACTOR 3RT1034-1AN24 32A-AC3 2NA+2NC</v>
          </cell>
          <cell r="B1899">
            <v>279000</v>
          </cell>
          <cell r="C1899" t="str">
            <v>UND</v>
          </cell>
          <cell r="D1899">
            <v>334800</v>
          </cell>
          <cell r="E1899">
            <v>53568</v>
          </cell>
          <cell r="F1899">
            <v>388368</v>
          </cell>
        </row>
        <row r="1900">
          <cell r="A1900" t="str">
            <v>CONTACTOR 3RT1035-1AN24 40AMPAC3 2NA+2NC</v>
          </cell>
          <cell r="B1900">
            <v>385300</v>
          </cell>
          <cell r="C1900" t="str">
            <v>UND</v>
          </cell>
          <cell r="D1900">
            <v>462360</v>
          </cell>
          <cell r="E1900">
            <v>73977.600000000006</v>
          </cell>
          <cell r="F1900">
            <v>536338</v>
          </cell>
        </row>
        <row r="1901">
          <cell r="A1901" t="str">
            <v>CONTACTOR 3RT1036-1AN24 50A .AC3 2NA+2NC</v>
          </cell>
          <cell r="B1901">
            <v>401600</v>
          </cell>
          <cell r="C1901" t="str">
            <v>UND</v>
          </cell>
          <cell r="D1901">
            <v>481920</v>
          </cell>
          <cell r="E1901">
            <v>77107.199999999997</v>
          </cell>
          <cell r="F1901">
            <v>559027</v>
          </cell>
        </row>
        <row r="1902">
          <cell r="A1902" t="str">
            <v>CONTACTOR 3RT1044-1AN24 65AMPAC3 2NA+2NC</v>
          </cell>
          <cell r="B1902">
            <v>530900</v>
          </cell>
          <cell r="C1902" t="str">
            <v>UND</v>
          </cell>
          <cell r="D1902">
            <v>637080</v>
          </cell>
          <cell r="E1902">
            <v>101932.8</v>
          </cell>
          <cell r="F1902">
            <v>739013</v>
          </cell>
        </row>
        <row r="1903">
          <cell r="A1903" t="str">
            <v>CONTACTOR 3RT1045-1AN24 80AMPAC3 2NA+2NC</v>
          </cell>
          <cell r="B1903">
            <v>689100</v>
          </cell>
          <cell r="C1903" t="str">
            <v>UND</v>
          </cell>
          <cell r="D1903">
            <v>826920</v>
          </cell>
          <cell r="E1903">
            <v>132307.20000000001</v>
          </cell>
          <cell r="F1903">
            <v>959227</v>
          </cell>
        </row>
        <row r="1904">
          <cell r="A1904" t="str">
            <v>CONTACTOR 3RT1046-1NA24 95AMPAC3 2NA+2NC</v>
          </cell>
          <cell r="B1904">
            <v>750000</v>
          </cell>
          <cell r="C1904" t="str">
            <v>UND</v>
          </cell>
          <cell r="D1904">
            <v>900000</v>
          </cell>
          <cell r="E1904">
            <v>144000</v>
          </cell>
          <cell r="F1904">
            <v>1044000</v>
          </cell>
        </row>
        <row r="1905">
          <cell r="A1905" t="str">
            <v>CONTACTOR 3TA21 220V</v>
          </cell>
          <cell r="B1905">
            <v>4000</v>
          </cell>
          <cell r="C1905" t="str">
            <v>UND</v>
          </cell>
          <cell r="D1905">
            <v>4800</v>
          </cell>
          <cell r="E1905">
            <v>768</v>
          </cell>
          <cell r="F1905">
            <v>5568</v>
          </cell>
        </row>
        <row r="1906">
          <cell r="A1906" t="str">
            <v>CONTACTOR 3TB40-22 SIEMENS</v>
          </cell>
          <cell r="B1906">
            <v>30240</v>
          </cell>
          <cell r="C1906" t="str">
            <v>UND</v>
          </cell>
          <cell r="D1906">
            <v>36288</v>
          </cell>
          <cell r="E1906">
            <v>5806.08</v>
          </cell>
          <cell r="F1906">
            <v>42094</v>
          </cell>
        </row>
        <row r="1907">
          <cell r="A1907" t="str">
            <v>CONTACTOR 3TB-41- 220V</v>
          </cell>
          <cell r="B1907">
            <v>90700</v>
          </cell>
          <cell r="C1907" t="str">
            <v>UND</v>
          </cell>
          <cell r="D1907">
            <v>108840</v>
          </cell>
          <cell r="E1907">
            <v>17414.400000000001</v>
          </cell>
          <cell r="F1907">
            <v>126254</v>
          </cell>
        </row>
        <row r="1908">
          <cell r="A1908" t="str">
            <v>CONTACTOR 3TB44 SIN BLOQUES 220AC</v>
          </cell>
          <cell r="B1908">
            <v>4000</v>
          </cell>
          <cell r="C1908" t="str">
            <v>UND</v>
          </cell>
          <cell r="D1908">
            <v>4800</v>
          </cell>
          <cell r="E1908">
            <v>768</v>
          </cell>
          <cell r="F1908">
            <v>5568</v>
          </cell>
        </row>
        <row r="1909">
          <cell r="A1909" t="str">
            <v>CONTACTOR 3TF3010 9AMP-AC3 1NA</v>
          </cell>
          <cell r="B1909">
            <v>83100</v>
          </cell>
          <cell r="C1909" t="str">
            <v>UND</v>
          </cell>
          <cell r="D1909">
            <v>99720</v>
          </cell>
          <cell r="E1909">
            <v>15955.2</v>
          </cell>
          <cell r="F1909">
            <v>115675</v>
          </cell>
        </row>
        <row r="1910">
          <cell r="A1910" t="str">
            <v>CONTACTOR 3TF3311</v>
          </cell>
          <cell r="B1910">
            <v>176500</v>
          </cell>
          <cell r="C1910" t="str">
            <v>UND</v>
          </cell>
          <cell r="D1910">
            <v>211800</v>
          </cell>
          <cell r="E1910">
            <v>33888</v>
          </cell>
          <cell r="F1910">
            <v>245688</v>
          </cell>
        </row>
        <row r="1911">
          <cell r="A1911" t="str">
            <v>CONTACTOR 3TF40-10</v>
          </cell>
          <cell r="B1911">
            <v>35203</v>
          </cell>
          <cell r="C1911" t="str">
            <v>UND</v>
          </cell>
          <cell r="D1911">
            <v>42243.6</v>
          </cell>
          <cell r="E1911">
            <v>6758.9759999999997</v>
          </cell>
          <cell r="F1911">
            <v>49003</v>
          </cell>
        </row>
        <row r="1912">
          <cell r="A1912" t="str">
            <v>CONTACTOR 3TF4022 9 AMP AC3</v>
          </cell>
          <cell r="B1912">
            <v>119800</v>
          </cell>
          <cell r="C1912" t="str">
            <v>UND</v>
          </cell>
          <cell r="D1912">
            <v>143760</v>
          </cell>
          <cell r="E1912">
            <v>23001.600000000002</v>
          </cell>
          <cell r="F1912">
            <v>166762</v>
          </cell>
        </row>
        <row r="1913">
          <cell r="A1913" t="str">
            <v>CONTACTOR 3TF4122 12AMP AC3</v>
          </cell>
          <cell r="B1913">
            <v>141200</v>
          </cell>
          <cell r="C1913" t="str">
            <v>UND</v>
          </cell>
          <cell r="D1913">
            <v>169440</v>
          </cell>
          <cell r="E1913">
            <v>27110.400000000001</v>
          </cell>
          <cell r="F1913">
            <v>196550</v>
          </cell>
        </row>
        <row r="1914">
          <cell r="A1914" t="str">
            <v>CONTACTOR 3TF4222 16AMP AC3</v>
          </cell>
          <cell r="B1914">
            <v>164000</v>
          </cell>
          <cell r="C1914" t="str">
            <v>UND</v>
          </cell>
          <cell r="D1914">
            <v>196800</v>
          </cell>
          <cell r="E1914">
            <v>31488</v>
          </cell>
          <cell r="F1914">
            <v>228288</v>
          </cell>
        </row>
        <row r="1915">
          <cell r="A1915" t="str">
            <v>CONTACTOR 3TF43-12</v>
          </cell>
          <cell r="B1915">
            <v>75604.203125</v>
          </cell>
          <cell r="C1915" t="str">
            <v>UND</v>
          </cell>
          <cell r="D1915">
            <v>90725.043749999997</v>
          </cell>
          <cell r="E1915">
            <v>14516.007</v>
          </cell>
          <cell r="F1915">
            <v>105241</v>
          </cell>
        </row>
        <row r="1916">
          <cell r="A1916" t="str">
            <v>CONTACTOR 3TF4322 22AMP AC3</v>
          </cell>
          <cell r="B1916">
            <v>223100</v>
          </cell>
          <cell r="C1916" t="str">
            <v>UND</v>
          </cell>
          <cell r="D1916">
            <v>267720</v>
          </cell>
          <cell r="E1916">
            <v>42835.200000000004</v>
          </cell>
          <cell r="F1916">
            <v>310555</v>
          </cell>
        </row>
        <row r="1917">
          <cell r="A1917" t="str">
            <v>CONTACTOR 3TF4422 32AMP AC3</v>
          </cell>
          <cell r="B1917">
            <v>298500</v>
          </cell>
          <cell r="C1917" t="str">
            <v>UND</v>
          </cell>
          <cell r="D1917">
            <v>358200</v>
          </cell>
          <cell r="E1917">
            <v>57312</v>
          </cell>
          <cell r="F1917">
            <v>415512</v>
          </cell>
        </row>
        <row r="1918">
          <cell r="A1918" t="str">
            <v>CONTACTOR 3TF4522 32AMP AC3</v>
          </cell>
          <cell r="B1918">
            <v>412300</v>
          </cell>
          <cell r="C1918" t="str">
            <v>UND</v>
          </cell>
          <cell r="D1918">
            <v>494760</v>
          </cell>
          <cell r="E1918">
            <v>79161.600000000006</v>
          </cell>
          <cell r="F1918">
            <v>573922</v>
          </cell>
        </row>
        <row r="1919">
          <cell r="A1919" t="str">
            <v>CONTACTOR 3TF4622 45AMP AC3</v>
          </cell>
          <cell r="B1919">
            <v>429700</v>
          </cell>
          <cell r="C1919" t="str">
            <v>UND</v>
          </cell>
          <cell r="D1919">
            <v>515640</v>
          </cell>
          <cell r="E1919">
            <v>82502.400000000009</v>
          </cell>
          <cell r="F1919">
            <v>598142</v>
          </cell>
        </row>
        <row r="1920">
          <cell r="A1920" t="str">
            <v>CONTACTOR 3TF4722 63AMP AC3</v>
          </cell>
          <cell r="B1920">
            <v>568100</v>
          </cell>
          <cell r="C1920" t="str">
            <v>UND</v>
          </cell>
          <cell r="D1920">
            <v>681720</v>
          </cell>
          <cell r="E1920">
            <v>109075.2</v>
          </cell>
          <cell r="F1920">
            <v>790795</v>
          </cell>
        </row>
        <row r="1921">
          <cell r="A1921" t="str">
            <v>CONTACTOR 3TF4822 75AMP AC3</v>
          </cell>
          <cell r="B1921">
            <v>737300</v>
          </cell>
          <cell r="C1921" t="str">
            <v>UND</v>
          </cell>
          <cell r="D1921">
            <v>884760</v>
          </cell>
          <cell r="E1921">
            <v>141561.60000000001</v>
          </cell>
          <cell r="F1921">
            <v>1026322</v>
          </cell>
        </row>
        <row r="1922">
          <cell r="A1922" t="str">
            <v>CONTACTOR 3TF5022 110AMP-AC3 2NA+2NC</v>
          </cell>
          <cell r="B1922">
            <v>1122576</v>
          </cell>
          <cell r="C1922" t="str">
            <v>UND</v>
          </cell>
          <cell r="D1922">
            <v>1347091.2</v>
          </cell>
          <cell r="E1922">
            <v>215534.592</v>
          </cell>
          <cell r="F1922">
            <v>1562626</v>
          </cell>
        </row>
        <row r="1923">
          <cell r="A1923" t="str">
            <v>CONTACTOR 3TF5222 170AMP-AC3 2NA+2NC</v>
          </cell>
          <cell r="B1923">
            <v>1735000</v>
          </cell>
          <cell r="C1923" t="str">
            <v>UND</v>
          </cell>
          <cell r="D1923">
            <v>2082000</v>
          </cell>
          <cell r="E1923">
            <v>333120</v>
          </cell>
          <cell r="F1923">
            <v>2415120</v>
          </cell>
        </row>
        <row r="1924">
          <cell r="A1924" t="str">
            <v>CONTACTOR 3TF5622 400AMP-AC3 2NA+2NC</v>
          </cell>
          <cell r="B1924">
            <v>3212000</v>
          </cell>
          <cell r="C1924" t="str">
            <v>UND</v>
          </cell>
          <cell r="D1924">
            <v>3854400</v>
          </cell>
          <cell r="E1924">
            <v>616704</v>
          </cell>
          <cell r="F1924">
            <v>4471104</v>
          </cell>
        </row>
        <row r="1925">
          <cell r="A1925" t="str">
            <v>CONTACTOR 3TF6844 630AMP-AC3 4NA+4NC</v>
          </cell>
          <cell r="B1925">
            <v>8027000</v>
          </cell>
          <cell r="C1925" t="str">
            <v>UND</v>
          </cell>
          <cell r="D1925">
            <v>9632400</v>
          </cell>
          <cell r="E1925">
            <v>1541184</v>
          </cell>
          <cell r="F1925">
            <v>11173584</v>
          </cell>
        </row>
        <row r="1926">
          <cell r="A1926" t="str">
            <v>CONTACTOR 3TH8022 220V</v>
          </cell>
          <cell r="B1926">
            <v>4000</v>
          </cell>
          <cell r="C1926" t="str">
            <v>UND</v>
          </cell>
          <cell r="D1926">
            <v>4800</v>
          </cell>
          <cell r="E1926">
            <v>768</v>
          </cell>
          <cell r="F1926">
            <v>5568</v>
          </cell>
        </row>
        <row r="1927">
          <cell r="A1927" t="str">
            <v>CONTACTOR 3TH8022 220V</v>
          </cell>
          <cell r="B1927">
            <v>4000</v>
          </cell>
          <cell r="C1927" t="str">
            <v>UND</v>
          </cell>
          <cell r="D1927">
            <v>4800</v>
          </cell>
          <cell r="E1927">
            <v>768</v>
          </cell>
          <cell r="F1927">
            <v>5568</v>
          </cell>
        </row>
        <row r="1928">
          <cell r="A1928" t="str">
            <v>CONTACTOR 3TH8505 220V</v>
          </cell>
          <cell r="B1928">
            <v>4000</v>
          </cell>
          <cell r="C1928" t="str">
            <v>UND</v>
          </cell>
          <cell r="D1928">
            <v>4800</v>
          </cell>
          <cell r="E1928">
            <v>768</v>
          </cell>
          <cell r="F1928">
            <v>5568</v>
          </cell>
        </row>
        <row r="1929">
          <cell r="A1929" t="str">
            <v>CONTACTOR 40 A-AC3/1NA + 1NC</v>
          </cell>
          <cell r="B1929">
            <v>402000</v>
          </cell>
          <cell r="C1929" t="str">
            <v>UND</v>
          </cell>
          <cell r="D1929">
            <v>482400</v>
          </cell>
          <cell r="E1929">
            <v>77184</v>
          </cell>
          <cell r="F1929">
            <v>559584</v>
          </cell>
        </row>
        <row r="1930">
          <cell r="A1930" t="str">
            <v>CONTACTOR 400 A-AC3/500 A -AC1</v>
          </cell>
          <cell r="B1930">
            <v>3542000</v>
          </cell>
          <cell r="C1930" t="str">
            <v>UND</v>
          </cell>
          <cell r="D1930">
            <v>4250400</v>
          </cell>
          <cell r="E1930">
            <v>680064</v>
          </cell>
          <cell r="F1930">
            <v>4930464</v>
          </cell>
        </row>
        <row r="1931">
          <cell r="A1931" t="str">
            <v>CONTACTOR 50 A-AC3/1NA + 1NC</v>
          </cell>
          <cell r="B1931">
            <v>472000</v>
          </cell>
          <cell r="C1931" t="str">
            <v>UND</v>
          </cell>
          <cell r="D1931">
            <v>566400</v>
          </cell>
          <cell r="E1931">
            <v>90624</v>
          </cell>
          <cell r="F1931">
            <v>657024</v>
          </cell>
        </row>
        <row r="1932">
          <cell r="A1932" t="str">
            <v>CONTACTOR 500 A-AC3/700 A-AC1</v>
          </cell>
          <cell r="B1932">
            <v>4912000</v>
          </cell>
          <cell r="C1932" t="str">
            <v>UND</v>
          </cell>
          <cell r="D1932">
            <v>5894400</v>
          </cell>
          <cell r="E1932">
            <v>943104</v>
          </cell>
          <cell r="F1932">
            <v>6837504</v>
          </cell>
        </row>
        <row r="1933">
          <cell r="A1933" t="str">
            <v>CONTACTOR 65 A-AC3/1NA + 1NC</v>
          </cell>
          <cell r="B1933">
            <v>593000</v>
          </cell>
          <cell r="C1933" t="str">
            <v>UND</v>
          </cell>
          <cell r="D1933">
            <v>711600</v>
          </cell>
          <cell r="E1933">
            <v>113856</v>
          </cell>
          <cell r="F1933">
            <v>825456</v>
          </cell>
        </row>
        <row r="1934">
          <cell r="A1934" t="str">
            <v>CONTACTOR 780 A -AC3/1600 A-AC1</v>
          </cell>
          <cell r="B1934">
            <v>11977000</v>
          </cell>
          <cell r="C1934" t="str">
            <v>UND</v>
          </cell>
          <cell r="D1934">
            <v>14372400</v>
          </cell>
          <cell r="E1934">
            <v>2299584</v>
          </cell>
          <cell r="F1934">
            <v>16671984</v>
          </cell>
        </row>
        <row r="1935">
          <cell r="A1935" t="str">
            <v>CONTACTOR 80 A-AC3/1NA + NC</v>
          </cell>
          <cell r="B1935">
            <v>756000</v>
          </cell>
          <cell r="C1935" t="str">
            <v>UND</v>
          </cell>
          <cell r="D1935">
            <v>907200</v>
          </cell>
          <cell r="E1935">
            <v>145152</v>
          </cell>
          <cell r="F1935">
            <v>1052352</v>
          </cell>
        </row>
        <row r="1936">
          <cell r="A1936" t="str">
            <v>CONTACTOR 95 A -AC3/1NA + 1NC</v>
          </cell>
          <cell r="B1936">
            <v>789000</v>
          </cell>
          <cell r="C1936" t="str">
            <v>UND</v>
          </cell>
          <cell r="D1936">
            <v>946800</v>
          </cell>
          <cell r="E1936">
            <v>151488</v>
          </cell>
          <cell r="F1936">
            <v>1098288</v>
          </cell>
        </row>
        <row r="1937">
          <cell r="A1937" t="str">
            <v>CONTACTOR 9A-AC3 /1 NC</v>
          </cell>
          <cell r="B1937">
            <v>103000</v>
          </cell>
          <cell r="C1937" t="str">
            <v>UND</v>
          </cell>
          <cell r="D1937">
            <v>123600</v>
          </cell>
          <cell r="E1937">
            <v>19776</v>
          </cell>
          <cell r="F1937">
            <v>143376</v>
          </cell>
        </row>
        <row r="1938">
          <cell r="A1938" t="str">
            <v>CONTACTOR AIL 08-53A 48V</v>
          </cell>
          <cell r="B1938">
            <v>4000</v>
          </cell>
          <cell r="C1938" t="str">
            <v>UND</v>
          </cell>
          <cell r="D1938">
            <v>4800</v>
          </cell>
          <cell r="E1938">
            <v>768</v>
          </cell>
          <cell r="F1938">
            <v>5568</v>
          </cell>
        </row>
        <row r="1939">
          <cell r="A1939" t="str">
            <v>CONTACTOR AN2 110V</v>
          </cell>
          <cell r="B1939">
            <v>4000</v>
          </cell>
          <cell r="C1939" t="str">
            <v>UND</v>
          </cell>
          <cell r="D1939">
            <v>4800</v>
          </cell>
          <cell r="E1939">
            <v>768</v>
          </cell>
          <cell r="F1939">
            <v>5568</v>
          </cell>
        </row>
        <row r="1940">
          <cell r="A1940" t="str">
            <v>CONTACTOR AUX. LA1D40</v>
          </cell>
          <cell r="B1940">
            <v>14524</v>
          </cell>
          <cell r="C1940" t="str">
            <v>UND</v>
          </cell>
          <cell r="D1940">
            <v>17428.8</v>
          </cell>
          <cell r="E1940">
            <v>2788.6079999999997</v>
          </cell>
          <cell r="F1940">
            <v>20217</v>
          </cell>
        </row>
        <row r="1941">
          <cell r="A1941" t="str">
            <v>CONTACTOR AUX.C.C. 110V</v>
          </cell>
          <cell r="B1941">
            <v>219000</v>
          </cell>
          <cell r="C1941" t="str">
            <v>UND</v>
          </cell>
          <cell r="D1941">
            <v>262800</v>
          </cell>
          <cell r="E1941">
            <v>42048</v>
          </cell>
          <cell r="F1941">
            <v>304848</v>
          </cell>
        </row>
        <row r="1942">
          <cell r="A1942" t="str">
            <v>CONTACTOR AUX.C.C..24V</v>
          </cell>
          <cell r="B1942">
            <v>219000</v>
          </cell>
          <cell r="C1942" t="str">
            <v>UND</v>
          </cell>
          <cell r="D1942">
            <v>262800</v>
          </cell>
          <cell r="E1942">
            <v>42048</v>
          </cell>
          <cell r="F1942">
            <v>304848</v>
          </cell>
        </row>
        <row r="1943">
          <cell r="A1943" t="str">
            <v>CONTACTOR AUXILIAR  3NA+1NC</v>
          </cell>
          <cell r="B1943">
            <v>103000</v>
          </cell>
          <cell r="C1943" t="str">
            <v>UND</v>
          </cell>
          <cell r="D1943">
            <v>123600</v>
          </cell>
          <cell r="E1943">
            <v>19776</v>
          </cell>
          <cell r="F1943">
            <v>143376</v>
          </cell>
        </row>
        <row r="1944">
          <cell r="A1944" t="str">
            <v>CONTACTOR AUXILIAR  4NA</v>
          </cell>
          <cell r="B1944">
            <v>103000</v>
          </cell>
          <cell r="C1944" t="str">
            <v>UND</v>
          </cell>
          <cell r="D1944">
            <v>123600</v>
          </cell>
          <cell r="E1944">
            <v>19776</v>
          </cell>
          <cell r="F1944">
            <v>143376</v>
          </cell>
        </row>
        <row r="1945">
          <cell r="A1945" t="str">
            <v>CONTACTOR AUXILIAR 2NA+2NC</v>
          </cell>
          <cell r="B1945">
            <v>103000</v>
          </cell>
          <cell r="C1945" t="str">
            <v>UND</v>
          </cell>
          <cell r="D1945">
            <v>123600</v>
          </cell>
          <cell r="E1945">
            <v>19776</v>
          </cell>
          <cell r="F1945">
            <v>143376</v>
          </cell>
        </row>
        <row r="1946">
          <cell r="A1946" t="str">
            <v>CONTACTOR AUXILIAR 3RH1122  2NA+2NC</v>
          </cell>
          <cell r="B1946">
            <v>91800</v>
          </cell>
          <cell r="C1946" t="str">
            <v>UND</v>
          </cell>
          <cell r="D1946">
            <v>110160</v>
          </cell>
          <cell r="E1946">
            <v>17625.600000000002</v>
          </cell>
          <cell r="F1946">
            <v>127786</v>
          </cell>
        </row>
        <row r="1947">
          <cell r="A1947" t="str">
            <v>CONTACTOR AUXILIAR 3TH4031 3NA+1NC</v>
          </cell>
          <cell r="B1947">
            <v>91800</v>
          </cell>
          <cell r="C1947" t="str">
            <v>UND</v>
          </cell>
          <cell r="D1947">
            <v>110160</v>
          </cell>
          <cell r="E1947">
            <v>17625.600000000002</v>
          </cell>
          <cell r="F1947">
            <v>127786</v>
          </cell>
        </row>
        <row r="1948">
          <cell r="A1948" t="str">
            <v>CONTACTOR AUXILIAR 3TH4244 4NA+4NC</v>
          </cell>
          <cell r="B1948">
            <v>135300</v>
          </cell>
          <cell r="C1948" t="str">
            <v>UND</v>
          </cell>
          <cell r="D1948">
            <v>162360</v>
          </cell>
          <cell r="E1948">
            <v>25977.600000000002</v>
          </cell>
          <cell r="F1948">
            <v>188338</v>
          </cell>
        </row>
        <row r="1949">
          <cell r="A1949" t="str">
            <v>CONTACTOR AUXILIAR 3TH4253 5NA+3NC</v>
          </cell>
          <cell r="B1949">
            <v>135300</v>
          </cell>
          <cell r="C1949" t="str">
            <v>UND</v>
          </cell>
          <cell r="D1949">
            <v>162360</v>
          </cell>
          <cell r="E1949">
            <v>25977.600000000002</v>
          </cell>
          <cell r="F1949">
            <v>188338</v>
          </cell>
        </row>
        <row r="1950">
          <cell r="A1950" t="str">
            <v>CONTACTOR AUXILIAR GUARDAMOTOR NHT11 KM</v>
          </cell>
          <cell r="B1950">
            <v>12059.599609375</v>
          </cell>
          <cell r="C1950" t="str">
            <v>UND</v>
          </cell>
          <cell r="D1950">
            <v>14471.51953125</v>
          </cell>
          <cell r="E1950">
            <v>2315.4431250000002</v>
          </cell>
          <cell r="F1950">
            <v>16787</v>
          </cell>
        </row>
        <row r="1951">
          <cell r="A1951" t="str">
            <v>CONTACTOR AUXILIAR LATERAL 0IS DILM KM</v>
          </cell>
          <cell r="B1951">
            <v>9380</v>
          </cell>
          <cell r="C1951" t="str">
            <v>UND</v>
          </cell>
          <cell r="D1951">
            <v>11256</v>
          </cell>
          <cell r="E1951">
            <v>1800.96</v>
          </cell>
          <cell r="F1951">
            <v>13057</v>
          </cell>
        </row>
        <row r="1952">
          <cell r="A1952" t="str">
            <v>CONTACTOR CL00 220V AGUT</v>
          </cell>
          <cell r="B1952">
            <v>35263.19921875</v>
          </cell>
          <cell r="C1952" t="str">
            <v>UND</v>
          </cell>
          <cell r="D1952">
            <v>42315.839062499996</v>
          </cell>
          <cell r="E1952">
            <v>6770.5342499999997</v>
          </cell>
          <cell r="F1952">
            <v>49086</v>
          </cell>
        </row>
        <row r="1953">
          <cell r="A1953" t="str">
            <v>CONTACTOR CL01A</v>
          </cell>
          <cell r="B1953">
            <v>22880</v>
          </cell>
          <cell r="C1953" t="str">
            <v>UND</v>
          </cell>
          <cell r="D1953">
            <v>27456</v>
          </cell>
          <cell r="E1953">
            <v>4392.96</v>
          </cell>
          <cell r="F1953">
            <v>31849</v>
          </cell>
        </row>
        <row r="1954">
          <cell r="A1954" t="str">
            <v>CONTACTOR CL02 220V AGUT</v>
          </cell>
          <cell r="B1954">
            <v>56000</v>
          </cell>
          <cell r="C1954" t="str">
            <v>UND</v>
          </cell>
          <cell r="D1954">
            <v>67200</v>
          </cell>
          <cell r="E1954">
            <v>10752</v>
          </cell>
          <cell r="F1954">
            <v>77952</v>
          </cell>
        </row>
        <row r="1955">
          <cell r="A1955" t="str">
            <v>CONTACTOR CL03 220V AGUT</v>
          </cell>
          <cell r="B1955">
            <v>81809</v>
          </cell>
          <cell r="C1955" t="str">
            <v>UND</v>
          </cell>
          <cell r="D1955">
            <v>98170.8</v>
          </cell>
          <cell r="E1955">
            <v>15707.328000000001</v>
          </cell>
          <cell r="F1955">
            <v>113878</v>
          </cell>
        </row>
        <row r="1956">
          <cell r="A1956" t="str">
            <v>CONTACTOR CN1DB134-TM</v>
          </cell>
          <cell r="B1956">
            <v>4000</v>
          </cell>
          <cell r="C1956" t="str">
            <v>UND</v>
          </cell>
          <cell r="D1956">
            <v>4800</v>
          </cell>
          <cell r="E1956">
            <v>768</v>
          </cell>
          <cell r="F1956">
            <v>5568</v>
          </cell>
        </row>
        <row r="1957">
          <cell r="A1957" t="str">
            <v>CONTACTOR D1LOMG 24V CC35ACA1 KM</v>
          </cell>
          <cell r="B1957">
            <v>66294.203125</v>
          </cell>
          <cell r="C1957" t="str">
            <v>UND</v>
          </cell>
          <cell r="D1957">
            <v>79553.043749999997</v>
          </cell>
          <cell r="E1957">
            <v>12728.486999999999</v>
          </cell>
          <cell r="F1957">
            <v>92282</v>
          </cell>
        </row>
        <row r="1958">
          <cell r="A1958" t="str">
            <v>CONTACTOR DIL O0AM 10 220V KM</v>
          </cell>
          <cell r="B1958">
            <v>39860.80078125</v>
          </cell>
          <cell r="C1958" t="str">
            <v>UND</v>
          </cell>
          <cell r="D1958">
            <v>47832.9609375</v>
          </cell>
          <cell r="E1958">
            <v>7653.2737500000003</v>
          </cell>
          <cell r="F1958">
            <v>55486</v>
          </cell>
        </row>
        <row r="1959">
          <cell r="A1959" t="str">
            <v>CONTACTOR EM9C10 110V ASEA</v>
          </cell>
          <cell r="B1959">
            <v>4000</v>
          </cell>
          <cell r="C1959" t="str">
            <v>UND</v>
          </cell>
          <cell r="D1959">
            <v>4800</v>
          </cell>
          <cell r="E1959">
            <v>768</v>
          </cell>
          <cell r="F1959">
            <v>5568</v>
          </cell>
        </row>
        <row r="1960">
          <cell r="A1960" t="str">
            <v>CONTACTOR HSC44B 60VCC BBC</v>
          </cell>
          <cell r="B1960">
            <v>4000</v>
          </cell>
          <cell r="C1960" t="str">
            <v>UND</v>
          </cell>
          <cell r="D1960">
            <v>4800</v>
          </cell>
          <cell r="E1960">
            <v>768</v>
          </cell>
          <cell r="F1960">
            <v>5568</v>
          </cell>
        </row>
        <row r="1961">
          <cell r="A1961" t="str">
            <v>CONTACTOR HSCG2E 60V CC BBC</v>
          </cell>
          <cell r="B1961">
            <v>4000</v>
          </cell>
          <cell r="C1961" t="str">
            <v>UND</v>
          </cell>
          <cell r="D1961">
            <v>4800</v>
          </cell>
          <cell r="E1961">
            <v>768</v>
          </cell>
          <cell r="F1961">
            <v>5568</v>
          </cell>
        </row>
        <row r="1962">
          <cell r="A1962" t="str">
            <v>CONTACTOR INTEGRAL 32 220</v>
          </cell>
          <cell r="B1962">
            <v>641000</v>
          </cell>
          <cell r="C1962" t="str">
            <v>UND</v>
          </cell>
          <cell r="D1962">
            <v>769200</v>
          </cell>
          <cell r="E1962">
            <v>123072</v>
          </cell>
          <cell r="F1962">
            <v>892272</v>
          </cell>
        </row>
        <row r="1963">
          <cell r="A1963" t="str">
            <v>CONTACTOR INVERSOR 3T111120B 125V</v>
          </cell>
          <cell r="B1963">
            <v>4000</v>
          </cell>
          <cell r="C1963" t="str">
            <v>UND</v>
          </cell>
          <cell r="D1963">
            <v>4800</v>
          </cell>
          <cell r="E1963">
            <v>768</v>
          </cell>
          <cell r="F1963">
            <v>5568</v>
          </cell>
        </row>
        <row r="1964">
          <cell r="A1964" t="str">
            <v>CONTACTOR LATERAL DESEÑALIZACION</v>
          </cell>
          <cell r="B1964">
            <v>45000</v>
          </cell>
          <cell r="C1964" t="str">
            <v>UND</v>
          </cell>
          <cell r="D1964">
            <v>54000</v>
          </cell>
          <cell r="E1964">
            <v>8640</v>
          </cell>
          <cell r="F1964">
            <v>62640</v>
          </cell>
        </row>
        <row r="1965">
          <cell r="A1965" t="str">
            <v>CONTACTOR LC1D093 220V</v>
          </cell>
          <cell r="B1965">
            <v>4000</v>
          </cell>
          <cell r="C1965" t="str">
            <v>UND</v>
          </cell>
          <cell r="D1965">
            <v>4800</v>
          </cell>
          <cell r="E1965">
            <v>768</v>
          </cell>
          <cell r="F1965">
            <v>5568</v>
          </cell>
        </row>
        <row r="1966">
          <cell r="A1966" t="str">
            <v>CONTACTOR LC1D093 220V</v>
          </cell>
          <cell r="B1966">
            <v>4000</v>
          </cell>
          <cell r="C1966" t="str">
            <v>UND</v>
          </cell>
          <cell r="D1966">
            <v>4800</v>
          </cell>
          <cell r="E1966">
            <v>768</v>
          </cell>
          <cell r="F1966">
            <v>5568</v>
          </cell>
        </row>
        <row r="1967">
          <cell r="A1967" t="str">
            <v>CONTACTOR LC1D093 220V</v>
          </cell>
          <cell r="B1967">
            <v>4000</v>
          </cell>
          <cell r="C1967" t="str">
            <v>UND</v>
          </cell>
          <cell r="D1967">
            <v>4800</v>
          </cell>
          <cell r="E1967">
            <v>768</v>
          </cell>
          <cell r="F1967">
            <v>5568</v>
          </cell>
        </row>
        <row r="1968">
          <cell r="A1968" t="str">
            <v>CONTACTOR LC1D123 220V</v>
          </cell>
          <cell r="B1968">
            <v>4000</v>
          </cell>
          <cell r="C1968" t="str">
            <v>UND</v>
          </cell>
          <cell r="D1968">
            <v>4800</v>
          </cell>
          <cell r="E1968">
            <v>768</v>
          </cell>
          <cell r="F1968">
            <v>5568</v>
          </cell>
        </row>
        <row r="1969">
          <cell r="A1969" t="str">
            <v>CONTACTOR LC1D323 220V</v>
          </cell>
          <cell r="B1969">
            <v>4000</v>
          </cell>
          <cell r="C1969" t="str">
            <v>UND</v>
          </cell>
          <cell r="D1969">
            <v>4800</v>
          </cell>
          <cell r="E1969">
            <v>768</v>
          </cell>
          <cell r="F1969">
            <v>5568</v>
          </cell>
        </row>
        <row r="1970">
          <cell r="A1970" t="str">
            <v>CONTACTOR LS722E AEG 220V</v>
          </cell>
          <cell r="B1970">
            <v>29120</v>
          </cell>
          <cell r="C1970" t="str">
            <v>UND</v>
          </cell>
          <cell r="D1970">
            <v>34944</v>
          </cell>
          <cell r="E1970">
            <v>5591.04</v>
          </cell>
          <cell r="F1970">
            <v>40535</v>
          </cell>
        </row>
        <row r="1971">
          <cell r="A1971" t="str">
            <v>CONTACTOR MINI 9AAC3 220V ABB</v>
          </cell>
          <cell r="B1971">
            <v>34416.19921875</v>
          </cell>
          <cell r="C1971" t="str">
            <v>UND</v>
          </cell>
          <cell r="D1971">
            <v>41299.439062500001</v>
          </cell>
          <cell r="E1971">
            <v>6607.9102500000008</v>
          </cell>
          <cell r="F1971">
            <v>47907</v>
          </cell>
        </row>
        <row r="1972">
          <cell r="A1972" t="str">
            <v>CONTACTOR MINI REF:3TJ10001 SIEMENS</v>
          </cell>
          <cell r="B1972">
            <v>4000</v>
          </cell>
          <cell r="C1972" t="str">
            <v>UND</v>
          </cell>
          <cell r="D1972">
            <v>4800</v>
          </cell>
          <cell r="E1972">
            <v>768</v>
          </cell>
          <cell r="F1972">
            <v>5568</v>
          </cell>
        </row>
        <row r="1973">
          <cell r="A1973" t="str">
            <v>CONTACTOR MINI REF:3TJ1002 SIEMENS</v>
          </cell>
          <cell r="B1973">
            <v>4000</v>
          </cell>
          <cell r="C1973" t="str">
            <v>UND</v>
          </cell>
          <cell r="D1973">
            <v>4800</v>
          </cell>
          <cell r="E1973">
            <v>768</v>
          </cell>
          <cell r="F1973">
            <v>5568</v>
          </cell>
        </row>
        <row r="1974">
          <cell r="A1974" t="str">
            <v>CONTACTOR PRINCIPALES P/3TF44</v>
          </cell>
          <cell r="B1974">
            <v>160100</v>
          </cell>
          <cell r="C1974" t="str">
            <v>UND</v>
          </cell>
          <cell r="D1974">
            <v>192120</v>
          </cell>
          <cell r="E1974">
            <v>30739.200000000001</v>
          </cell>
          <cell r="F1974">
            <v>222859</v>
          </cell>
        </row>
        <row r="1975">
          <cell r="A1975" t="str">
            <v>CONTACTOR SILENCIOSO 110V</v>
          </cell>
          <cell r="B1975">
            <v>64831.19921875</v>
          </cell>
          <cell r="C1975" t="str">
            <v>UND</v>
          </cell>
          <cell r="D1975">
            <v>77797.439062499994</v>
          </cell>
          <cell r="E1975">
            <v>12447.590249999999</v>
          </cell>
          <cell r="F1975">
            <v>90245</v>
          </cell>
        </row>
        <row r="1976">
          <cell r="A1976" t="str">
            <v>CONTACTOR TAYAN  REF PNCN 18 2-6AMP.110V</v>
          </cell>
          <cell r="B1976">
            <v>54730</v>
          </cell>
          <cell r="C1976" t="str">
            <v>UND</v>
          </cell>
          <cell r="D1976">
            <v>65676</v>
          </cell>
          <cell r="E1976">
            <v>10508.16</v>
          </cell>
          <cell r="F1976">
            <v>76184</v>
          </cell>
        </row>
        <row r="1977">
          <cell r="A1977" t="str">
            <v>CONTACTOR TAYAN REF.CN25 2-6AMP 2200V.</v>
          </cell>
          <cell r="B1977">
            <v>77506</v>
          </cell>
          <cell r="C1977" t="str">
            <v>UND</v>
          </cell>
          <cell r="D1977">
            <v>93007.2</v>
          </cell>
          <cell r="E1977">
            <v>14881.152</v>
          </cell>
          <cell r="F1977">
            <v>107888</v>
          </cell>
        </row>
        <row r="1978">
          <cell r="A1978" t="str">
            <v>CONTACTOR TAYAN REF.PNCN25 2-6AMP 110V.</v>
          </cell>
          <cell r="B1978">
            <v>77510</v>
          </cell>
          <cell r="C1978" t="str">
            <v>UND</v>
          </cell>
          <cell r="D1978">
            <v>93012</v>
          </cell>
          <cell r="E1978">
            <v>14881.92</v>
          </cell>
          <cell r="F1978">
            <v>107894</v>
          </cell>
        </row>
        <row r="1979">
          <cell r="A1979" t="str">
            <v>CONTACTOR TETRAPOLAR 3NA+1NC 25A 220VAC</v>
          </cell>
          <cell r="B1979">
            <v>136500</v>
          </cell>
          <cell r="C1979" t="str">
            <v>UND</v>
          </cell>
          <cell r="D1979">
            <v>163800</v>
          </cell>
          <cell r="E1979">
            <v>26208</v>
          </cell>
          <cell r="F1979">
            <v>190008</v>
          </cell>
        </row>
        <row r="1980">
          <cell r="A1980" t="str">
            <v>CONTACTOR TIPO DN810 S.A 110V</v>
          </cell>
          <cell r="B1980">
            <v>4000</v>
          </cell>
          <cell r="C1980" t="str">
            <v>UND</v>
          </cell>
          <cell r="D1980">
            <v>4800</v>
          </cell>
          <cell r="E1980">
            <v>768</v>
          </cell>
          <cell r="F1980">
            <v>5568</v>
          </cell>
        </row>
        <row r="1981">
          <cell r="A1981" t="str">
            <v>CONTACTOR TRIPOLAR 140 AMP. 220 V.</v>
          </cell>
          <cell r="B1981">
            <v>1273900</v>
          </cell>
          <cell r="C1981" t="str">
            <v>UND</v>
          </cell>
          <cell r="D1981">
            <v>1528680</v>
          </cell>
          <cell r="E1981">
            <v>244588.80000000002</v>
          </cell>
          <cell r="F1981">
            <v>1773269</v>
          </cell>
        </row>
        <row r="1982">
          <cell r="A1982" t="str">
            <v>CONTACTOR TRIPOLAR CUTLER HAMMER</v>
          </cell>
          <cell r="B1982">
            <v>780900</v>
          </cell>
          <cell r="C1982" t="str">
            <v>UND</v>
          </cell>
          <cell r="D1982">
            <v>937080</v>
          </cell>
          <cell r="E1982">
            <v>149932.80000000002</v>
          </cell>
          <cell r="F1982">
            <v>1087013</v>
          </cell>
        </row>
        <row r="1983">
          <cell r="A1983" t="str">
            <v>CONTACTOR TRIPOLAR CUTLER HAMNMER</v>
          </cell>
          <cell r="B1983">
            <v>180500</v>
          </cell>
          <cell r="C1983" t="str">
            <v>UND</v>
          </cell>
          <cell r="D1983">
            <v>216600</v>
          </cell>
          <cell r="E1983">
            <v>34656</v>
          </cell>
          <cell r="F1983">
            <v>251256</v>
          </cell>
        </row>
        <row r="1984">
          <cell r="A1984" t="str">
            <v>CONTACTOR VOLTIMETRO 6 POS.</v>
          </cell>
          <cell r="B1984">
            <v>79000</v>
          </cell>
          <cell r="C1984" t="str">
            <v>UND</v>
          </cell>
          <cell r="D1984">
            <v>94800</v>
          </cell>
          <cell r="E1984">
            <v>15168</v>
          </cell>
          <cell r="F1984">
            <v>109968</v>
          </cell>
        </row>
        <row r="1985">
          <cell r="A1985" t="str">
            <v>CONTACTOS AUXILIARES REF H 11</v>
          </cell>
          <cell r="B1985">
            <v>56500</v>
          </cell>
          <cell r="C1985" t="str">
            <v>UND</v>
          </cell>
          <cell r="D1985">
            <v>67800</v>
          </cell>
          <cell r="E1985">
            <v>10848</v>
          </cell>
          <cell r="F1985">
            <v>78648</v>
          </cell>
        </row>
        <row r="1986">
          <cell r="A1986" t="str">
            <v>CONTACTOS DE POSICION INT. ABB</v>
          </cell>
          <cell r="B1986">
            <v>156000</v>
          </cell>
          <cell r="C1986" t="str">
            <v>UND</v>
          </cell>
          <cell r="D1986">
            <v>187200</v>
          </cell>
          <cell r="E1986">
            <v>29952</v>
          </cell>
          <cell r="F1986">
            <v>217152</v>
          </cell>
        </row>
        <row r="1987">
          <cell r="A1987" t="str">
            <v>CONTACTOS PRINCIPALES 3TB50</v>
          </cell>
          <cell r="B1987">
            <v>563500</v>
          </cell>
          <cell r="C1987" t="str">
            <v>UND</v>
          </cell>
          <cell r="D1987">
            <v>676200</v>
          </cell>
          <cell r="E1987">
            <v>108192</v>
          </cell>
          <cell r="F1987">
            <v>784392</v>
          </cell>
        </row>
        <row r="1988">
          <cell r="A1988" t="str">
            <v>CONTACTOS PRINCIPALES 3TB52</v>
          </cell>
          <cell r="B1988">
            <v>815300</v>
          </cell>
          <cell r="C1988" t="str">
            <v>UND</v>
          </cell>
          <cell r="D1988">
            <v>978360</v>
          </cell>
          <cell r="E1988">
            <v>156537.60000000001</v>
          </cell>
          <cell r="F1988">
            <v>1134898</v>
          </cell>
        </row>
        <row r="1989">
          <cell r="A1989" t="str">
            <v>CONTACTOS PRINCIPALES 3TB54</v>
          </cell>
          <cell r="B1989">
            <v>1300800</v>
          </cell>
          <cell r="C1989" t="str">
            <v>UND</v>
          </cell>
          <cell r="D1989">
            <v>1560960</v>
          </cell>
          <cell r="E1989">
            <v>249753.60000000001</v>
          </cell>
          <cell r="F1989">
            <v>1810714</v>
          </cell>
        </row>
        <row r="1990">
          <cell r="A1990" t="str">
            <v>CONTACTOS PRINCIPALES 3TB56</v>
          </cell>
          <cell r="B1990">
            <v>1743600</v>
          </cell>
          <cell r="C1990" t="str">
            <v>UND</v>
          </cell>
          <cell r="D1990">
            <v>2092320</v>
          </cell>
          <cell r="E1990">
            <v>334771.20000000001</v>
          </cell>
          <cell r="F1990">
            <v>2427091</v>
          </cell>
        </row>
        <row r="1991">
          <cell r="A1991" t="str">
            <v>CONTACTOS PRINCIPALES P/3TB44</v>
          </cell>
          <cell r="B1991">
            <v>167200</v>
          </cell>
          <cell r="C1991" t="str">
            <v>UND</v>
          </cell>
          <cell r="D1991">
            <v>200640</v>
          </cell>
          <cell r="E1991">
            <v>32102.400000000001</v>
          </cell>
          <cell r="F1991">
            <v>232742</v>
          </cell>
        </row>
        <row r="1992">
          <cell r="A1992" t="str">
            <v>CONTACTOS PRINCIPALES P/3TB47</v>
          </cell>
          <cell r="B1992">
            <v>267600</v>
          </cell>
          <cell r="C1992" t="str">
            <v>UND</v>
          </cell>
          <cell r="D1992">
            <v>321120</v>
          </cell>
          <cell r="E1992">
            <v>51379.200000000004</v>
          </cell>
          <cell r="F1992">
            <v>372499</v>
          </cell>
        </row>
        <row r="1993">
          <cell r="A1993" t="str">
            <v>CONTACTOS PRINCIPALES P/3TF45</v>
          </cell>
          <cell r="B1993">
            <v>194200</v>
          </cell>
          <cell r="C1993" t="str">
            <v>UND</v>
          </cell>
          <cell r="D1993">
            <v>233040</v>
          </cell>
          <cell r="E1993">
            <v>37286.400000000001</v>
          </cell>
          <cell r="F1993">
            <v>270326</v>
          </cell>
        </row>
        <row r="1994">
          <cell r="A1994" t="str">
            <v>CONTACTOS PRINCIPALES P/3TF46</v>
          </cell>
          <cell r="B1994">
            <v>226800</v>
          </cell>
          <cell r="C1994" t="str">
            <v>UND</v>
          </cell>
          <cell r="D1994">
            <v>272160</v>
          </cell>
          <cell r="E1994">
            <v>43545.599999999999</v>
          </cell>
          <cell r="F1994">
            <v>315706</v>
          </cell>
        </row>
        <row r="1995">
          <cell r="A1995" t="str">
            <v>CONTACTOS PRINCIPALES P/3TF47</v>
          </cell>
          <cell r="B1995">
            <v>256500</v>
          </cell>
          <cell r="C1995" t="str">
            <v>UND</v>
          </cell>
          <cell r="D1995">
            <v>307800</v>
          </cell>
          <cell r="E1995">
            <v>49248</v>
          </cell>
          <cell r="F1995">
            <v>357048</v>
          </cell>
        </row>
        <row r="1996">
          <cell r="A1996" t="str">
            <v>CONTACTOS PRINCIPALES P/3TF48</v>
          </cell>
          <cell r="B1996">
            <v>318800</v>
          </cell>
          <cell r="C1996" t="str">
            <v>UND</v>
          </cell>
          <cell r="D1996">
            <v>382560</v>
          </cell>
          <cell r="E1996">
            <v>61209.599999999999</v>
          </cell>
          <cell r="F1996">
            <v>443770</v>
          </cell>
        </row>
        <row r="1997">
          <cell r="A1997" t="str">
            <v>CONTACTOS PRINCIPALES P/3TF50</v>
          </cell>
          <cell r="B1997">
            <v>544068</v>
          </cell>
          <cell r="C1997" t="str">
            <v>UND</v>
          </cell>
          <cell r="D1997">
            <v>652881.6</v>
          </cell>
          <cell r="E1997">
            <v>104461.056</v>
          </cell>
          <cell r="F1997">
            <v>757343</v>
          </cell>
        </row>
        <row r="1998">
          <cell r="A1998" t="str">
            <v>CONTACTOS PRINCIPALES P/3TF52</v>
          </cell>
          <cell r="B1998">
            <v>781400</v>
          </cell>
          <cell r="C1998" t="str">
            <v>UND</v>
          </cell>
          <cell r="D1998">
            <v>937680</v>
          </cell>
          <cell r="E1998">
            <v>150028.80000000002</v>
          </cell>
          <cell r="F1998">
            <v>1087709</v>
          </cell>
        </row>
        <row r="1999">
          <cell r="A1999" t="str">
            <v>CONTACTOS PRINCIPALES P/3TF54</v>
          </cell>
          <cell r="B1999">
            <v>1247000</v>
          </cell>
          <cell r="C1999" t="str">
            <v>UND</v>
          </cell>
          <cell r="D1999">
            <v>1496400</v>
          </cell>
          <cell r="E1999">
            <v>239424</v>
          </cell>
          <cell r="F1999">
            <v>1735824</v>
          </cell>
        </row>
        <row r="2000">
          <cell r="A2000" t="str">
            <v>CONTADOR  BIFASICO 15/60 HUILA ISKRA</v>
          </cell>
          <cell r="B2000">
            <v>156200</v>
          </cell>
          <cell r="C2000" t="str">
            <v>UND</v>
          </cell>
          <cell r="D2000">
            <v>187440</v>
          </cell>
          <cell r="E2000">
            <v>29990.400000000001</v>
          </cell>
          <cell r="F2000">
            <v>217430</v>
          </cell>
        </row>
        <row r="2001">
          <cell r="A2001" t="str">
            <v>CONTADOR  MONOFASICO 15/60 CODENSA KRIZI</v>
          </cell>
          <cell r="B2001">
            <v>60000</v>
          </cell>
          <cell r="C2001" t="str">
            <v>UND</v>
          </cell>
          <cell r="D2001">
            <v>72000</v>
          </cell>
          <cell r="E2001">
            <v>11520</v>
          </cell>
          <cell r="F2001">
            <v>83520</v>
          </cell>
        </row>
        <row r="2002">
          <cell r="A2002" t="str">
            <v>CONTADOR .A.D.M 0M3C116W-1.66/10-127/220</v>
          </cell>
          <cell r="B2002">
            <v>560000</v>
          </cell>
          <cell r="C2002" t="str">
            <v>UND</v>
          </cell>
          <cell r="D2002">
            <v>672000</v>
          </cell>
          <cell r="E2002">
            <v>107520</v>
          </cell>
          <cell r="F2002">
            <v>779520</v>
          </cell>
        </row>
        <row r="2003">
          <cell r="A2003" t="str">
            <v>CONTADOR 2E 3H  3X120V M.I</v>
          </cell>
          <cell r="B2003">
            <v>5280000</v>
          </cell>
          <cell r="C2003" t="str">
            <v>UND</v>
          </cell>
          <cell r="D2003">
            <v>6336000</v>
          </cell>
          <cell r="E2003">
            <v>1013760</v>
          </cell>
          <cell r="F2003">
            <v>7349760</v>
          </cell>
        </row>
        <row r="2004">
          <cell r="A2004" t="str">
            <v>CONTADOR 3X120 KRIZIK</v>
          </cell>
          <cell r="B2004">
            <v>532000</v>
          </cell>
          <cell r="C2004" t="str">
            <v>UND</v>
          </cell>
          <cell r="D2004">
            <v>638400</v>
          </cell>
          <cell r="E2004">
            <v>102144</v>
          </cell>
          <cell r="F2004">
            <v>740544</v>
          </cell>
        </row>
        <row r="2005">
          <cell r="A2005" t="str">
            <v>CONTADOR 3X120 KRIZIK</v>
          </cell>
          <cell r="B2005">
            <v>532000</v>
          </cell>
          <cell r="C2005" t="str">
            <v>UND</v>
          </cell>
          <cell r="D2005">
            <v>638400</v>
          </cell>
          <cell r="E2005">
            <v>102144</v>
          </cell>
          <cell r="F2005">
            <v>740544</v>
          </cell>
        </row>
        <row r="2006">
          <cell r="A2006" t="str">
            <v>CONTADOR 3X120/208V KRIZIK</v>
          </cell>
          <cell r="B2006">
            <v>532000</v>
          </cell>
          <cell r="C2006" t="str">
            <v>UND</v>
          </cell>
          <cell r="D2006">
            <v>638400</v>
          </cell>
          <cell r="E2006">
            <v>102144</v>
          </cell>
          <cell r="F2006">
            <v>740544</v>
          </cell>
        </row>
        <row r="2007">
          <cell r="A2007" t="str">
            <v>CONTADOR 3X127/220V KRIZIK</v>
          </cell>
          <cell r="B2007">
            <v>532000</v>
          </cell>
          <cell r="C2007" t="str">
            <v>UND</v>
          </cell>
          <cell r="D2007">
            <v>638400</v>
          </cell>
          <cell r="E2007">
            <v>102144</v>
          </cell>
          <cell r="F2007">
            <v>740544</v>
          </cell>
        </row>
        <row r="2008">
          <cell r="A2008" t="str">
            <v>CONTADOR 3X127/220V KRIZIK</v>
          </cell>
          <cell r="B2008">
            <v>532000</v>
          </cell>
          <cell r="C2008" t="str">
            <v>UND</v>
          </cell>
          <cell r="D2008">
            <v>638400</v>
          </cell>
          <cell r="E2008">
            <v>102144</v>
          </cell>
          <cell r="F2008">
            <v>740544</v>
          </cell>
        </row>
        <row r="2009">
          <cell r="A2009" t="str">
            <v>CONTADOR 3X127/220V KRIZIK</v>
          </cell>
          <cell r="B2009">
            <v>532000</v>
          </cell>
          <cell r="C2009" t="str">
            <v>UND</v>
          </cell>
          <cell r="D2009">
            <v>638400</v>
          </cell>
          <cell r="E2009">
            <v>102144</v>
          </cell>
          <cell r="F2009">
            <v>740544</v>
          </cell>
        </row>
        <row r="2010">
          <cell r="A2010" t="str">
            <v>CONTADOR 3X127/220V KRIZIK</v>
          </cell>
          <cell r="B2010">
            <v>532000</v>
          </cell>
          <cell r="C2010" t="str">
            <v>UND</v>
          </cell>
          <cell r="D2010">
            <v>638400</v>
          </cell>
          <cell r="E2010">
            <v>102144</v>
          </cell>
          <cell r="F2010">
            <v>740544</v>
          </cell>
        </row>
        <row r="2011">
          <cell r="A2011" t="str">
            <v>CONTADOR BIFASICO (20/80)  ALDANA</v>
          </cell>
          <cell r="B2011">
            <v>124000</v>
          </cell>
          <cell r="C2011" t="str">
            <v>UND</v>
          </cell>
          <cell r="D2011">
            <v>148800</v>
          </cell>
          <cell r="E2011">
            <v>23808</v>
          </cell>
          <cell r="F2011">
            <v>172608</v>
          </cell>
        </row>
        <row r="2012">
          <cell r="A2012" t="str">
            <v>CONTADOR BIFASICO 15/60 - 2X120/208V</v>
          </cell>
          <cell r="B2012">
            <v>124000</v>
          </cell>
          <cell r="C2012" t="str">
            <v>UND</v>
          </cell>
          <cell r="D2012">
            <v>148800</v>
          </cell>
          <cell r="E2012">
            <v>23808</v>
          </cell>
          <cell r="F2012">
            <v>172608</v>
          </cell>
        </row>
        <row r="2013">
          <cell r="A2013" t="str">
            <v>CONTADOR BIFASICO 15/60 - 2X120/208V</v>
          </cell>
          <cell r="B2013">
            <v>357856</v>
          </cell>
          <cell r="C2013" t="str">
            <v>UND</v>
          </cell>
          <cell r="D2013">
            <v>429427.20000000001</v>
          </cell>
          <cell r="E2013">
            <v>68708.351999999999</v>
          </cell>
          <cell r="F2013">
            <v>498136</v>
          </cell>
        </row>
        <row r="2014">
          <cell r="A2014" t="str">
            <v>CONTADOR BIFASICO 15/60 CODENSA KRIZIK</v>
          </cell>
          <cell r="B2014">
            <v>156200</v>
          </cell>
          <cell r="C2014" t="str">
            <v>UND</v>
          </cell>
          <cell r="D2014">
            <v>187440</v>
          </cell>
          <cell r="E2014">
            <v>29990.400000000001</v>
          </cell>
          <cell r="F2014">
            <v>217430</v>
          </cell>
        </row>
        <row r="2015">
          <cell r="A2015" t="str">
            <v>CONTADOR BIFASICO 15/60 CUNDINAMARCA KRI</v>
          </cell>
          <cell r="B2015">
            <v>156200</v>
          </cell>
          <cell r="C2015" t="str">
            <v>UND</v>
          </cell>
          <cell r="D2015">
            <v>187440</v>
          </cell>
          <cell r="E2015">
            <v>29990.400000000001</v>
          </cell>
          <cell r="F2015">
            <v>217430</v>
          </cell>
        </row>
        <row r="2016">
          <cell r="A2016" t="str">
            <v>CONTADOR BIFASICO 15/60 HUILA KRIZIK</v>
          </cell>
          <cell r="B2016">
            <v>156200</v>
          </cell>
          <cell r="C2016" t="str">
            <v>UND</v>
          </cell>
          <cell r="D2016">
            <v>187440</v>
          </cell>
          <cell r="E2016">
            <v>29990.400000000001</v>
          </cell>
          <cell r="F2016">
            <v>217430</v>
          </cell>
        </row>
        <row r="2017">
          <cell r="A2017" t="str">
            <v>CONTADOR BIFASICO 15/60 KRIZIK</v>
          </cell>
          <cell r="B2017">
            <v>124000</v>
          </cell>
          <cell r="C2017" t="str">
            <v>UND</v>
          </cell>
          <cell r="D2017">
            <v>148800</v>
          </cell>
          <cell r="E2017">
            <v>23808</v>
          </cell>
          <cell r="F2017">
            <v>172608</v>
          </cell>
        </row>
        <row r="2018">
          <cell r="A2018" t="str">
            <v>CONTADOR BIFASICO 15/60 TOLIMA ISKRA</v>
          </cell>
          <cell r="B2018">
            <v>156200</v>
          </cell>
          <cell r="C2018" t="str">
            <v>UND</v>
          </cell>
          <cell r="D2018">
            <v>187440</v>
          </cell>
          <cell r="E2018">
            <v>29990.400000000001</v>
          </cell>
          <cell r="F2018">
            <v>217430</v>
          </cell>
        </row>
        <row r="2019">
          <cell r="A2019" t="str">
            <v>CONTADOR BIFASICO 15/60 TOLIMA KRIZIK</v>
          </cell>
          <cell r="B2019">
            <v>156200</v>
          </cell>
          <cell r="C2019" t="str">
            <v>UND</v>
          </cell>
          <cell r="D2019">
            <v>187440</v>
          </cell>
          <cell r="E2019">
            <v>29990.400000000001</v>
          </cell>
          <cell r="F2019">
            <v>217430</v>
          </cell>
        </row>
        <row r="2020">
          <cell r="A2020" t="str">
            <v>CONTADOR BIFASICO 20/80 CUNDINAMARCA ALD</v>
          </cell>
          <cell r="B2020">
            <v>145000</v>
          </cell>
          <cell r="C2020" t="str">
            <v>UND</v>
          </cell>
          <cell r="D2020">
            <v>174000</v>
          </cell>
          <cell r="E2020">
            <v>27840</v>
          </cell>
          <cell r="F2020">
            <v>201840</v>
          </cell>
        </row>
        <row r="2021">
          <cell r="A2021" t="str">
            <v>CONTADOR BIFASICO 20/80 ENELAR ALDANA</v>
          </cell>
          <cell r="B2021">
            <v>160000</v>
          </cell>
          <cell r="C2021" t="str">
            <v>UND</v>
          </cell>
          <cell r="D2021">
            <v>192000</v>
          </cell>
          <cell r="E2021">
            <v>30720</v>
          </cell>
          <cell r="F2021">
            <v>222720</v>
          </cell>
        </row>
        <row r="2022">
          <cell r="A2022" t="str">
            <v>CONTADOR BIFASICO 20/80 SANTANDER ALDANA</v>
          </cell>
          <cell r="B2022">
            <v>160000</v>
          </cell>
          <cell r="C2022" t="str">
            <v>UND</v>
          </cell>
          <cell r="D2022">
            <v>192000</v>
          </cell>
          <cell r="E2022">
            <v>30720</v>
          </cell>
          <cell r="F2022">
            <v>222720</v>
          </cell>
        </row>
        <row r="2023">
          <cell r="A2023" t="str">
            <v>CONTADOR BIFASICO 20/80 TOLIMA ALDANA</v>
          </cell>
          <cell r="B2023">
            <v>160000</v>
          </cell>
          <cell r="C2023" t="str">
            <v>UND</v>
          </cell>
          <cell r="D2023">
            <v>192000</v>
          </cell>
          <cell r="E2023">
            <v>30720</v>
          </cell>
          <cell r="F2023">
            <v>222720</v>
          </cell>
        </row>
        <row r="2024">
          <cell r="A2024" t="str">
            <v>CONTADOR BIFASICO15/60 ENELAR KRIZIK</v>
          </cell>
          <cell r="B2024">
            <v>156200</v>
          </cell>
          <cell r="C2024" t="str">
            <v>UND</v>
          </cell>
          <cell r="D2024">
            <v>187440</v>
          </cell>
          <cell r="E2024">
            <v>29990.400000000001</v>
          </cell>
          <cell r="F2024">
            <v>217430</v>
          </cell>
        </row>
        <row r="2025">
          <cell r="A2025" t="str">
            <v>CONTADOR DE DESCARGA PARA PARARRAYO G.E</v>
          </cell>
          <cell r="B2025">
            <v>255555</v>
          </cell>
          <cell r="C2025" t="str">
            <v>UND</v>
          </cell>
          <cell r="D2025">
            <v>306666</v>
          </cell>
          <cell r="E2025">
            <v>49066.559999999998</v>
          </cell>
          <cell r="F2025">
            <v>355733</v>
          </cell>
        </row>
        <row r="2026">
          <cell r="A2026" t="str">
            <v>CONTADOR DE DESCARGA PARA PARRAYOS G.E.</v>
          </cell>
          <cell r="B2026">
            <v>232222</v>
          </cell>
          <cell r="C2026" t="str">
            <v>UND</v>
          </cell>
          <cell r="D2026">
            <v>278666.39999999997</v>
          </cell>
          <cell r="E2026">
            <v>44586.623999999996</v>
          </cell>
          <cell r="F2026">
            <v>323253</v>
          </cell>
        </row>
        <row r="2027">
          <cell r="A2027" t="str">
            <v>CONTADOR E.A. 127/220 CALIB. ELECT.HUILA</v>
          </cell>
          <cell r="B2027">
            <v>431727</v>
          </cell>
          <cell r="C2027" t="str">
            <v>UND</v>
          </cell>
          <cell r="D2027">
            <v>518072.39999999997</v>
          </cell>
          <cell r="E2027">
            <v>82891.584000000003</v>
          </cell>
          <cell r="F2027">
            <v>600964</v>
          </cell>
        </row>
        <row r="2028">
          <cell r="A2028" t="str">
            <v>CONTADOR E.A. 127/220V M82100C116W 1.66/</v>
          </cell>
          <cell r="B2028">
            <v>980000</v>
          </cell>
          <cell r="C2028" t="str">
            <v>UND</v>
          </cell>
          <cell r="D2028">
            <v>1176000</v>
          </cell>
          <cell r="E2028">
            <v>188160</v>
          </cell>
          <cell r="F2028">
            <v>1364160</v>
          </cell>
        </row>
        <row r="2029">
          <cell r="A2029" t="str">
            <v>CONTADOR E.A. 127/220V-5AMPC114W-1.66/10</v>
          </cell>
          <cell r="B2029">
            <v>380000</v>
          </cell>
          <cell r="C2029" t="str">
            <v>UND</v>
          </cell>
          <cell r="D2029">
            <v>456000</v>
          </cell>
          <cell r="E2029">
            <v>72960</v>
          </cell>
          <cell r="F2029">
            <v>528960</v>
          </cell>
        </row>
        <row r="2030">
          <cell r="A2030" t="str">
            <v>CONTADOR E.A.120V B114W11.66-10(1TAR-CL2</v>
          </cell>
          <cell r="B2030">
            <v>380000</v>
          </cell>
          <cell r="C2030" t="str">
            <v>UND</v>
          </cell>
          <cell r="D2030">
            <v>456000</v>
          </cell>
          <cell r="E2030">
            <v>72960</v>
          </cell>
          <cell r="F2030">
            <v>528960</v>
          </cell>
        </row>
        <row r="2031">
          <cell r="A2031" t="str">
            <v>CONTADOR E.A.127/220VM82100C116W1.66CLHU</v>
          </cell>
          <cell r="B2031">
            <v>1040500</v>
          </cell>
          <cell r="C2031" t="str">
            <v>UND</v>
          </cell>
          <cell r="D2031">
            <v>1248600</v>
          </cell>
          <cell r="E2031">
            <v>199776</v>
          </cell>
          <cell r="F2031">
            <v>1448376</v>
          </cell>
        </row>
        <row r="2032">
          <cell r="A2032" t="str">
            <v>CONTADOR E.A.D.M. 03M3B16W</v>
          </cell>
          <cell r="B2032">
            <v>784000</v>
          </cell>
          <cell r="C2032" t="str">
            <v>UND</v>
          </cell>
          <cell r="D2032">
            <v>940800</v>
          </cell>
          <cell r="E2032">
            <v>150528</v>
          </cell>
          <cell r="F2032">
            <v>1091328</v>
          </cell>
        </row>
        <row r="2033">
          <cell r="A2033" t="str">
            <v>CONTADOR E.A.D.M. 120V/5A M82100CW-1.66/</v>
          </cell>
          <cell r="B2033">
            <v>780000</v>
          </cell>
          <cell r="C2033" t="str">
            <v>UND</v>
          </cell>
          <cell r="D2033">
            <v>936000</v>
          </cell>
          <cell r="E2033">
            <v>149760</v>
          </cell>
          <cell r="F2033">
            <v>1085760</v>
          </cell>
        </row>
        <row r="2034">
          <cell r="A2034" t="str">
            <v>CONTADOR E.A.D.M. 127/220V.CALIB.CAQUETA</v>
          </cell>
          <cell r="B2034">
            <v>902065</v>
          </cell>
          <cell r="C2034" t="str">
            <v>UND</v>
          </cell>
          <cell r="D2034">
            <v>1082478</v>
          </cell>
          <cell r="E2034">
            <v>173196.48</v>
          </cell>
          <cell r="F2034">
            <v>1255674</v>
          </cell>
        </row>
        <row r="2035">
          <cell r="A2035" t="str">
            <v>CONTADOR E.A.D.M. 2 ELEMENT 120V 5 AMP</v>
          </cell>
          <cell r="B2035">
            <v>940000</v>
          </cell>
          <cell r="C2035" t="str">
            <v>UND</v>
          </cell>
          <cell r="D2035">
            <v>1128000</v>
          </cell>
          <cell r="E2035">
            <v>180480</v>
          </cell>
          <cell r="F2035">
            <v>1308480</v>
          </cell>
        </row>
        <row r="2036">
          <cell r="A2036" t="str">
            <v>CONTADOR E.A.D.M. 220V/5A M81100C116W-1.</v>
          </cell>
          <cell r="B2036">
            <v>860000</v>
          </cell>
          <cell r="C2036" t="str">
            <v>UND</v>
          </cell>
          <cell r="D2036">
            <v>1032000</v>
          </cell>
          <cell r="E2036">
            <v>165120</v>
          </cell>
          <cell r="F2036">
            <v>1197120</v>
          </cell>
        </row>
        <row r="2037">
          <cell r="A2037" t="str">
            <v>CONTADOR E.A.D.M. T03MC16W</v>
          </cell>
          <cell r="B2037">
            <v>800000</v>
          </cell>
          <cell r="C2037" t="str">
            <v>UND</v>
          </cell>
          <cell r="D2037">
            <v>960000</v>
          </cell>
          <cell r="E2037">
            <v>153600</v>
          </cell>
          <cell r="F2037">
            <v>1113600</v>
          </cell>
        </row>
        <row r="2038">
          <cell r="A2038" t="str">
            <v>CONTADOR E.A.D.M. T20M3B114W-1.66/10-120</v>
          </cell>
          <cell r="B2038">
            <v>400000</v>
          </cell>
          <cell r="C2038" t="str">
            <v>UND</v>
          </cell>
          <cell r="D2038">
            <v>480000</v>
          </cell>
          <cell r="E2038">
            <v>76800</v>
          </cell>
          <cell r="F2038">
            <v>556800</v>
          </cell>
        </row>
        <row r="2039">
          <cell r="A2039" t="str">
            <v>CONTADOR E.A.D.M.127/220V T20M3C114W(2TA</v>
          </cell>
          <cell r="B2039">
            <v>850640</v>
          </cell>
          <cell r="C2039" t="str">
            <v>UND</v>
          </cell>
          <cell r="D2039">
            <v>1020768</v>
          </cell>
          <cell r="E2039">
            <v>163322.88</v>
          </cell>
          <cell r="F2039">
            <v>1184091</v>
          </cell>
        </row>
        <row r="2040">
          <cell r="A2040" t="str">
            <v>CONTADOR E.A.D.M.254/440 M82100C116W-166</v>
          </cell>
          <cell r="B2040">
            <v>600000</v>
          </cell>
          <cell r="C2040" t="str">
            <v>UND</v>
          </cell>
          <cell r="D2040">
            <v>720000</v>
          </cell>
          <cell r="E2040">
            <v>115200</v>
          </cell>
          <cell r="F2040">
            <v>835200</v>
          </cell>
        </row>
        <row r="2041">
          <cell r="A2041" t="str">
            <v>CONTADOR E.A.R.D.M. 220/480 V. ABB</v>
          </cell>
          <cell r="B2041">
            <v>2350000</v>
          </cell>
          <cell r="C2041" t="str">
            <v>UND</v>
          </cell>
          <cell r="D2041">
            <v>2820000</v>
          </cell>
          <cell r="E2041">
            <v>451200</v>
          </cell>
          <cell r="F2041">
            <v>3271200</v>
          </cell>
        </row>
        <row r="2042">
          <cell r="A2042" t="str">
            <v>CONTADOR E.R.120V BVB114W1.66/10 5AP CL3</v>
          </cell>
          <cell r="B2042">
            <v>360000</v>
          </cell>
          <cell r="C2042" t="str">
            <v>UND</v>
          </cell>
          <cell r="D2042">
            <v>432000</v>
          </cell>
          <cell r="E2042">
            <v>69120</v>
          </cell>
          <cell r="F2042">
            <v>501120</v>
          </cell>
        </row>
        <row r="2043">
          <cell r="A2043" t="str">
            <v>CONTADOR E.R.120VM82100B116W1.66/10CL1</v>
          </cell>
          <cell r="B2043">
            <v>328000</v>
          </cell>
          <cell r="C2043" t="str">
            <v>UND</v>
          </cell>
          <cell r="D2043">
            <v>393600</v>
          </cell>
          <cell r="E2043">
            <v>62976</v>
          </cell>
          <cell r="F2043">
            <v>456576</v>
          </cell>
        </row>
        <row r="2044">
          <cell r="A2044" t="str">
            <v>CONTADOR E.R.127/220V T2BVC114W-1.66/10</v>
          </cell>
          <cell r="B2044">
            <v>349440</v>
          </cell>
          <cell r="C2044" t="str">
            <v>UND</v>
          </cell>
          <cell r="D2044">
            <v>419328</v>
          </cell>
          <cell r="E2044">
            <v>67092.479999999996</v>
          </cell>
          <cell r="F2044">
            <v>486420</v>
          </cell>
        </row>
        <row r="2045">
          <cell r="A2045" t="str">
            <v>CONTADOR EA 127/220 CALIBRADO BOYACA</v>
          </cell>
          <cell r="B2045">
            <v>380000</v>
          </cell>
          <cell r="C2045" t="str">
            <v>UND</v>
          </cell>
          <cell r="D2045">
            <v>456000</v>
          </cell>
          <cell r="E2045">
            <v>72960</v>
          </cell>
          <cell r="F2045">
            <v>528960</v>
          </cell>
        </row>
        <row r="2046">
          <cell r="A2046" t="str">
            <v>CONTADOR ELECTRON 2 ELE 3X120V</v>
          </cell>
          <cell r="B2046">
            <v>2500000</v>
          </cell>
          <cell r="C2046" t="str">
            <v>UND</v>
          </cell>
          <cell r="D2046">
            <v>3000000</v>
          </cell>
          <cell r="E2046">
            <v>480000</v>
          </cell>
          <cell r="F2046">
            <v>3480000</v>
          </cell>
        </row>
        <row r="2047">
          <cell r="A2047" t="str">
            <v>CONTADOR ELECTRON A1RALMI</v>
          </cell>
          <cell r="B2047">
            <v>3500000</v>
          </cell>
          <cell r="C2047" t="str">
            <v>UND</v>
          </cell>
          <cell r="D2047">
            <v>4200000</v>
          </cell>
          <cell r="E2047">
            <v>672000</v>
          </cell>
          <cell r="F2047">
            <v>4872000</v>
          </cell>
        </row>
        <row r="2048">
          <cell r="A2048" t="str">
            <v>CONTADOR ELECTRONICO 2EL 3X110-120V EMH</v>
          </cell>
          <cell r="B2048">
            <v>2000000</v>
          </cell>
          <cell r="C2048" t="str">
            <v>UND</v>
          </cell>
          <cell r="D2048">
            <v>2400000</v>
          </cell>
          <cell r="E2048">
            <v>384000</v>
          </cell>
          <cell r="F2048">
            <v>2784000</v>
          </cell>
        </row>
        <row r="2049">
          <cell r="A2049" t="str">
            <v>CONTADOR ELECTRONICO 3 ELEMNTOS 127V. 5A</v>
          </cell>
          <cell r="B2049">
            <v>2000000</v>
          </cell>
          <cell r="C2049" t="str">
            <v>UND</v>
          </cell>
          <cell r="D2049">
            <v>2400000</v>
          </cell>
          <cell r="E2049">
            <v>384000</v>
          </cell>
          <cell r="F2049">
            <v>2784000</v>
          </cell>
        </row>
        <row r="2050">
          <cell r="A2050" t="str">
            <v>CONTADOR ELECTRONICO 3EL 3X69.2/120V EMH</v>
          </cell>
          <cell r="B2050">
            <v>2000000</v>
          </cell>
          <cell r="C2050" t="str">
            <v>UND</v>
          </cell>
          <cell r="D2050">
            <v>2400000</v>
          </cell>
          <cell r="E2050">
            <v>384000</v>
          </cell>
          <cell r="F2050">
            <v>2784000</v>
          </cell>
        </row>
        <row r="2051">
          <cell r="A2051" t="str">
            <v>CONTADOR ELECTRONICO 3EL120/208-127/220V</v>
          </cell>
          <cell r="B2051">
            <v>2000000</v>
          </cell>
          <cell r="C2051" t="str">
            <v>UND</v>
          </cell>
          <cell r="D2051">
            <v>2400000</v>
          </cell>
          <cell r="E2051">
            <v>384000</v>
          </cell>
          <cell r="F2051">
            <v>2784000</v>
          </cell>
        </row>
        <row r="2052">
          <cell r="A2052" t="str">
            <v>CONTADOR ELECTRONICO 3ELE 3X254/440 EM</v>
          </cell>
          <cell r="B2052">
            <v>2000000</v>
          </cell>
          <cell r="C2052" t="str">
            <v>UND</v>
          </cell>
          <cell r="D2052">
            <v>2400000</v>
          </cell>
          <cell r="E2052">
            <v>384000</v>
          </cell>
          <cell r="F2052">
            <v>2784000</v>
          </cell>
        </row>
        <row r="2053">
          <cell r="A2053" t="str">
            <v>CONTADOR ELECTRONICO 3X69.2 / 120V.</v>
          </cell>
          <cell r="B2053">
            <v>2000000</v>
          </cell>
          <cell r="C2053" t="str">
            <v>UND</v>
          </cell>
          <cell r="D2053">
            <v>2400000</v>
          </cell>
          <cell r="E2053">
            <v>384000</v>
          </cell>
          <cell r="F2053">
            <v>2784000</v>
          </cell>
        </row>
        <row r="2054">
          <cell r="A2054" t="str">
            <v>CONTADOR ELECTRONICO 85-330V./ SIEMENS</v>
          </cell>
          <cell r="B2054">
            <v>4100000</v>
          </cell>
          <cell r="C2054" t="str">
            <v>UND</v>
          </cell>
          <cell r="D2054">
            <v>4920000</v>
          </cell>
          <cell r="E2054">
            <v>787200</v>
          </cell>
          <cell r="F2054">
            <v>5707200</v>
          </cell>
        </row>
        <row r="2055">
          <cell r="A2055" t="str">
            <v>CONTADOR EMH GEM 115.11.2 120V-10/60A 1E</v>
          </cell>
          <cell r="B2055">
            <v>115000</v>
          </cell>
          <cell r="C2055" t="str">
            <v>UND</v>
          </cell>
          <cell r="D2055">
            <v>138000</v>
          </cell>
          <cell r="E2055">
            <v>22080</v>
          </cell>
          <cell r="F2055">
            <v>160080</v>
          </cell>
        </row>
        <row r="2056">
          <cell r="A2056" t="str">
            <v>CONTADOR EMH GEM115.11.2/120V-10/60 1ECL</v>
          </cell>
          <cell r="B2056">
            <v>298000</v>
          </cell>
          <cell r="C2056" t="str">
            <v>UND</v>
          </cell>
          <cell r="D2056">
            <v>357600</v>
          </cell>
          <cell r="E2056">
            <v>57216</v>
          </cell>
          <cell r="F2056">
            <v>414816</v>
          </cell>
        </row>
        <row r="2057">
          <cell r="A2057" t="str">
            <v>CONTADOR EMP 144.04.01 3X127/220-10/100C</v>
          </cell>
          <cell r="B2057">
            <v>632000</v>
          </cell>
          <cell r="C2057" t="str">
            <v>UND</v>
          </cell>
          <cell r="D2057">
            <v>758400</v>
          </cell>
          <cell r="E2057">
            <v>121344</v>
          </cell>
          <cell r="F2057">
            <v>879744</v>
          </cell>
        </row>
        <row r="2058">
          <cell r="A2058" t="str">
            <v>CONTADOR EMP 144.04.01 3X127/220V 10/100</v>
          </cell>
          <cell r="B2058">
            <v>448000</v>
          </cell>
          <cell r="C2058" t="str">
            <v>UND</v>
          </cell>
          <cell r="D2058">
            <v>537600</v>
          </cell>
          <cell r="E2058">
            <v>86016</v>
          </cell>
          <cell r="F2058">
            <v>623616</v>
          </cell>
        </row>
        <row r="2059">
          <cell r="A2059" t="str">
            <v>CONTADOR MONOFASICO 15/60 A.</v>
          </cell>
          <cell r="B2059">
            <v>62000</v>
          </cell>
          <cell r="C2059" t="str">
            <v>UND</v>
          </cell>
          <cell r="D2059">
            <v>74400</v>
          </cell>
          <cell r="E2059">
            <v>11904</v>
          </cell>
          <cell r="F2059">
            <v>86304</v>
          </cell>
        </row>
        <row r="2060">
          <cell r="A2060" t="str">
            <v>CONTADOR MONOFASICO 15/60 ALDANA</v>
          </cell>
          <cell r="B2060">
            <v>54000</v>
          </cell>
          <cell r="C2060" t="str">
            <v>UND</v>
          </cell>
          <cell r="D2060">
            <v>64800</v>
          </cell>
          <cell r="E2060">
            <v>10368</v>
          </cell>
          <cell r="F2060">
            <v>75168</v>
          </cell>
        </row>
        <row r="2061">
          <cell r="A2061" t="str">
            <v>CONTADOR MONOFASICO 15/60 BOYACA KRIZIK</v>
          </cell>
          <cell r="B2061">
            <v>60000</v>
          </cell>
          <cell r="C2061" t="str">
            <v>UND</v>
          </cell>
          <cell r="D2061">
            <v>72000</v>
          </cell>
          <cell r="E2061">
            <v>11520</v>
          </cell>
          <cell r="F2061">
            <v>83520</v>
          </cell>
        </row>
        <row r="2062">
          <cell r="A2062" t="str">
            <v>CONTADOR MONOFASICO 15/60 CALIBRADO SKAI</v>
          </cell>
          <cell r="B2062">
            <v>54000</v>
          </cell>
          <cell r="C2062" t="str">
            <v>UND</v>
          </cell>
          <cell r="D2062">
            <v>64800</v>
          </cell>
          <cell r="E2062">
            <v>10368</v>
          </cell>
          <cell r="F2062">
            <v>75168</v>
          </cell>
        </row>
        <row r="2063">
          <cell r="A2063" t="str">
            <v>CONTADOR MONOFASICO 15/60 CODENSA SKAITE</v>
          </cell>
          <cell r="B2063">
            <v>60720</v>
          </cell>
          <cell r="C2063" t="str">
            <v>UND</v>
          </cell>
          <cell r="D2063">
            <v>72864</v>
          </cell>
          <cell r="E2063">
            <v>11658.24</v>
          </cell>
          <cell r="F2063">
            <v>84522</v>
          </cell>
        </row>
        <row r="2064">
          <cell r="A2064" t="str">
            <v>CONTADOR MONOFASICO 15/60 CODENSA SM SKA</v>
          </cell>
          <cell r="B2064">
            <v>56000</v>
          </cell>
          <cell r="C2064" t="str">
            <v>UND</v>
          </cell>
          <cell r="D2064">
            <v>67200</v>
          </cell>
          <cell r="E2064">
            <v>10752</v>
          </cell>
          <cell r="F2064">
            <v>77952</v>
          </cell>
        </row>
        <row r="2065">
          <cell r="A2065" t="str">
            <v>CONTADOR MONOFASICO 15/60 CUNDINAMARCA A</v>
          </cell>
          <cell r="B2065">
            <v>60000</v>
          </cell>
          <cell r="C2065" t="str">
            <v>UND</v>
          </cell>
          <cell r="D2065">
            <v>72000</v>
          </cell>
          <cell r="E2065">
            <v>11520</v>
          </cell>
          <cell r="F2065">
            <v>83520</v>
          </cell>
        </row>
        <row r="2066">
          <cell r="A2066" t="str">
            <v>CONTADOR MONOFASICO 15/60 CUNDINAMARCA K</v>
          </cell>
          <cell r="B2066">
            <v>60000</v>
          </cell>
          <cell r="C2066" t="str">
            <v>UND</v>
          </cell>
          <cell r="D2066">
            <v>72000</v>
          </cell>
          <cell r="E2066">
            <v>11520</v>
          </cell>
          <cell r="F2066">
            <v>83520</v>
          </cell>
        </row>
        <row r="2067">
          <cell r="A2067" t="str">
            <v>CONTADOR MONOFASICO 15/60 CUNDINUND SKAI</v>
          </cell>
          <cell r="B2067">
            <v>60000</v>
          </cell>
          <cell r="C2067" t="str">
            <v>UND</v>
          </cell>
          <cell r="D2067">
            <v>72000</v>
          </cell>
          <cell r="E2067">
            <v>11520</v>
          </cell>
          <cell r="F2067">
            <v>83520</v>
          </cell>
        </row>
        <row r="2068">
          <cell r="A2068" t="str">
            <v>CONTADOR MONOFASICO 15/60 DOBLE SKAITES</v>
          </cell>
          <cell r="B2068">
            <v>54000</v>
          </cell>
          <cell r="C2068" t="str">
            <v>UND</v>
          </cell>
          <cell r="D2068">
            <v>64800</v>
          </cell>
          <cell r="E2068">
            <v>10368</v>
          </cell>
          <cell r="F2068">
            <v>75168</v>
          </cell>
        </row>
        <row r="2069">
          <cell r="A2069" t="str">
            <v>CONTADOR MONOFASICO 15/60 ENELAR SKAITEK</v>
          </cell>
          <cell r="B2069">
            <v>60000</v>
          </cell>
          <cell r="C2069" t="str">
            <v>UND</v>
          </cell>
          <cell r="D2069">
            <v>72000</v>
          </cell>
          <cell r="E2069">
            <v>11520</v>
          </cell>
          <cell r="F2069">
            <v>83520</v>
          </cell>
        </row>
        <row r="2070">
          <cell r="A2070" t="str">
            <v>CONTADOR MONOFASICO 15/60 HUILA SKAITEKS</v>
          </cell>
          <cell r="B2070">
            <v>60000</v>
          </cell>
          <cell r="C2070" t="str">
            <v>UND</v>
          </cell>
          <cell r="D2070">
            <v>72000</v>
          </cell>
          <cell r="E2070">
            <v>11520</v>
          </cell>
          <cell r="F2070">
            <v>83520</v>
          </cell>
        </row>
        <row r="2071">
          <cell r="A2071" t="str">
            <v>CONTADOR MONOFASICO 15/60 KRIZIK</v>
          </cell>
          <cell r="B2071">
            <v>54000</v>
          </cell>
          <cell r="C2071" t="str">
            <v>UND</v>
          </cell>
          <cell r="D2071">
            <v>64800</v>
          </cell>
          <cell r="E2071">
            <v>10368</v>
          </cell>
          <cell r="F2071">
            <v>75168</v>
          </cell>
        </row>
        <row r="2072">
          <cell r="A2072" t="str">
            <v>CONTADOR MONOFASICO 15/60 MAGNETICA SKAI</v>
          </cell>
          <cell r="B2072">
            <v>54000</v>
          </cell>
          <cell r="C2072" t="str">
            <v>UND</v>
          </cell>
          <cell r="D2072">
            <v>64800</v>
          </cell>
          <cell r="E2072">
            <v>10368</v>
          </cell>
          <cell r="F2072">
            <v>75168</v>
          </cell>
        </row>
        <row r="2073">
          <cell r="A2073" t="str">
            <v>CONTADOR MONOFASICO 15/60 PUTUMAYO SKAIT</v>
          </cell>
          <cell r="B2073">
            <v>60000</v>
          </cell>
          <cell r="C2073" t="str">
            <v>UND</v>
          </cell>
          <cell r="D2073">
            <v>72000</v>
          </cell>
          <cell r="E2073">
            <v>11520</v>
          </cell>
          <cell r="F2073">
            <v>83520</v>
          </cell>
        </row>
        <row r="2074">
          <cell r="A2074" t="str">
            <v>CONTADOR MONOFASICO 15/60 SANTANDER KRIZ</v>
          </cell>
          <cell r="B2074">
            <v>60000</v>
          </cell>
          <cell r="C2074" t="str">
            <v>UND</v>
          </cell>
          <cell r="D2074">
            <v>72000</v>
          </cell>
          <cell r="E2074">
            <v>11520</v>
          </cell>
          <cell r="F2074">
            <v>83520</v>
          </cell>
        </row>
        <row r="2075">
          <cell r="A2075" t="str">
            <v>CONTADOR MONOFASICO 15/60 TOLIMA KRIZIK</v>
          </cell>
          <cell r="B2075">
            <v>60000</v>
          </cell>
          <cell r="C2075" t="str">
            <v>UND</v>
          </cell>
          <cell r="D2075">
            <v>72000</v>
          </cell>
          <cell r="E2075">
            <v>11520</v>
          </cell>
          <cell r="F2075">
            <v>83520</v>
          </cell>
        </row>
        <row r="2076">
          <cell r="A2076" t="str">
            <v>CONTADOR MONOFASICO 15/60 TOLIMA SKAITEK</v>
          </cell>
          <cell r="B2076">
            <v>60000</v>
          </cell>
          <cell r="C2076" t="str">
            <v>UND</v>
          </cell>
          <cell r="D2076">
            <v>72000</v>
          </cell>
          <cell r="E2076">
            <v>11520</v>
          </cell>
          <cell r="F2076">
            <v>83520</v>
          </cell>
        </row>
        <row r="2077">
          <cell r="A2077" t="str">
            <v>CONTADOR MONOFASICO 15/60 TOLIMA SM SKAI</v>
          </cell>
          <cell r="B2077">
            <v>56000</v>
          </cell>
          <cell r="C2077" t="str">
            <v>UND</v>
          </cell>
          <cell r="D2077">
            <v>67200</v>
          </cell>
          <cell r="E2077">
            <v>10752</v>
          </cell>
          <cell r="F2077">
            <v>77952</v>
          </cell>
        </row>
        <row r="2078">
          <cell r="A2078" t="str">
            <v>CONTADOR TRIF. MOD C114H 50(150)AMP</v>
          </cell>
          <cell r="B2078">
            <v>360000</v>
          </cell>
          <cell r="C2078" t="str">
            <v>UND</v>
          </cell>
          <cell r="D2078">
            <v>432000</v>
          </cell>
          <cell r="E2078">
            <v>69120</v>
          </cell>
          <cell r="F2078">
            <v>501120</v>
          </cell>
        </row>
        <row r="2079">
          <cell r="A2079" t="str">
            <v>CONTADOR TRIF.E.A.D.T.D.M. 3X120/208V</v>
          </cell>
          <cell r="B2079">
            <v>955369</v>
          </cell>
          <cell r="C2079" t="str">
            <v>UND</v>
          </cell>
          <cell r="D2079">
            <v>1146442.8</v>
          </cell>
          <cell r="E2079">
            <v>183430.848</v>
          </cell>
          <cell r="F2079">
            <v>1329874</v>
          </cell>
        </row>
        <row r="2080">
          <cell r="A2080" t="str">
            <v>CONTADOR TRIF.TETRAFILAR 3X127/220V 1.5(</v>
          </cell>
          <cell r="B2080">
            <v>1016546</v>
          </cell>
          <cell r="C2080" t="str">
            <v>UND</v>
          </cell>
          <cell r="D2080">
            <v>1219855.2</v>
          </cell>
          <cell r="E2080">
            <v>195176.83199999999</v>
          </cell>
          <cell r="F2080">
            <v>1415032</v>
          </cell>
        </row>
        <row r="2081">
          <cell r="A2081" t="str">
            <v>CONTADOR TRIFASICO 15/100 ABB</v>
          </cell>
          <cell r="B2081">
            <v>112000</v>
          </cell>
          <cell r="C2081" t="str">
            <v>UND</v>
          </cell>
          <cell r="D2081">
            <v>134400</v>
          </cell>
          <cell r="E2081">
            <v>21504</v>
          </cell>
          <cell r="F2081">
            <v>155904</v>
          </cell>
        </row>
        <row r="2082">
          <cell r="A2082" t="str">
            <v>CONTADOR TRIFASICO 15/100 BUCARAMANGA AB</v>
          </cell>
          <cell r="B2082">
            <v>144000</v>
          </cell>
          <cell r="C2082" t="str">
            <v>UND</v>
          </cell>
          <cell r="D2082">
            <v>172800</v>
          </cell>
          <cell r="E2082">
            <v>27648</v>
          </cell>
          <cell r="F2082">
            <v>200448</v>
          </cell>
        </row>
        <row r="2083">
          <cell r="A2083" t="str">
            <v>CONTADOR TRIFASICO 20/100 CODENSA KRIZIK</v>
          </cell>
          <cell r="B2083">
            <v>194854</v>
          </cell>
          <cell r="C2083" t="str">
            <v>UND</v>
          </cell>
          <cell r="D2083">
            <v>233824.8</v>
          </cell>
          <cell r="E2083">
            <v>37411.968000000001</v>
          </cell>
          <cell r="F2083">
            <v>271237</v>
          </cell>
        </row>
        <row r="2084">
          <cell r="A2084" t="str">
            <v>CONTADOR TRIFASICO 20/100 CUNDINAMARCA K</v>
          </cell>
          <cell r="B2084">
            <v>194854</v>
          </cell>
          <cell r="C2084" t="str">
            <v>UND</v>
          </cell>
          <cell r="D2084">
            <v>233824.8</v>
          </cell>
          <cell r="E2084">
            <v>37411.968000000001</v>
          </cell>
          <cell r="F2084">
            <v>271237</v>
          </cell>
        </row>
        <row r="2085">
          <cell r="A2085" t="str">
            <v>CONTADOR TRIFASICO 20/100 KRIZIK</v>
          </cell>
          <cell r="B2085">
            <v>156000</v>
          </cell>
          <cell r="C2085" t="str">
            <v>UND</v>
          </cell>
          <cell r="D2085">
            <v>187200</v>
          </cell>
          <cell r="E2085">
            <v>29952</v>
          </cell>
          <cell r="F2085">
            <v>217152</v>
          </cell>
        </row>
        <row r="2086">
          <cell r="A2086" t="str">
            <v>CONTADOR TRIFASICO 20/100 TOLIMA KRIZIK</v>
          </cell>
          <cell r="B2086">
            <v>194854</v>
          </cell>
          <cell r="C2086" t="str">
            <v>UND</v>
          </cell>
          <cell r="D2086">
            <v>233824.8</v>
          </cell>
          <cell r="E2086">
            <v>37411.968000000001</v>
          </cell>
          <cell r="F2086">
            <v>271237</v>
          </cell>
        </row>
        <row r="2087">
          <cell r="A2087" t="str">
            <v>CONTADOR TRIFASICO 20/80 ALDANA</v>
          </cell>
          <cell r="B2087">
            <v>143000</v>
          </cell>
          <cell r="C2087" t="str">
            <v>UND</v>
          </cell>
          <cell r="D2087">
            <v>171600</v>
          </cell>
          <cell r="E2087">
            <v>27456</v>
          </cell>
          <cell r="F2087">
            <v>199056</v>
          </cell>
        </row>
        <row r="2088">
          <cell r="A2088" t="str">
            <v>CONTADOR TRIFASICO 20/80 BOYACA ALDNA</v>
          </cell>
          <cell r="B2088">
            <v>191950</v>
          </cell>
          <cell r="C2088" t="str">
            <v>UND</v>
          </cell>
          <cell r="D2088">
            <v>230340</v>
          </cell>
          <cell r="E2088">
            <v>36854.400000000001</v>
          </cell>
          <cell r="F2088">
            <v>267194</v>
          </cell>
        </row>
        <row r="2089">
          <cell r="A2089" t="str">
            <v>CONTADOR TRIFASICO 20/80 CAQUETA ALDANA</v>
          </cell>
          <cell r="B2089">
            <v>191950</v>
          </cell>
          <cell r="C2089" t="str">
            <v>UND</v>
          </cell>
          <cell r="D2089">
            <v>230340</v>
          </cell>
          <cell r="E2089">
            <v>36854.400000000001</v>
          </cell>
          <cell r="F2089">
            <v>267194</v>
          </cell>
        </row>
        <row r="2090">
          <cell r="A2090" t="str">
            <v>CONTADOR TRIFASICO 20/80 CAQUETA KRIZIK</v>
          </cell>
          <cell r="B2090">
            <v>191950</v>
          </cell>
          <cell r="C2090" t="str">
            <v>UND</v>
          </cell>
          <cell r="D2090">
            <v>230340</v>
          </cell>
          <cell r="E2090">
            <v>36854.400000000001</v>
          </cell>
          <cell r="F2090">
            <v>267194</v>
          </cell>
        </row>
        <row r="2091">
          <cell r="A2091" t="str">
            <v>CONTADOR TRIFASICO 20/80 CODENSA ALDANA</v>
          </cell>
          <cell r="B2091">
            <v>191950</v>
          </cell>
          <cell r="C2091" t="str">
            <v>UND</v>
          </cell>
          <cell r="D2091">
            <v>230340</v>
          </cell>
          <cell r="E2091">
            <v>36854.400000000001</v>
          </cell>
          <cell r="F2091">
            <v>267194</v>
          </cell>
        </row>
        <row r="2092">
          <cell r="A2092" t="str">
            <v>CONTADOR TRIFASICO 20/80 CODENSA KRIZIK</v>
          </cell>
          <cell r="B2092">
            <v>191950</v>
          </cell>
          <cell r="C2092" t="str">
            <v>UND</v>
          </cell>
          <cell r="D2092">
            <v>230340</v>
          </cell>
          <cell r="E2092">
            <v>36854.400000000001</v>
          </cell>
          <cell r="F2092">
            <v>267194</v>
          </cell>
        </row>
        <row r="2093">
          <cell r="A2093" t="str">
            <v>CONTADOR TRIFASICO 20/80 CUNDINAMARCA AL</v>
          </cell>
          <cell r="B2093">
            <v>191950</v>
          </cell>
          <cell r="C2093" t="str">
            <v>UND</v>
          </cell>
          <cell r="D2093">
            <v>230340</v>
          </cell>
          <cell r="E2093">
            <v>36854.400000000001</v>
          </cell>
          <cell r="F2093">
            <v>267194</v>
          </cell>
        </row>
        <row r="2094">
          <cell r="A2094" t="str">
            <v>CONTADOR TRIFASICO 20/80 CUNDINAMARCA KR</v>
          </cell>
          <cell r="B2094">
            <v>191950</v>
          </cell>
          <cell r="C2094" t="str">
            <v>UND</v>
          </cell>
          <cell r="D2094">
            <v>230340</v>
          </cell>
          <cell r="E2094">
            <v>36854.400000000001</v>
          </cell>
          <cell r="F2094">
            <v>267194</v>
          </cell>
        </row>
        <row r="2095">
          <cell r="A2095" t="str">
            <v>CONTADOR TRIFASICO 20/80 ENELAR ALDANA</v>
          </cell>
          <cell r="B2095">
            <v>191950</v>
          </cell>
          <cell r="C2095" t="str">
            <v>UND</v>
          </cell>
          <cell r="D2095">
            <v>230340</v>
          </cell>
          <cell r="E2095">
            <v>36854.400000000001</v>
          </cell>
          <cell r="F2095">
            <v>267194</v>
          </cell>
        </row>
        <row r="2096">
          <cell r="A2096" t="str">
            <v>CONTADOR TRIFASICO 20/80 HUILA ALDANA</v>
          </cell>
          <cell r="B2096">
            <v>191950</v>
          </cell>
          <cell r="C2096" t="str">
            <v>UND</v>
          </cell>
          <cell r="D2096">
            <v>230340</v>
          </cell>
          <cell r="E2096">
            <v>36854.400000000001</v>
          </cell>
          <cell r="F2096">
            <v>267194</v>
          </cell>
        </row>
        <row r="2097">
          <cell r="A2097" t="str">
            <v>CONTADOR TRIFASICO 20/80 META ALDANA</v>
          </cell>
          <cell r="B2097">
            <v>191950</v>
          </cell>
          <cell r="C2097" t="str">
            <v>UND</v>
          </cell>
          <cell r="D2097">
            <v>230340</v>
          </cell>
          <cell r="E2097">
            <v>36854.400000000001</v>
          </cell>
          <cell r="F2097">
            <v>267194</v>
          </cell>
        </row>
        <row r="2098">
          <cell r="A2098" t="str">
            <v>CONTADOR TRIFASICO 20/80 TOLIMA ALDANA</v>
          </cell>
          <cell r="B2098">
            <v>191950</v>
          </cell>
          <cell r="C2098" t="str">
            <v>UND</v>
          </cell>
          <cell r="D2098">
            <v>230340</v>
          </cell>
          <cell r="E2098">
            <v>36854.400000000001</v>
          </cell>
          <cell r="F2098">
            <v>267194</v>
          </cell>
        </row>
        <row r="2099">
          <cell r="A2099" t="str">
            <v>CONTADOR TRIFASICO 50/150 120/208V LANDI</v>
          </cell>
          <cell r="B2099">
            <v>650000</v>
          </cell>
          <cell r="C2099" t="str">
            <v>UND</v>
          </cell>
          <cell r="D2099">
            <v>780000</v>
          </cell>
          <cell r="E2099">
            <v>124800</v>
          </cell>
          <cell r="F2099">
            <v>904800</v>
          </cell>
        </row>
        <row r="2100">
          <cell r="A2100" t="str">
            <v>CONTADOR TRIFASICO 50/150 ABB</v>
          </cell>
          <cell r="B2100">
            <v>329000</v>
          </cell>
          <cell r="C2100" t="str">
            <v>UND</v>
          </cell>
          <cell r="D2100">
            <v>394800</v>
          </cell>
          <cell r="E2100">
            <v>63168</v>
          </cell>
          <cell r="F2100">
            <v>457968</v>
          </cell>
        </row>
        <row r="2101">
          <cell r="A2101" t="str">
            <v>CONTADOR TRIFASICO TETRAFILAR 25(100)</v>
          </cell>
          <cell r="B2101">
            <v>122080</v>
          </cell>
          <cell r="C2101" t="str">
            <v>UND</v>
          </cell>
          <cell r="D2101">
            <v>146496</v>
          </cell>
          <cell r="E2101">
            <v>23439.360000000001</v>
          </cell>
          <cell r="F2101">
            <v>169935</v>
          </cell>
        </row>
        <row r="2102">
          <cell r="A2102" t="str">
            <v>CONTADOR TRIFASICO TETRAFILAR 30(90)A 22</v>
          </cell>
          <cell r="B2102">
            <v>151760</v>
          </cell>
          <cell r="C2102" t="str">
            <v>UND</v>
          </cell>
          <cell r="D2102">
            <v>182112</v>
          </cell>
          <cell r="E2102">
            <v>29137.920000000002</v>
          </cell>
          <cell r="F2102">
            <v>211250</v>
          </cell>
        </row>
        <row r="2103">
          <cell r="A2103" t="str">
            <v>CONTADOR TRIFASICO TETRAFILAR 3X120/208V</v>
          </cell>
          <cell r="B2103">
            <v>329392</v>
          </cell>
          <cell r="C2103" t="str">
            <v>UND</v>
          </cell>
          <cell r="D2103">
            <v>395270.39999999997</v>
          </cell>
          <cell r="E2103">
            <v>63243.263999999996</v>
          </cell>
          <cell r="F2103">
            <v>458514</v>
          </cell>
        </row>
        <row r="2104">
          <cell r="A2104" t="str">
            <v>CONTADOR TRIFASICO TETRAFILAR 3X127/220V</v>
          </cell>
          <cell r="B2104">
            <v>389648</v>
          </cell>
          <cell r="C2104" t="str">
            <v>UND</v>
          </cell>
          <cell r="D2104">
            <v>467577.59999999998</v>
          </cell>
          <cell r="E2104">
            <v>74812.415999999997</v>
          </cell>
          <cell r="F2104">
            <v>542390</v>
          </cell>
        </row>
        <row r="2105">
          <cell r="A2105" t="str">
            <v>CONTADOR TRIFASICO TETRAFILAR 3X127/220V</v>
          </cell>
          <cell r="B2105">
            <v>1016546</v>
          </cell>
          <cell r="C2105" t="str">
            <v>UND</v>
          </cell>
          <cell r="D2105">
            <v>1219855.2</v>
          </cell>
          <cell r="E2105">
            <v>195176.83199999999</v>
          </cell>
          <cell r="F2105">
            <v>1415032</v>
          </cell>
        </row>
        <row r="2106">
          <cell r="A2106" t="str">
            <v>CONTADOR TRIFASICO TETRAFILAR 50(100)A</v>
          </cell>
          <cell r="B2106">
            <v>186000</v>
          </cell>
          <cell r="C2106" t="str">
            <v>UND</v>
          </cell>
          <cell r="D2106">
            <v>223200</v>
          </cell>
          <cell r="E2106">
            <v>35712</v>
          </cell>
          <cell r="F2106">
            <v>258912</v>
          </cell>
        </row>
        <row r="2107">
          <cell r="A2107" t="str">
            <v>CONTRATUERCA 11/2 PARA BOQUILLA</v>
          </cell>
          <cell r="B2107">
            <v>309.39999389648398</v>
          </cell>
          <cell r="C2107" t="str">
            <v>UND</v>
          </cell>
          <cell r="D2107">
            <v>371.27999267578076</v>
          </cell>
          <cell r="E2107">
            <v>59.404798828124925</v>
          </cell>
          <cell r="F2107">
            <v>431</v>
          </cell>
        </row>
        <row r="2108">
          <cell r="A2108" t="str">
            <v>CONTROL LIQUIDOS POR FLOTADOR</v>
          </cell>
          <cell r="B2108">
            <v>970000</v>
          </cell>
          <cell r="C2108" t="str">
            <v>UND</v>
          </cell>
          <cell r="D2108">
            <v>1164000</v>
          </cell>
          <cell r="E2108">
            <v>186240</v>
          </cell>
          <cell r="F2108">
            <v>1350240</v>
          </cell>
        </row>
        <row r="2109">
          <cell r="A2109" t="str">
            <v xml:space="preserve">CORAZA  AMERICANA 11/2  </v>
          </cell>
          <cell r="B2109">
            <v>12308.76923076923</v>
          </cell>
          <cell r="C2109" t="str">
            <v>ML</v>
          </cell>
          <cell r="D2109">
            <v>14770.523076923077</v>
          </cell>
          <cell r="E2109">
            <v>2363.2836923076925</v>
          </cell>
          <cell r="F2109">
            <v>17134</v>
          </cell>
        </row>
        <row r="2110">
          <cell r="A2110" t="str">
            <v>CORAZA AMERICA 1/2"</v>
          </cell>
          <cell r="B2110">
            <v>2900</v>
          </cell>
          <cell r="C2110" t="str">
            <v>ML</v>
          </cell>
          <cell r="D2110">
            <v>3480</v>
          </cell>
          <cell r="E2110">
            <v>556.80000000000007</v>
          </cell>
          <cell r="F2110">
            <v>4037</v>
          </cell>
        </row>
        <row r="2111">
          <cell r="A2111" t="str">
            <v>CORAZA AMERICANA 1"</v>
          </cell>
          <cell r="B2111">
            <v>4000</v>
          </cell>
          <cell r="C2111" t="str">
            <v>ML</v>
          </cell>
          <cell r="D2111">
            <v>4800</v>
          </cell>
          <cell r="E2111">
            <v>768</v>
          </cell>
          <cell r="F2111">
            <v>5568</v>
          </cell>
        </row>
        <row r="2112">
          <cell r="A2112" t="str">
            <v>CORAZA AMERICANA 2"</v>
          </cell>
          <cell r="B2112">
            <v>15241</v>
          </cell>
          <cell r="C2112" t="str">
            <v>ML</v>
          </cell>
          <cell r="D2112">
            <v>18289.2</v>
          </cell>
          <cell r="E2112">
            <v>2926.2720000000004</v>
          </cell>
          <cell r="F2112">
            <v>21215</v>
          </cell>
        </row>
        <row r="2113">
          <cell r="A2113" t="str">
            <v>CORAZA METALICA NACIONAL 3/4</v>
          </cell>
          <cell r="B2113">
            <v>420</v>
          </cell>
          <cell r="C2113" t="str">
            <v>ML</v>
          </cell>
          <cell r="D2113">
            <v>504</v>
          </cell>
          <cell r="E2113">
            <v>80.64</v>
          </cell>
          <cell r="F2113">
            <v>585</v>
          </cell>
        </row>
        <row r="2114">
          <cell r="A2114" t="str">
            <v>CORREA AMARRE 135MM CALY-SIMILAR</v>
          </cell>
          <cell r="B2114">
            <v>26.600000381469698</v>
          </cell>
          <cell r="C2114" t="str">
            <v>UND</v>
          </cell>
          <cell r="D2114">
            <v>31.920000457763635</v>
          </cell>
          <cell r="E2114">
            <v>5.1072000732421818</v>
          </cell>
          <cell r="F2114">
            <v>37</v>
          </cell>
        </row>
        <row r="2115">
          <cell r="A2115" t="str">
            <v>CORREA AMARRE 135MM NEGRO CALY-SIMILAR</v>
          </cell>
          <cell r="B2115">
            <v>33.599998474121108</v>
          </cell>
          <cell r="C2115" t="str">
            <v>UND</v>
          </cell>
          <cell r="D2115">
            <v>40.319998168945325</v>
          </cell>
          <cell r="E2115">
            <v>6.4511997070312521</v>
          </cell>
          <cell r="F2115">
            <v>47</v>
          </cell>
        </row>
        <row r="2116">
          <cell r="A2116" t="str">
            <v>CORREA AMARRE 170MM NEGRO LEGRAND</v>
          </cell>
          <cell r="B2116">
            <v>58.799999237060604</v>
          </cell>
          <cell r="C2116" t="str">
            <v>UND</v>
          </cell>
          <cell r="D2116">
            <v>70.559999084472722</v>
          </cell>
          <cell r="E2116">
            <v>11.289599853515636</v>
          </cell>
          <cell r="F2116">
            <v>82</v>
          </cell>
        </row>
        <row r="2117">
          <cell r="A2117" t="str">
            <v>CORREA AMARRE 290MM NEGRO CALY-SILIMAR</v>
          </cell>
          <cell r="B2117">
            <v>84</v>
          </cell>
          <cell r="C2117" t="str">
            <v>UND</v>
          </cell>
          <cell r="D2117">
            <v>100.8</v>
          </cell>
          <cell r="E2117">
            <v>16.128</v>
          </cell>
          <cell r="F2117">
            <v>117</v>
          </cell>
        </row>
        <row r="2118">
          <cell r="A2118" t="str">
            <v>CORREA AMARRE 300MM NEGRO CALY-SIMILAR</v>
          </cell>
          <cell r="B2118">
            <v>91</v>
          </cell>
          <cell r="C2118" t="str">
            <v>UND</v>
          </cell>
          <cell r="D2118">
            <v>109.2</v>
          </cell>
          <cell r="E2118">
            <v>17.472000000000001</v>
          </cell>
          <cell r="F2118">
            <v>127</v>
          </cell>
        </row>
        <row r="2119">
          <cell r="A2119" t="str">
            <v>CORREA AMARRE 95MM CALY-SIMILAR</v>
          </cell>
          <cell r="B2119">
            <v>9.8000001907348686</v>
          </cell>
          <cell r="C2119" t="str">
            <v>UND</v>
          </cell>
          <cell r="D2119">
            <v>11.760000228881841</v>
          </cell>
          <cell r="E2119">
            <v>1.8816000366210945</v>
          </cell>
          <cell r="F2119">
            <v>14</v>
          </cell>
        </row>
        <row r="2120">
          <cell r="A2120" t="str">
            <v>CORREA AMARRE 95MM NEGRO  CALY-SIMILAR</v>
          </cell>
          <cell r="B2120">
            <v>12.6000003814697</v>
          </cell>
          <cell r="C2120" t="str">
            <v>UND</v>
          </cell>
          <cell r="D2120">
            <v>15.12000045776364</v>
          </cell>
          <cell r="E2120">
            <v>2.4192000732421826</v>
          </cell>
          <cell r="F2120">
            <v>18</v>
          </cell>
        </row>
        <row r="2121">
          <cell r="A2121" t="str">
            <v>CORTACIRCUITO 15 KV 100A CAM.APAGACHISPA</v>
          </cell>
          <cell r="B2121">
            <v>213900</v>
          </cell>
          <cell r="C2121" t="str">
            <v>UND</v>
          </cell>
          <cell r="D2121">
            <v>256680</v>
          </cell>
          <cell r="E2121">
            <v>41068.800000000003</v>
          </cell>
          <cell r="F2121">
            <v>297749</v>
          </cell>
        </row>
        <row r="2122">
          <cell r="A2122" t="str">
            <v>CORTACIRCUITO 15KV - 200 AMP. MELEC</v>
          </cell>
          <cell r="B2122">
            <v>162000</v>
          </cell>
          <cell r="C2122" t="str">
            <v>UND</v>
          </cell>
          <cell r="D2122">
            <v>194400</v>
          </cell>
          <cell r="E2122">
            <v>31104</v>
          </cell>
          <cell r="F2122">
            <v>225504</v>
          </cell>
        </row>
        <row r="2123">
          <cell r="A2123" t="str">
            <v>CORTACIRCUITO 15KV 100AMP DISICO</v>
          </cell>
          <cell r="B2123">
            <v>65000</v>
          </cell>
          <cell r="C2123" t="str">
            <v>UND</v>
          </cell>
          <cell r="D2123">
            <v>78000</v>
          </cell>
          <cell r="E2123">
            <v>12480</v>
          </cell>
          <cell r="F2123">
            <v>90480</v>
          </cell>
        </row>
        <row r="2124">
          <cell r="A2124" t="str">
            <v>CORTACIRCUITO 15KV 100AMP G-2LES MELEC</v>
          </cell>
          <cell r="B2124">
            <v>70000</v>
          </cell>
          <cell r="C2124" t="str">
            <v>UND</v>
          </cell>
          <cell r="D2124">
            <v>84000</v>
          </cell>
          <cell r="E2124">
            <v>13440</v>
          </cell>
          <cell r="F2124">
            <v>97440</v>
          </cell>
        </row>
        <row r="2125">
          <cell r="A2125" t="str">
            <v>CORTACIRCUITO 15KV-100AM D.F.430M GAL.CA</v>
          </cell>
          <cell r="B2125">
            <v>68400</v>
          </cell>
          <cell r="C2125" t="str">
            <v>UND</v>
          </cell>
          <cell r="D2125">
            <v>82080</v>
          </cell>
          <cell r="E2125">
            <v>13132.800000000001</v>
          </cell>
          <cell r="F2125">
            <v>95213</v>
          </cell>
        </row>
        <row r="2126">
          <cell r="A2126" t="str">
            <v>CORTACIRCUITO 15KV-100AMP CELSA</v>
          </cell>
          <cell r="B2126">
            <v>143112</v>
          </cell>
          <cell r="C2126" t="str">
            <v>UND</v>
          </cell>
          <cell r="D2126">
            <v>171734.39999999999</v>
          </cell>
          <cell r="E2126">
            <v>27477.504000000001</v>
          </cell>
          <cell r="F2126">
            <v>199212</v>
          </cell>
        </row>
        <row r="2127">
          <cell r="A2127" t="str">
            <v>CORTACIRCUITO 15KV-100AMP DF430M ACERO I</v>
          </cell>
          <cell r="B2127">
            <v>80400</v>
          </cell>
          <cell r="C2127" t="str">
            <v>UND</v>
          </cell>
          <cell r="D2127">
            <v>96480</v>
          </cell>
          <cell r="E2127">
            <v>15436.800000000001</v>
          </cell>
          <cell r="F2127">
            <v>111917</v>
          </cell>
        </row>
        <row r="2128">
          <cell r="A2128" t="str">
            <v>CORTACIRCUITO 34.5 -100A CAM.APAGACHISPA</v>
          </cell>
          <cell r="B2128">
            <v>283000</v>
          </cell>
          <cell r="C2128" t="str">
            <v>UND</v>
          </cell>
          <cell r="D2128">
            <v>339600</v>
          </cell>
          <cell r="E2128">
            <v>54336</v>
          </cell>
          <cell r="F2128">
            <v>393936</v>
          </cell>
        </row>
        <row r="2129">
          <cell r="A2129" t="str">
            <v>CORTACIRCUITO 35KV CELSA</v>
          </cell>
          <cell r="B2129">
            <v>135000</v>
          </cell>
          <cell r="C2129" t="str">
            <v>UND</v>
          </cell>
          <cell r="D2129">
            <v>162000</v>
          </cell>
          <cell r="E2129">
            <v>25920</v>
          </cell>
          <cell r="F2129">
            <v>187920</v>
          </cell>
        </row>
        <row r="2130">
          <cell r="A2130" t="str">
            <v>CORTACIRCUITO 35KV DISICO</v>
          </cell>
          <cell r="B2130">
            <v>135000</v>
          </cell>
          <cell r="C2130" t="str">
            <v>UND</v>
          </cell>
          <cell r="D2130">
            <v>162000</v>
          </cell>
          <cell r="E2130">
            <v>25920</v>
          </cell>
          <cell r="F2130">
            <v>187920</v>
          </cell>
        </row>
        <row r="2131">
          <cell r="A2131" t="str">
            <v>COSEFIMETRO 220V.</v>
          </cell>
          <cell r="B2131">
            <v>443492</v>
          </cell>
          <cell r="C2131" t="str">
            <v>UND</v>
          </cell>
          <cell r="D2131">
            <v>532190.4</v>
          </cell>
          <cell r="E2131">
            <v>85150.464000000007</v>
          </cell>
          <cell r="F2131">
            <v>617341</v>
          </cell>
        </row>
        <row r="2132">
          <cell r="A2132" t="str">
            <v>COSEFIMETRO 440 VOLTIOS</v>
          </cell>
          <cell r="B2132">
            <v>642213.625</v>
          </cell>
          <cell r="C2132" t="str">
            <v>UND</v>
          </cell>
          <cell r="D2132">
            <v>770656.35</v>
          </cell>
          <cell r="E2132">
            <v>123305.016</v>
          </cell>
          <cell r="F2132">
            <v>893961</v>
          </cell>
        </row>
        <row r="2133">
          <cell r="A2133" t="str">
            <v>COSENOFIMETRO</v>
          </cell>
          <cell r="B2133">
            <v>867000</v>
          </cell>
          <cell r="C2133" t="str">
            <v>UND</v>
          </cell>
          <cell r="D2133">
            <v>1040400</v>
          </cell>
          <cell r="E2133">
            <v>166464</v>
          </cell>
          <cell r="F2133">
            <v>1206864</v>
          </cell>
        </row>
        <row r="2134">
          <cell r="A2134" t="str">
            <v>CRUCETA  2.30 MTS 3X3X1/4 SOPORTE TRAFO</v>
          </cell>
          <cell r="B2134">
            <v>31050</v>
          </cell>
          <cell r="C2134" t="str">
            <v>UND</v>
          </cell>
          <cell r="D2134">
            <v>37260</v>
          </cell>
          <cell r="E2134">
            <v>5961.6</v>
          </cell>
          <cell r="F2134">
            <v>43222</v>
          </cell>
        </row>
        <row r="2135">
          <cell r="A2135" t="str">
            <v>CRUCETA 1.5M 21/2X21/2X3/16" REF:0271</v>
          </cell>
          <cell r="B2135">
            <v>14197</v>
          </cell>
          <cell r="C2135" t="str">
            <v>UND</v>
          </cell>
          <cell r="D2135">
            <v>17036.399999999998</v>
          </cell>
          <cell r="E2135">
            <v>2725.8239999999996</v>
          </cell>
          <cell r="F2135">
            <v>19762</v>
          </cell>
        </row>
        <row r="2136">
          <cell r="A2136" t="str">
            <v>CRUCETA 1.5M 21/2X21/2X3/16" REF:0272</v>
          </cell>
          <cell r="B2136">
            <v>14197</v>
          </cell>
          <cell r="C2136" t="str">
            <v>UND</v>
          </cell>
          <cell r="D2136">
            <v>17036.399999999998</v>
          </cell>
          <cell r="E2136">
            <v>2725.8239999999996</v>
          </cell>
          <cell r="F2136">
            <v>19762</v>
          </cell>
        </row>
        <row r="2137">
          <cell r="A2137" t="str">
            <v>CRUCETA 2.0M 21/2X21/2X 1/4" REF:0266</v>
          </cell>
          <cell r="B2137">
            <v>25245</v>
          </cell>
          <cell r="C2137" t="str">
            <v>UND</v>
          </cell>
          <cell r="D2137">
            <v>30294</v>
          </cell>
          <cell r="E2137">
            <v>4847.04</v>
          </cell>
          <cell r="F2137">
            <v>35141</v>
          </cell>
        </row>
        <row r="2138">
          <cell r="A2138" t="str">
            <v>CRUCETA 2.0M 21/2X21/2X 1/4" REF:0269</v>
          </cell>
          <cell r="B2138">
            <v>25245</v>
          </cell>
          <cell r="C2138" t="str">
            <v>UND</v>
          </cell>
          <cell r="D2138">
            <v>30294</v>
          </cell>
          <cell r="E2138">
            <v>4847.04</v>
          </cell>
          <cell r="F2138">
            <v>35141</v>
          </cell>
        </row>
        <row r="2139">
          <cell r="A2139" t="str">
            <v>CRUCETA 2.0M 21/2X21/2X 3/16" REF:0268</v>
          </cell>
          <cell r="B2139">
            <v>18929</v>
          </cell>
          <cell r="C2139" t="str">
            <v>UND</v>
          </cell>
          <cell r="D2139">
            <v>22714.799999999999</v>
          </cell>
          <cell r="E2139">
            <v>3634.3679999999999</v>
          </cell>
          <cell r="F2139">
            <v>26349</v>
          </cell>
        </row>
        <row r="2140">
          <cell r="A2140" t="str">
            <v>CRUCETA 2.0M 21/2X21/2X1/4"</v>
          </cell>
          <cell r="B2140">
            <v>18929</v>
          </cell>
          <cell r="C2140" t="str">
            <v>UND</v>
          </cell>
          <cell r="D2140">
            <v>22714.799999999999</v>
          </cell>
          <cell r="E2140">
            <v>3634.3679999999999</v>
          </cell>
          <cell r="F2140">
            <v>26349</v>
          </cell>
        </row>
        <row r="2141">
          <cell r="A2141" t="str">
            <v>CRUCETA 2.0M 21/2X21/2X1/4" REF:0262</v>
          </cell>
          <cell r="B2141">
            <v>25245</v>
          </cell>
          <cell r="C2141" t="str">
            <v>UND</v>
          </cell>
          <cell r="D2141">
            <v>30294</v>
          </cell>
          <cell r="E2141">
            <v>4847.04</v>
          </cell>
          <cell r="F2141">
            <v>35141</v>
          </cell>
        </row>
        <row r="2142">
          <cell r="A2142" t="str">
            <v>CRUCETA 2.0M 21/2X21/2X3/16" REF:0261</v>
          </cell>
          <cell r="B2142">
            <v>18929</v>
          </cell>
          <cell r="C2142" t="str">
            <v>UND</v>
          </cell>
          <cell r="D2142">
            <v>22714.799999999999</v>
          </cell>
          <cell r="E2142">
            <v>3634.3679999999999</v>
          </cell>
          <cell r="F2142">
            <v>26349</v>
          </cell>
        </row>
        <row r="2143">
          <cell r="A2143" t="str">
            <v>CRUCETA 2.0M 21/2X21/2X3/16" REF:0265</v>
          </cell>
          <cell r="B2143">
            <v>18929</v>
          </cell>
          <cell r="C2143" t="str">
            <v>UND</v>
          </cell>
          <cell r="D2143">
            <v>22714.799999999999</v>
          </cell>
          <cell r="E2143">
            <v>3634.3679999999999</v>
          </cell>
          <cell r="F2143">
            <v>26349</v>
          </cell>
        </row>
        <row r="2144">
          <cell r="A2144" t="str">
            <v>CRUCETA 2.0M 3X3X1/4" REF:0263</v>
          </cell>
          <cell r="B2144">
            <v>33161</v>
          </cell>
          <cell r="C2144" t="str">
            <v>UND</v>
          </cell>
          <cell r="D2144">
            <v>39793.199999999997</v>
          </cell>
          <cell r="E2144">
            <v>6366.9119999999994</v>
          </cell>
          <cell r="F2144">
            <v>46160</v>
          </cell>
        </row>
        <row r="2145">
          <cell r="A2145" t="str">
            <v>CRUCETA 2.0M 3X3X1/4" REF:0267</v>
          </cell>
          <cell r="B2145">
            <v>35052.601562499993</v>
          </cell>
          <cell r="C2145" t="str">
            <v>UND</v>
          </cell>
          <cell r="D2145">
            <v>42063.12187499999</v>
          </cell>
          <cell r="E2145">
            <v>6730.0994999999984</v>
          </cell>
          <cell r="F2145">
            <v>48793</v>
          </cell>
        </row>
        <row r="2146">
          <cell r="A2146" t="str">
            <v>CRUCETA 2.20M 21/2X21/2X3/16"</v>
          </cell>
          <cell r="B2146">
            <v>35100</v>
          </cell>
          <cell r="C2146" t="str">
            <v>UND</v>
          </cell>
          <cell r="D2146">
            <v>42120</v>
          </cell>
          <cell r="E2146">
            <v>6739.2</v>
          </cell>
          <cell r="F2146">
            <v>48859</v>
          </cell>
        </row>
        <row r="2147">
          <cell r="A2147" t="str">
            <v>CRUCETA 2.20M 3X3X1/4"</v>
          </cell>
          <cell r="B2147">
            <v>52000</v>
          </cell>
          <cell r="C2147" t="str">
            <v>UND</v>
          </cell>
          <cell r="D2147">
            <v>62400</v>
          </cell>
          <cell r="E2147">
            <v>9984</v>
          </cell>
          <cell r="F2147">
            <v>72384</v>
          </cell>
        </row>
        <row r="2148">
          <cell r="A2148" t="str">
            <v>CRUCETA 2.4M 3 X 3 X 1/4"</v>
          </cell>
          <cell r="B2148">
            <v>36353</v>
          </cell>
          <cell r="C2148" t="str">
            <v>UND</v>
          </cell>
          <cell r="D2148">
            <v>43623.6</v>
          </cell>
          <cell r="E2148">
            <v>6979.7759999999998</v>
          </cell>
          <cell r="F2148">
            <v>50603</v>
          </cell>
        </row>
        <row r="2149">
          <cell r="A2149" t="str">
            <v>CRUCETA 3.0M 21/2X21/2X1/4" REF:0252</v>
          </cell>
          <cell r="B2149">
            <v>37858</v>
          </cell>
          <cell r="C2149" t="str">
            <v>UND</v>
          </cell>
          <cell r="D2149">
            <v>45429.599999999999</v>
          </cell>
          <cell r="E2149">
            <v>7268.7359999999999</v>
          </cell>
          <cell r="F2149">
            <v>52698</v>
          </cell>
        </row>
        <row r="2150">
          <cell r="A2150" t="str">
            <v>CRUCETA 3.0M 21/2X21/2X3/16" REF:0251</v>
          </cell>
          <cell r="B2150">
            <v>28393</v>
          </cell>
          <cell r="C2150" t="str">
            <v>UND</v>
          </cell>
          <cell r="D2150">
            <v>34071.599999999999</v>
          </cell>
          <cell r="E2150">
            <v>5451.4560000000001</v>
          </cell>
          <cell r="F2150">
            <v>39523</v>
          </cell>
        </row>
        <row r="2151">
          <cell r="A2151" t="str">
            <v>CRUCETA 3.0M 3X3X1/4" REF:0253</v>
          </cell>
          <cell r="B2151">
            <v>45441</v>
          </cell>
          <cell r="C2151" t="str">
            <v>UND</v>
          </cell>
          <cell r="D2151">
            <v>54529.2</v>
          </cell>
          <cell r="E2151">
            <v>8724.6720000000005</v>
          </cell>
          <cell r="F2151">
            <v>63254</v>
          </cell>
        </row>
        <row r="2152">
          <cell r="A2152" t="str">
            <v>CRUCETA 3.0MTS 4X4X1/4</v>
          </cell>
          <cell r="B2152">
            <v>59400</v>
          </cell>
          <cell r="C2152" t="str">
            <v>UND</v>
          </cell>
          <cell r="D2152">
            <v>71280</v>
          </cell>
          <cell r="E2152">
            <v>11404.800000000001</v>
          </cell>
          <cell r="F2152">
            <v>82685</v>
          </cell>
        </row>
        <row r="2153">
          <cell r="A2153" t="str">
            <v>CRUCETA 3.6M 3X3X1/4"</v>
          </cell>
          <cell r="B2153">
            <v>60588</v>
          </cell>
          <cell r="C2153" t="str">
            <v>UND</v>
          </cell>
          <cell r="D2153">
            <v>72705.599999999991</v>
          </cell>
          <cell r="E2153">
            <v>11632.895999999999</v>
          </cell>
          <cell r="F2153">
            <v>84338</v>
          </cell>
        </row>
        <row r="2154">
          <cell r="A2154" t="str">
            <v>CRUCETA 3.996M 21/2X21/2X3/16</v>
          </cell>
          <cell r="B2154">
            <v>34425</v>
          </cell>
          <cell r="C2154" t="str">
            <v>UND</v>
          </cell>
          <cell r="D2154">
            <v>41310</v>
          </cell>
          <cell r="E2154">
            <v>6609.6</v>
          </cell>
          <cell r="F2154">
            <v>47920</v>
          </cell>
        </row>
        <row r="2155">
          <cell r="A2155" t="str">
            <v>CRUCETA 4.0M  3X3X1/4" REF:0243</v>
          </cell>
          <cell r="B2155">
            <v>60588</v>
          </cell>
          <cell r="C2155" t="str">
            <v>UND</v>
          </cell>
          <cell r="D2155">
            <v>72705.599999999991</v>
          </cell>
          <cell r="E2155">
            <v>11632.895999999999</v>
          </cell>
          <cell r="F2155">
            <v>84338</v>
          </cell>
        </row>
        <row r="2156">
          <cell r="A2156" t="str">
            <v>CRUCETA 4.0M 21/2X21/2X1/4" REF:0242</v>
          </cell>
          <cell r="B2156">
            <v>50490</v>
          </cell>
          <cell r="C2156" t="str">
            <v>UND</v>
          </cell>
          <cell r="D2156">
            <v>60588</v>
          </cell>
          <cell r="E2156">
            <v>9694.08</v>
          </cell>
          <cell r="F2156">
            <v>70282</v>
          </cell>
        </row>
        <row r="2157">
          <cell r="A2157" t="str">
            <v>CRUCETA 6.0M 21/2X21/2X1/4" REF:0231</v>
          </cell>
          <cell r="B2157">
            <v>111420</v>
          </cell>
          <cell r="C2157" t="str">
            <v>UND</v>
          </cell>
          <cell r="D2157">
            <v>133704</v>
          </cell>
          <cell r="E2157">
            <v>21392.639999999999</v>
          </cell>
          <cell r="F2157">
            <v>155097</v>
          </cell>
        </row>
        <row r="2158">
          <cell r="A2158" t="str">
            <v>CRUCETA 6.0M 3X3X1/4" REF:0232</v>
          </cell>
          <cell r="B2158">
            <v>90882</v>
          </cell>
          <cell r="C2158" t="str">
            <v>UND</v>
          </cell>
          <cell r="D2158">
            <v>109058.4</v>
          </cell>
          <cell r="E2158">
            <v>17449.344000000001</v>
          </cell>
          <cell r="F2158">
            <v>126508</v>
          </cell>
        </row>
        <row r="2159">
          <cell r="A2159" t="str">
            <v>CRUCETA DE MADERA 1.00MTS</v>
          </cell>
          <cell r="B2159">
            <v>13000</v>
          </cell>
          <cell r="C2159" t="str">
            <v>UND</v>
          </cell>
          <cell r="D2159">
            <v>15600</v>
          </cell>
          <cell r="E2159">
            <v>2496</v>
          </cell>
          <cell r="F2159">
            <v>18096</v>
          </cell>
        </row>
        <row r="2160">
          <cell r="A2160" t="str">
            <v>CRUCETA DE MADERA 1.50MTS</v>
          </cell>
          <cell r="B2160">
            <v>20700</v>
          </cell>
          <cell r="C2160" t="str">
            <v>UND</v>
          </cell>
          <cell r="D2160">
            <v>24840</v>
          </cell>
          <cell r="E2160">
            <v>3974.4</v>
          </cell>
          <cell r="F2160">
            <v>28814</v>
          </cell>
        </row>
        <row r="2161">
          <cell r="A2161" t="str">
            <v>CRUCETA DE MADERA 2.00MTS E.E.B.</v>
          </cell>
          <cell r="B2161">
            <v>21500</v>
          </cell>
          <cell r="C2161" t="str">
            <v>UND</v>
          </cell>
          <cell r="D2161">
            <v>25800</v>
          </cell>
          <cell r="E2161">
            <v>4128</v>
          </cell>
          <cell r="F2161">
            <v>29928</v>
          </cell>
        </row>
        <row r="2162">
          <cell r="A2162" t="str">
            <v>CRUCETA DE MADERA 2.50 MTS BANDERA E.E.B</v>
          </cell>
          <cell r="B2162">
            <v>23166</v>
          </cell>
          <cell r="C2162" t="str">
            <v>UND</v>
          </cell>
          <cell r="D2162">
            <v>27799.200000000001</v>
          </cell>
          <cell r="E2162">
            <v>4447.8720000000003</v>
          </cell>
          <cell r="F2162">
            <v>32247</v>
          </cell>
        </row>
        <row r="2163">
          <cell r="A2163" t="str">
            <v>CRUCETA DE MADERA 2.50MTS E.E.B.</v>
          </cell>
          <cell r="B2163">
            <v>25800</v>
          </cell>
          <cell r="C2163" t="str">
            <v>UND</v>
          </cell>
          <cell r="D2163">
            <v>30960</v>
          </cell>
          <cell r="E2163">
            <v>4953.6000000000004</v>
          </cell>
          <cell r="F2163">
            <v>35914</v>
          </cell>
        </row>
        <row r="2164">
          <cell r="A2164" t="str">
            <v>CRUCETA DE MADERA 3.00MTS E.E.B.</v>
          </cell>
          <cell r="B2164">
            <v>33000</v>
          </cell>
          <cell r="C2164" t="str">
            <v>UND</v>
          </cell>
          <cell r="D2164">
            <v>39600</v>
          </cell>
          <cell r="E2164">
            <v>6336</v>
          </cell>
          <cell r="F2164">
            <v>45936</v>
          </cell>
        </row>
        <row r="2165">
          <cell r="A2165" t="str">
            <v>CRUCETA DE MADERA 4.00MTS E.E.B.</v>
          </cell>
          <cell r="B2165">
            <v>51000</v>
          </cell>
          <cell r="C2165" t="str">
            <v>UND</v>
          </cell>
          <cell r="D2165">
            <v>61200</v>
          </cell>
          <cell r="E2165">
            <v>9792</v>
          </cell>
          <cell r="F2165">
            <v>70992</v>
          </cell>
        </row>
        <row r="2166">
          <cell r="A2166" t="str">
            <v>CRUCETA DE MADERA 4.00MTS ROLLIZA</v>
          </cell>
          <cell r="B2166">
            <v>20500</v>
          </cell>
          <cell r="C2166" t="str">
            <v>UND</v>
          </cell>
          <cell r="D2166">
            <v>24600</v>
          </cell>
          <cell r="E2166">
            <v>3936</v>
          </cell>
          <cell r="F2166">
            <v>28536</v>
          </cell>
        </row>
        <row r="2167">
          <cell r="A2167" t="str">
            <v>CRUZ DE 30CM</v>
          </cell>
          <cell r="B2167">
            <v>39949</v>
          </cell>
          <cell r="C2167" t="str">
            <v>UND</v>
          </cell>
          <cell r="D2167">
            <v>47938.799999999996</v>
          </cell>
          <cell r="E2167">
            <v>7670.2079999999996</v>
          </cell>
          <cell r="F2167">
            <v>55609</v>
          </cell>
        </row>
        <row r="2168">
          <cell r="A2168" t="str">
            <v>CUBIERTA  HERMETICA 10-100 PARES SILVER</v>
          </cell>
          <cell r="B2168">
            <v>26500</v>
          </cell>
          <cell r="C2168" t="str">
            <v>UND</v>
          </cell>
          <cell r="D2168">
            <v>31800</v>
          </cell>
          <cell r="E2168">
            <v>5088</v>
          </cell>
          <cell r="F2168">
            <v>36888</v>
          </cell>
        </row>
        <row r="2169">
          <cell r="A2169" t="str">
            <v>CUBIERTA CANALIZADA  70-100 PARES 3M</v>
          </cell>
          <cell r="B2169">
            <v>32071</v>
          </cell>
          <cell r="C2169" t="str">
            <v>UND</v>
          </cell>
          <cell r="D2169">
            <v>38485.199999999997</v>
          </cell>
          <cell r="E2169">
            <v>6157.6319999999996</v>
          </cell>
          <cell r="F2169">
            <v>44643</v>
          </cell>
        </row>
        <row r="2170">
          <cell r="A2170" t="str">
            <v>CUBIERTA CANALIZADA 100-200 PARES SILVER</v>
          </cell>
          <cell r="B2170">
            <v>240000</v>
          </cell>
          <cell r="C2170" t="str">
            <v>UND</v>
          </cell>
          <cell r="D2170">
            <v>288000</v>
          </cell>
          <cell r="E2170">
            <v>46080</v>
          </cell>
          <cell r="F2170">
            <v>334080</v>
          </cell>
        </row>
        <row r="2171">
          <cell r="A2171" t="str">
            <v>CUBIERTA CANALIZADA 10-50 PARES</v>
          </cell>
          <cell r="B2171">
            <v>32000</v>
          </cell>
          <cell r="C2171" t="str">
            <v>UND</v>
          </cell>
          <cell r="D2171">
            <v>38400</v>
          </cell>
          <cell r="E2171">
            <v>6144</v>
          </cell>
          <cell r="F2171">
            <v>44544</v>
          </cell>
        </row>
        <row r="2172">
          <cell r="A2172" t="str">
            <v>CUBIERTA CANALIZADA 1200/1500P ALCATEL</v>
          </cell>
          <cell r="B2172">
            <v>78623</v>
          </cell>
          <cell r="C2172" t="str">
            <v>UND</v>
          </cell>
          <cell r="D2172">
            <v>94347.599999999991</v>
          </cell>
          <cell r="E2172">
            <v>15095.615999999998</v>
          </cell>
          <cell r="F2172">
            <v>109443</v>
          </cell>
        </row>
        <row r="2173">
          <cell r="A2173" t="str">
            <v>CUBIERTA CANALIZADA 150-200 PARES</v>
          </cell>
          <cell r="B2173">
            <v>37000</v>
          </cell>
          <cell r="C2173" t="str">
            <v>UND</v>
          </cell>
          <cell r="D2173">
            <v>44400</v>
          </cell>
          <cell r="E2173">
            <v>7104</v>
          </cell>
          <cell r="F2173">
            <v>51504</v>
          </cell>
        </row>
        <row r="2174">
          <cell r="A2174" t="str">
            <v>CUBIERTA CANALIZADA 300/400 P. ALCATEL</v>
          </cell>
          <cell r="B2174">
            <v>41800</v>
          </cell>
          <cell r="C2174" t="str">
            <v>UND</v>
          </cell>
          <cell r="D2174">
            <v>50160</v>
          </cell>
          <cell r="E2174">
            <v>8025.6</v>
          </cell>
          <cell r="F2174">
            <v>58186</v>
          </cell>
        </row>
        <row r="2175">
          <cell r="A2175" t="str">
            <v>CUBIERTA CANALIZADA 40/100P ALCATEL</v>
          </cell>
          <cell r="B2175">
            <v>45980</v>
          </cell>
          <cell r="C2175" t="str">
            <v>UND</v>
          </cell>
          <cell r="D2175">
            <v>55176</v>
          </cell>
          <cell r="E2175">
            <v>8828.16</v>
          </cell>
          <cell r="F2175">
            <v>64004</v>
          </cell>
        </row>
        <row r="2176">
          <cell r="A2176" t="str">
            <v>CUBIERTA CANALIZADA 600/900 ALCATEL</v>
          </cell>
          <cell r="B2176">
            <v>66970</v>
          </cell>
          <cell r="C2176" t="str">
            <v>UND</v>
          </cell>
          <cell r="D2176">
            <v>80364</v>
          </cell>
          <cell r="E2176">
            <v>12858.24</v>
          </cell>
          <cell r="F2176">
            <v>93222</v>
          </cell>
        </row>
        <row r="2177">
          <cell r="A2177" t="str">
            <v>CUBIERTA VENTILADA 10-100 PARES SILVER</v>
          </cell>
          <cell r="B2177">
            <v>23000</v>
          </cell>
          <cell r="C2177" t="str">
            <v>UND</v>
          </cell>
          <cell r="D2177">
            <v>27600</v>
          </cell>
          <cell r="E2177">
            <v>4416</v>
          </cell>
          <cell r="F2177">
            <v>32016</v>
          </cell>
        </row>
        <row r="2178">
          <cell r="A2178" t="str">
            <v>CUBIERTA VENTILADA 10-50 PARES 3M</v>
          </cell>
          <cell r="B2178">
            <v>22959</v>
          </cell>
          <cell r="C2178" t="str">
            <v>UND</v>
          </cell>
          <cell r="D2178">
            <v>27550.799999999999</v>
          </cell>
          <cell r="E2178">
            <v>4408.1279999999997</v>
          </cell>
          <cell r="F2178">
            <v>31959</v>
          </cell>
        </row>
        <row r="2179">
          <cell r="A2179" t="str">
            <v>CUBIERTA VENTILADA 150-200 PARES 3M</v>
          </cell>
          <cell r="B2179">
            <v>28900</v>
          </cell>
          <cell r="C2179" t="str">
            <v>UND</v>
          </cell>
          <cell r="D2179">
            <v>34680</v>
          </cell>
          <cell r="E2179">
            <v>5548.8</v>
          </cell>
          <cell r="F2179">
            <v>40229</v>
          </cell>
        </row>
        <row r="2180">
          <cell r="A2180" t="str">
            <v>CUBIERTA VENTILADA 70-100 PARES 3M</v>
          </cell>
          <cell r="B2180">
            <v>25325</v>
          </cell>
          <cell r="C2180" t="str">
            <v>UND</v>
          </cell>
          <cell r="D2180">
            <v>30390</v>
          </cell>
          <cell r="E2180">
            <v>4862.4000000000005</v>
          </cell>
          <cell r="F2180">
            <v>35252</v>
          </cell>
        </row>
        <row r="2181">
          <cell r="A2181" t="str">
            <v>CUENTAMETRO</v>
          </cell>
          <cell r="B2181">
            <v>4000</v>
          </cell>
          <cell r="C2181" t="str">
            <v>UND</v>
          </cell>
          <cell r="D2181">
            <v>4800</v>
          </cell>
          <cell r="E2181">
            <v>768</v>
          </cell>
          <cell r="F2181">
            <v>5568</v>
          </cell>
        </row>
        <row r="2182">
          <cell r="A2182" t="str">
            <v>CUERPO GRIS</v>
          </cell>
          <cell r="B2182">
            <v>17440</v>
          </cell>
          <cell r="C2182" t="str">
            <v>UND</v>
          </cell>
          <cell r="D2182">
            <v>20928</v>
          </cell>
          <cell r="E2182">
            <v>3348.48</v>
          </cell>
          <cell r="F2182">
            <v>24276</v>
          </cell>
        </row>
        <row r="2183">
          <cell r="A2183" t="str">
            <v>CUERPO P/INT XCK-J</v>
          </cell>
          <cell r="B2183">
            <v>69000</v>
          </cell>
          <cell r="C2183" t="str">
            <v>UND</v>
          </cell>
          <cell r="D2183">
            <v>82800</v>
          </cell>
          <cell r="E2183">
            <v>13248</v>
          </cell>
          <cell r="F2183">
            <v>96048</v>
          </cell>
        </row>
        <row r="2184">
          <cell r="A2184" t="str">
            <v>CUERPO PARA CABEZA ZB4BC4 - NC</v>
          </cell>
          <cell r="B2184">
            <v>13000</v>
          </cell>
          <cell r="C2184" t="str">
            <v>UND</v>
          </cell>
          <cell r="D2184">
            <v>15600</v>
          </cell>
          <cell r="E2184">
            <v>2496</v>
          </cell>
          <cell r="F2184">
            <v>18096</v>
          </cell>
        </row>
        <row r="2185">
          <cell r="A2185" t="str">
            <v>CUÑA PARA GRAPA PAR-14 USO CONDENSA</v>
          </cell>
          <cell r="B2185">
            <v>600</v>
          </cell>
          <cell r="C2185" t="str">
            <v>UND</v>
          </cell>
          <cell r="D2185">
            <v>720</v>
          </cell>
          <cell r="E2185">
            <v>115.2</v>
          </cell>
          <cell r="F2185">
            <v>835</v>
          </cell>
        </row>
        <row r="2186">
          <cell r="A2186" t="str">
            <v>CURVA CONDUIT 3/4 EMT</v>
          </cell>
          <cell r="B2186">
            <v>527</v>
          </cell>
          <cell r="C2186" t="str">
            <v>UND</v>
          </cell>
          <cell r="D2186">
            <v>632.4</v>
          </cell>
          <cell r="E2186">
            <v>101.184</v>
          </cell>
          <cell r="F2186">
            <v>734</v>
          </cell>
        </row>
        <row r="2187">
          <cell r="A2187" t="str">
            <v>CURVA CONDUIT EMT 1/2</v>
          </cell>
          <cell r="B2187">
            <v>380</v>
          </cell>
          <cell r="C2187" t="str">
            <v>UND</v>
          </cell>
          <cell r="D2187">
            <v>456</v>
          </cell>
          <cell r="E2187">
            <v>72.960000000000008</v>
          </cell>
          <cell r="F2187">
            <v>529</v>
          </cell>
        </row>
        <row r="2188">
          <cell r="A2188" t="str">
            <v>CURVA CONDUIT EMT-1</v>
          </cell>
          <cell r="B2188">
            <v>820</v>
          </cell>
          <cell r="C2188" t="str">
            <v>UND</v>
          </cell>
          <cell r="D2188">
            <v>984</v>
          </cell>
          <cell r="E2188">
            <v>157.44</v>
          </cell>
          <cell r="F2188">
            <v>1141</v>
          </cell>
        </row>
        <row r="2189">
          <cell r="A2189" t="str">
            <v>CURVA CONDUIT PVC 2" LARGA</v>
          </cell>
          <cell r="B2189">
            <v>6210</v>
          </cell>
          <cell r="C2189" t="str">
            <v>UND</v>
          </cell>
          <cell r="D2189">
            <v>7452</v>
          </cell>
          <cell r="E2189">
            <v>1192.32</v>
          </cell>
          <cell r="F2189">
            <v>8644</v>
          </cell>
        </row>
        <row r="2190">
          <cell r="A2190" t="str">
            <v>CURVA CONDUIT PVC DE 1"</v>
          </cell>
          <cell r="B2190">
            <v>1320</v>
          </cell>
          <cell r="C2190" t="str">
            <v>UND</v>
          </cell>
          <cell r="D2190">
            <v>1584</v>
          </cell>
          <cell r="E2190">
            <v>253.44</v>
          </cell>
          <cell r="F2190">
            <v>1837</v>
          </cell>
        </row>
        <row r="2191">
          <cell r="A2191" t="str">
            <v>CURVA CONDUIT PVC DE 1/2"</v>
          </cell>
          <cell r="B2191">
            <v>283</v>
          </cell>
          <cell r="C2191" t="str">
            <v>UND</v>
          </cell>
          <cell r="D2191">
            <v>339.59999999999997</v>
          </cell>
          <cell r="E2191">
            <v>54.335999999999999</v>
          </cell>
          <cell r="F2191">
            <v>394</v>
          </cell>
        </row>
        <row r="2192">
          <cell r="A2192" t="str">
            <v>CURVA CONDUIT PVC DE 11/2"</v>
          </cell>
          <cell r="B2192">
            <v>3367</v>
          </cell>
          <cell r="C2192" t="str">
            <v>UND</v>
          </cell>
          <cell r="D2192">
            <v>4040.3999999999996</v>
          </cell>
          <cell r="E2192">
            <v>646.46399999999994</v>
          </cell>
          <cell r="F2192">
            <v>4687</v>
          </cell>
        </row>
        <row r="2193">
          <cell r="A2193" t="str">
            <v>CURVA CONDUIT PVC DE 11/4"</v>
          </cell>
          <cell r="B2193">
            <v>2325</v>
          </cell>
          <cell r="C2193" t="str">
            <v>UND</v>
          </cell>
          <cell r="D2193">
            <v>2790</v>
          </cell>
          <cell r="E2193">
            <v>446.40000000000003</v>
          </cell>
          <cell r="F2193">
            <v>3236</v>
          </cell>
        </row>
        <row r="2194">
          <cell r="A2194" t="str">
            <v>CURVA CONDUIT PVC DE 2"</v>
          </cell>
          <cell r="B2194">
            <v>6210</v>
          </cell>
          <cell r="C2194" t="str">
            <v>UND</v>
          </cell>
          <cell r="D2194">
            <v>7452</v>
          </cell>
          <cell r="E2194">
            <v>1192.32</v>
          </cell>
          <cell r="F2194">
            <v>8644</v>
          </cell>
        </row>
        <row r="2195">
          <cell r="A2195" t="str">
            <v>CURVA CONDUIT PVC DE 3"</v>
          </cell>
          <cell r="B2195">
            <v>11423</v>
          </cell>
          <cell r="C2195" t="str">
            <v>UND</v>
          </cell>
          <cell r="D2195">
            <v>13707.6</v>
          </cell>
          <cell r="E2195">
            <v>2193.2159999999999</v>
          </cell>
          <cell r="F2195">
            <v>15901</v>
          </cell>
        </row>
        <row r="2196">
          <cell r="A2196" t="str">
            <v>CURVA CONDUIT PVC DE 3/4"</v>
          </cell>
          <cell r="B2196">
            <v>625</v>
          </cell>
          <cell r="C2196" t="str">
            <v>UND</v>
          </cell>
          <cell r="D2196">
            <v>750</v>
          </cell>
          <cell r="E2196">
            <v>120</v>
          </cell>
          <cell r="F2196">
            <v>870</v>
          </cell>
        </row>
        <row r="2197">
          <cell r="A2197" t="str">
            <v>CURVA CONDUIT PVC DE 4"</v>
          </cell>
          <cell r="B2197">
            <v>16920</v>
          </cell>
          <cell r="C2197" t="str">
            <v>UND</v>
          </cell>
          <cell r="D2197">
            <v>20304</v>
          </cell>
          <cell r="E2197">
            <v>3248.64</v>
          </cell>
          <cell r="F2197">
            <v>23553</v>
          </cell>
        </row>
        <row r="2198">
          <cell r="A2198" t="str">
            <v>CURVA GALVANIZADA 11/2i ESP:0.105iPESADA</v>
          </cell>
          <cell r="B2198">
            <v>5848</v>
          </cell>
          <cell r="C2198" t="str">
            <v>UND</v>
          </cell>
          <cell r="D2198">
            <v>7017.5999999999995</v>
          </cell>
          <cell r="E2198">
            <v>1122.816</v>
          </cell>
          <cell r="F2198">
            <v>8140</v>
          </cell>
        </row>
        <row r="2199">
          <cell r="A2199" t="str">
            <v>CURVA GALVANIZADA 11/4i ESP:0.098iPESADO</v>
          </cell>
          <cell r="B2199">
            <v>3608</v>
          </cell>
          <cell r="C2199" t="str">
            <v>UND</v>
          </cell>
          <cell r="D2199">
            <v>4329.5999999999995</v>
          </cell>
          <cell r="E2199">
            <v>692.73599999999988</v>
          </cell>
          <cell r="F2199">
            <v>5022</v>
          </cell>
        </row>
        <row r="2200">
          <cell r="A2200" t="str">
            <v>CURVA GALVANIZADA 1i ESP:0.098iPESADO</v>
          </cell>
          <cell r="B2200">
            <v>2019</v>
          </cell>
          <cell r="C2200" t="str">
            <v>UND</v>
          </cell>
          <cell r="D2200">
            <v>2422.7999999999997</v>
          </cell>
          <cell r="E2200">
            <v>387.64799999999997</v>
          </cell>
          <cell r="F2200">
            <v>2810</v>
          </cell>
        </row>
        <row r="2201">
          <cell r="A2201" t="str">
            <v>CURVA GALVANIZADA 21/2"</v>
          </cell>
          <cell r="B2201">
            <v>23035</v>
          </cell>
          <cell r="C2201" t="str">
            <v>UND</v>
          </cell>
          <cell r="D2201">
            <v>27642</v>
          </cell>
          <cell r="E2201">
            <v>4422.72</v>
          </cell>
          <cell r="F2201">
            <v>32065</v>
          </cell>
        </row>
        <row r="2202">
          <cell r="A2202" t="str">
            <v>CURVA GALVANIZADA 2i ESP:0.105iPESADA</v>
          </cell>
          <cell r="B2202">
            <v>8398</v>
          </cell>
          <cell r="C2202" t="str">
            <v>UND</v>
          </cell>
          <cell r="D2202">
            <v>10077.6</v>
          </cell>
          <cell r="E2202">
            <v>1612.4160000000002</v>
          </cell>
          <cell r="F2202">
            <v>11690</v>
          </cell>
        </row>
        <row r="2203">
          <cell r="A2203" t="str">
            <v>CURVA GALVANIZADA 3/4i ESP:0.070iPESADO</v>
          </cell>
          <cell r="B2203">
            <v>1970</v>
          </cell>
          <cell r="C2203" t="str">
            <v>UND</v>
          </cell>
          <cell r="D2203">
            <v>2364</v>
          </cell>
          <cell r="E2203">
            <v>378.24</v>
          </cell>
          <cell r="F2203">
            <v>2742</v>
          </cell>
        </row>
        <row r="2204">
          <cell r="A2204" t="str">
            <v>CURVA GALVANIZADA 3i ESP:0.150iEXTRAPESA</v>
          </cell>
          <cell r="B2204">
            <v>34382</v>
          </cell>
          <cell r="C2204" t="str">
            <v>UND</v>
          </cell>
          <cell r="D2204">
            <v>41258.400000000001</v>
          </cell>
          <cell r="E2204">
            <v>6601.3440000000001</v>
          </cell>
          <cell r="F2204">
            <v>47860</v>
          </cell>
        </row>
        <row r="2205">
          <cell r="A2205" t="str">
            <v>CURVA GALVANIZADA 4i ESP:0.165iEXTRAPESA</v>
          </cell>
          <cell r="B2205">
            <v>76071</v>
          </cell>
          <cell r="C2205" t="str">
            <v>UND</v>
          </cell>
          <cell r="D2205">
            <v>91285.2</v>
          </cell>
          <cell r="E2205">
            <v>14605.632</v>
          </cell>
          <cell r="F2205">
            <v>105891</v>
          </cell>
        </row>
        <row r="2206">
          <cell r="A2206" t="str">
            <v>CURVA GALVANIZADO 1/2i ESP:0.070iPESADO</v>
          </cell>
          <cell r="B2206">
            <v>1557</v>
          </cell>
          <cell r="C2206" t="str">
            <v>UND</v>
          </cell>
          <cell r="D2206">
            <v>1868.3999999999999</v>
          </cell>
          <cell r="E2206">
            <v>298.94399999999996</v>
          </cell>
          <cell r="F2206">
            <v>2167</v>
          </cell>
        </row>
        <row r="2207">
          <cell r="A2207" t="str">
            <v>CURVA GRIS 1/2i ESPESOR:0.070i</v>
          </cell>
          <cell r="B2207">
            <v>968</v>
          </cell>
          <cell r="C2207" t="str">
            <v>UND</v>
          </cell>
          <cell r="D2207">
            <v>1161.5999999999999</v>
          </cell>
          <cell r="E2207">
            <v>185.85599999999999</v>
          </cell>
          <cell r="F2207">
            <v>1347</v>
          </cell>
        </row>
        <row r="2208">
          <cell r="A2208" t="str">
            <v>CURVA GRIS 11/2i ESPESOR:0.105i</v>
          </cell>
          <cell r="B2208">
            <v>5054</v>
          </cell>
          <cell r="C2208" t="str">
            <v>UND</v>
          </cell>
          <cell r="D2208">
            <v>6064.8</v>
          </cell>
          <cell r="E2208">
            <v>970.36800000000005</v>
          </cell>
          <cell r="F2208">
            <v>7035</v>
          </cell>
        </row>
        <row r="2209">
          <cell r="A2209" t="str">
            <v>CURVA GRIS 11/4¨</v>
          </cell>
          <cell r="B2209">
            <v>3081</v>
          </cell>
          <cell r="C2209" t="str">
            <v>UND</v>
          </cell>
          <cell r="D2209">
            <v>3697.2</v>
          </cell>
          <cell r="E2209">
            <v>591.55200000000002</v>
          </cell>
          <cell r="F2209">
            <v>4289</v>
          </cell>
        </row>
        <row r="2210">
          <cell r="A2210" t="str">
            <v>CURVA GRIS 1i ESPESOR:0.098i</v>
          </cell>
          <cell r="B2210">
            <v>1580</v>
          </cell>
          <cell r="C2210" t="str">
            <v>UND</v>
          </cell>
          <cell r="D2210">
            <v>1896</v>
          </cell>
          <cell r="E2210">
            <v>303.36</v>
          </cell>
          <cell r="F2210">
            <v>2199</v>
          </cell>
        </row>
        <row r="2211">
          <cell r="A2211" t="str">
            <v>CURVA GRIS 21/2"</v>
          </cell>
          <cell r="B2211">
            <v>16115</v>
          </cell>
          <cell r="C2211" t="str">
            <v>UND</v>
          </cell>
          <cell r="D2211">
            <v>19338</v>
          </cell>
          <cell r="E2211">
            <v>3094.08</v>
          </cell>
          <cell r="F2211">
            <v>22432</v>
          </cell>
        </row>
        <row r="2212">
          <cell r="A2212" t="str">
            <v>CURVA GRIS 2i ESPESOR:0.105i</v>
          </cell>
          <cell r="B2212">
            <v>6694</v>
          </cell>
          <cell r="C2212" t="str">
            <v>UND</v>
          </cell>
          <cell r="D2212">
            <v>8032.7999999999993</v>
          </cell>
          <cell r="E2212">
            <v>1285.2479999999998</v>
          </cell>
          <cell r="F2212">
            <v>9318</v>
          </cell>
        </row>
        <row r="2213">
          <cell r="A2213" t="str">
            <v>CURVA GRIS 3/4i ESPESOR:0.070i</v>
          </cell>
          <cell r="B2213">
            <v>1308</v>
          </cell>
          <cell r="C2213" t="str">
            <v>UND</v>
          </cell>
          <cell r="D2213">
            <v>1569.6</v>
          </cell>
          <cell r="E2213">
            <v>251.136</v>
          </cell>
          <cell r="F2213">
            <v>1821</v>
          </cell>
        </row>
        <row r="2214">
          <cell r="A2214" t="str">
            <v>CURVA HORIZONTAL DE 30CM 45</v>
          </cell>
          <cell r="B2214">
            <v>18746</v>
          </cell>
          <cell r="C2214" t="str">
            <v>UND</v>
          </cell>
          <cell r="D2214">
            <v>22495.200000000001</v>
          </cell>
          <cell r="E2214">
            <v>3599.232</v>
          </cell>
          <cell r="F2214">
            <v>26094</v>
          </cell>
        </row>
        <row r="2215">
          <cell r="A2215" t="str">
            <v>CURVA HORIZONTAL DE 30CM 90</v>
          </cell>
          <cell r="B2215">
            <v>24248</v>
          </cell>
          <cell r="C2215" t="str">
            <v>UND</v>
          </cell>
          <cell r="D2215">
            <v>29097.599999999999</v>
          </cell>
          <cell r="E2215">
            <v>4655.616</v>
          </cell>
          <cell r="F2215">
            <v>33753</v>
          </cell>
        </row>
        <row r="2216">
          <cell r="A2216" t="str">
            <v>CURVA HORIZONTAL DE 40CM 90</v>
          </cell>
          <cell r="B2216">
            <v>26560.800781250004</v>
          </cell>
          <cell r="C2216" t="str">
            <v>UND</v>
          </cell>
          <cell r="D2216">
            <v>31872.960937500004</v>
          </cell>
          <cell r="E2216">
            <v>5099.6737500000008</v>
          </cell>
          <cell r="F2216">
            <v>36973</v>
          </cell>
        </row>
        <row r="2217">
          <cell r="A2217" t="str">
            <v>CURVA HORIZONTAL DE 60CM 90</v>
          </cell>
          <cell r="B2217">
            <v>41123.601562499993</v>
          </cell>
          <cell r="C2217" t="str">
            <v>UND</v>
          </cell>
          <cell r="D2217">
            <v>49348.321874999987</v>
          </cell>
          <cell r="E2217">
            <v>7895.7314999999981</v>
          </cell>
          <cell r="F2217">
            <v>57244</v>
          </cell>
        </row>
        <row r="2218">
          <cell r="A2218" t="str">
            <v>CURVA NEGRA 1" ESPESOR 0.98</v>
          </cell>
          <cell r="B2218">
            <v>12000</v>
          </cell>
          <cell r="C2218" t="str">
            <v>UND</v>
          </cell>
          <cell r="D2218">
            <v>14400</v>
          </cell>
          <cell r="E2218">
            <v>2304</v>
          </cell>
          <cell r="F2218">
            <v>16704</v>
          </cell>
        </row>
        <row r="2219">
          <cell r="A2219" t="str">
            <v>CURVA VERTICAL EXTERIOR DE 30CM 45</v>
          </cell>
          <cell r="B2219">
            <v>15232</v>
          </cell>
          <cell r="C2219" t="str">
            <v>UND</v>
          </cell>
          <cell r="D2219">
            <v>18278.399999999998</v>
          </cell>
          <cell r="E2219">
            <v>2924.5439999999999</v>
          </cell>
          <cell r="F2219">
            <v>21203</v>
          </cell>
        </row>
        <row r="2220">
          <cell r="A2220" t="str">
            <v>CURVA VERTICAL EXTERIOR DE 30CM 90</v>
          </cell>
          <cell r="B2220">
            <v>23744</v>
          </cell>
          <cell r="C2220" t="str">
            <v>UND</v>
          </cell>
          <cell r="D2220">
            <v>28492.799999999999</v>
          </cell>
          <cell r="E2220">
            <v>4558.848</v>
          </cell>
          <cell r="F2220">
            <v>33052</v>
          </cell>
        </row>
        <row r="2221">
          <cell r="A2221" t="str">
            <v>CURVA VERTICAL EXTERIOR DE 40CM 90</v>
          </cell>
          <cell r="B2221">
            <v>24638.599609374993</v>
          </cell>
          <cell r="C2221" t="str">
            <v>UND</v>
          </cell>
          <cell r="D2221">
            <v>29566.319531249988</v>
          </cell>
          <cell r="E2221">
            <v>4730.6111249999985</v>
          </cell>
          <cell r="F2221">
            <v>34297</v>
          </cell>
        </row>
        <row r="2222">
          <cell r="A2222" t="str">
            <v>CURVA VERTICAL EXTERIOR DE 60CM 90</v>
          </cell>
          <cell r="B2222">
            <v>29632.400390625004</v>
          </cell>
          <cell r="C2222" t="str">
            <v>UND</v>
          </cell>
          <cell r="D2222">
            <v>35558.880468750001</v>
          </cell>
          <cell r="E2222">
            <v>5689.4208750000007</v>
          </cell>
          <cell r="F2222">
            <v>41248</v>
          </cell>
        </row>
        <row r="2223">
          <cell r="A2223" t="str">
            <v>CURVA VERTICAL INT.200X150MM ACERO INOX.</v>
          </cell>
          <cell r="B2223">
            <v>42159</v>
          </cell>
          <cell r="C2223" t="str">
            <v>UND</v>
          </cell>
          <cell r="D2223">
            <v>50590.799999999996</v>
          </cell>
          <cell r="E2223">
            <v>8094.5279999999993</v>
          </cell>
          <cell r="F2223">
            <v>58685</v>
          </cell>
        </row>
        <row r="2224">
          <cell r="A2224" t="str">
            <v>CURVA VERTICAL INTERIOR DE 30CM 45</v>
          </cell>
          <cell r="B2224">
            <v>15232</v>
          </cell>
          <cell r="C2224" t="str">
            <v>UND</v>
          </cell>
          <cell r="D2224">
            <v>18278.399999999998</v>
          </cell>
          <cell r="E2224">
            <v>2924.5439999999999</v>
          </cell>
          <cell r="F2224">
            <v>21203</v>
          </cell>
        </row>
        <row r="2225">
          <cell r="A2225" t="str">
            <v>CURVA VERTICAL INTERIOR DE 30CM 90</v>
          </cell>
          <cell r="B2225">
            <v>23744</v>
          </cell>
          <cell r="C2225" t="str">
            <v>UND</v>
          </cell>
          <cell r="D2225">
            <v>28492.799999999999</v>
          </cell>
          <cell r="E2225">
            <v>4558.848</v>
          </cell>
          <cell r="F2225">
            <v>33052</v>
          </cell>
        </row>
        <row r="2226">
          <cell r="A2226" t="str">
            <v>DETECTOR  12-24V.DC 4.0 NA PN</v>
          </cell>
          <cell r="B2226">
            <v>80000</v>
          </cell>
          <cell r="C2226" t="str">
            <v>UND</v>
          </cell>
          <cell r="D2226">
            <v>96000</v>
          </cell>
          <cell r="E2226">
            <v>15360</v>
          </cell>
          <cell r="F2226">
            <v>111360</v>
          </cell>
        </row>
        <row r="2227">
          <cell r="A2227" t="str">
            <v>DETECTOR 12-24V DC EMISOR</v>
          </cell>
          <cell r="B2227">
            <v>70000</v>
          </cell>
          <cell r="C2227" t="str">
            <v>UND</v>
          </cell>
          <cell r="D2227">
            <v>84000</v>
          </cell>
          <cell r="E2227">
            <v>13440</v>
          </cell>
          <cell r="F2227">
            <v>97440</v>
          </cell>
        </row>
        <row r="2228">
          <cell r="A2228" t="str">
            <v>DETECTOR 20A 264V 5M</v>
          </cell>
          <cell r="B2228">
            <v>217000</v>
          </cell>
          <cell r="C2228" t="str">
            <v>UND</v>
          </cell>
          <cell r="D2228">
            <v>260400</v>
          </cell>
          <cell r="E2228">
            <v>41664</v>
          </cell>
          <cell r="F2228">
            <v>302064</v>
          </cell>
        </row>
        <row r="2229">
          <cell r="A2229" t="str">
            <v>DETECTOR 24VDC-4-20MM</v>
          </cell>
          <cell r="B2229">
            <v>152000</v>
          </cell>
          <cell r="C2229" t="str">
            <v>UND</v>
          </cell>
          <cell r="D2229">
            <v>182400</v>
          </cell>
          <cell r="E2229">
            <v>29184</v>
          </cell>
          <cell r="F2229">
            <v>211584</v>
          </cell>
        </row>
        <row r="2230">
          <cell r="A2230" t="str">
            <v>DETECTOR CILINDRICO 10 AMP</v>
          </cell>
          <cell r="B2230">
            <v>132000</v>
          </cell>
          <cell r="C2230" t="str">
            <v>UND</v>
          </cell>
          <cell r="D2230">
            <v>158400</v>
          </cell>
          <cell r="E2230">
            <v>25344</v>
          </cell>
          <cell r="F2230">
            <v>183744</v>
          </cell>
        </row>
        <row r="2231">
          <cell r="A2231" t="str">
            <v>DETECTOR DE PROXIMIDAD 12-24V DC</v>
          </cell>
          <cell r="B2231">
            <v>108000</v>
          </cell>
          <cell r="C2231" t="str">
            <v>UND</v>
          </cell>
          <cell r="D2231">
            <v>129600</v>
          </cell>
          <cell r="E2231">
            <v>20736</v>
          </cell>
          <cell r="F2231">
            <v>150336</v>
          </cell>
        </row>
        <row r="2232">
          <cell r="A2232" t="str">
            <v>DETECTOR FOTOELECTRICO ( FOTOCELDA)</v>
          </cell>
          <cell r="B2232">
            <v>204000</v>
          </cell>
          <cell r="C2232" t="str">
            <v>UND</v>
          </cell>
          <cell r="D2232">
            <v>244800</v>
          </cell>
          <cell r="E2232">
            <v>39168</v>
          </cell>
          <cell r="F2232">
            <v>283968</v>
          </cell>
        </row>
        <row r="2233">
          <cell r="A2233" t="str">
            <v>DETECTOR FOTOELECTRICO 24 - 240 V.</v>
          </cell>
          <cell r="B2233">
            <v>646000</v>
          </cell>
          <cell r="C2233" t="str">
            <v>UND</v>
          </cell>
          <cell r="D2233">
            <v>775200</v>
          </cell>
          <cell r="E2233">
            <v>124032</v>
          </cell>
          <cell r="F2233">
            <v>899232</v>
          </cell>
        </row>
        <row r="2234">
          <cell r="A2234" t="str">
            <v>DETECTOR INDUCTIVO 10A. 58V</v>
          </cell>
          <cell r="B2234">
            <v>160000</v>
          </cell>
          <cell r="C2234" t="str">
            <v>UND</v>
          </cell>
          <cell r="D2234">
            <v>192000</v>
          </cell>
          <cell r="E2234">
            <v>30720</v>
          </cell>
          <cell r="F2234">
            <v>222720</v>
          </cell>
        </row>
        <row r="2235">
          <cell r="A2235" t="str">
            <v>DETECTOR INDUCTIVO 12/24V</v>
          </cell>
          <cell r="B2235">
            <v>132000</v>
          </cell>
          <cell r="C2235" t="str">
            <v>UND</v>
          </cell>
          <cell r="D2235">
            <v>158400</v>
          </cell>
          <cell r="E2235">
            <v>25344</v>
          </cell>
          <cell r="F2235">
            <v>183744</v>
          </cell>
        </row>
        <row r="2236">
          <cell r="A2236" t="str">
            <v>DETECTOR INDUCTIVO 20A 264V</v>
          </cell>
          <cell r="B2236">
            <v>217000</v>
          </cell>
          <cell r="C2236" t="str">
            <v>UND</v>
          </cell>
          <cell r="D2236">
            <v>260400</v>
          </cell>
          <cell r="E2236">
            <v>41664</v>
          </cell>
          <cell r="F2236">
            <v>302064</v>
          </cell>
        </row>
        <row r="2237">
          <cell r="A2237" t="str">
            <v>DETECTOR INDUCTIVO DIAM 8MM ALC.NOM 1.5-</v>
          </cell>
          <cell r="B2237">
            <v>132000</v>
          </cell>
          <cell r="C2237" t="str">
            <v>UND</v>
          </cell>
          <cell r="D2237">
            <v>158400</v>
          </cell>
          <cell r="E2237">
            <v>25344</v>
          </cell>
          <cell r="F2237">
            <v>183744</v>
          </cell>
        </row>
        <row r="2238">
          <cell r="A2238" t="str">
            <v>DETECTOR INDUCTIVO DIAM.30 ALC.NOM.10-20</v>
          </cell>
          <cell r="B2238">
            <v>60000</v>
          </cell>
          <cell r="C2238" t="str">
            <v>UND</v>
          </cell>
          <cell r="D2238">
            <v>72000</v>
          </cell>
          <cell r="E2238">
            <v>11520</v>
          </cell>
          <cell r="F2238">
            <v>83520</v>
          </cell>
        </row>
        <row r="2239">
          <cell r="A2239" t="str">
            <v>DETECTOR INDUCTIVO DIAMM.30 ALC.NOM.10-2</v>
          </cell>
          <cell r="B2239">
            <v>224000</v>
          </cell>
          <cell r="C2239" t="str">
            <v>UND</v>
          </cell>
          <cell r="D2239">
            <v>268800</v>
          </cell>
          <cell r="E2239">
            <v>43008</v>
          </cell>
          <cell r="F2239">
            <v>311808</v>
          </cell>
        </row>
        <row r="2240">
          <cell r="A2240" t="str">
            <v>DETECTOR PROXIMIDAD</v>
          </cell>
          <cell r="B2240">
            <v>200000</v>
          </cell>
          <cell r="C2240" t="str">
            <v>UND</v>
          </cell>
          <cell r="D2240">
            <v>240000</v>
          </cell>
          <cell r="E2240">
            <v>38400</v>
          </cell>
          <cell r="F2240">
            <v>278400</v>
          </cell>
        </row>
        <row r="2241">
          <cell r="A2241" t="str">
            <v>DETECTOR PROXIMIDAD</v>
          </cell>
          <cell r="B2241">
            <v>200000</v>
          </cell>
          <cell r="C2241" t="str">
            <v>UND</v>
          </cell>
          <cell r="D2241">
            <v>240000</v>
          </cell>
          <cell r="E2241">
            <v>38400</v>
          </cell>
          <cell r="F2241">
            <v>278400</v>
          </cell>
        </row>
        <row r="2242">
          <cell r="A2242" t="str">
            <v>DETECTOR PROXIMIDAD</v>
          </cell>
          <cell r="B2242">
            <v>254000</v>
          </cell>
          <cell r="C2242" t="str">
            <v>UND</v>
          </cell>
          <cell r="D2242">
            <v>304800</v>
          </cell>
          <cell r="E2242">
            <v>48768</v>
          </cell>
          <cell r="F2242">
            <v>353568</v>
          </cell>
        </row>
        <row r="2243">
          <cell r="A2243" t="str">
            <v>DETECTOR PROXIMIDAD DIAM.12 ALC NOM.2-4</v>
          </cell>
          <cell r="B2243">
            <v>230000</v>
          </cell>
          <cell r="C2243" t="str">
            <v>UND</v>
          </cell>
          <cell r="D2243">
            <v>276000</v>
          </cell>
          <cell r="E2243">
            <v>44160</v>
          </cell>
          <cell r="F2243">
            <v>320160</v>
          </cell>
        </row>
        <row r="2244">
          <cell r="A2244" t="str">
            <v>DETECTOR PROXIMIDAD INDUCTIVO</v>
          </cell>
          <cell r="B2244">
            <v>186000</v>
          </cell>
          <cell r="C2244" t="str">
            <v>UND</v>
          </cell>
          <cell r="D2244">
            <v>223200</v>
          </cell>
          <cell r="E2244">
            <v>35712</v>
          </cell>
          <cell r="F2244">
            <v>258912</v>
          </cell>
        </row>
        <row r="2245">
          <cell r="A2245" t="str">
            <v>DETECTOR PROXIMIDAD RECTANGULAR</v>
          </cell>
          <cell r="B2245">
            <v>195000</v>
          </cell>
          <cell r="C2245" t="str">
            <v>UND</v>
          </cell>
          <cell r="D2245">
            <v>234000</v>
          </cell>
          <cell r="E2245">
            <v>37440</v>
          </cell>
          <cell r="F2245">
            <v>271440</v>
          </cell>
        </row>
        <row r="2246">
          <cell r="A2246" t="str">
            <v>DETECTOR PROXIMIDAD XS7C40NC440 TM</v>
          </cell>
          <cell r="B2246">
            <v>194000</v>
          </cell>
          <cell r="C2246" t="str">
            <v>UND</v>
          </cell>
          <cell r="D2246">
            <v>232800</v>
          </cell>
          <cell r="E2246">
            <v>37248</v>
          </cell>
          <cell r="F2246">
            <v>270048</v>
          </cell>
        </row>
        <row r="2247">
          <cell r="A2247" t="str">
            <v>DIAGONAL  DOBLEZ 0.64MT 11/2X3/16 P/CTA</v>
          </cell>
          <cell r="B2247">
            <v>4227</v>
          </cell>
          <cell r="C2247" t="str">
            <v>UND</v>
          </cell>
          <cell r="D2247">
            <v>5072.3999999999996</v>
          </cell>
          <cell r="E2247">
            <v>811.58399999999995</v>
          </cell>
          <cell r="F2247">
            <v>5884</v>
          </cell>
        </row>
        <row r="2248">
          <cell r="A2248" t="str">
            <v>DIAGONAL  DOBLEZ 1.4MT11/2X3/16 P/CT MAD</v>
          </cell>
          <cell r="B2248">
            <v>11702</v>
          </cell>
          <cell r="C2248" t="str">
            <v>UND</v>
          </cell>
          <cell r="D2248">
            <v>14042.4</v>
          </cell>
          <cell r="E2248">
            <v>2246.7840000000001</v>
          </cell>
          <cell r="F2248">
            <v>16289</v>
          </cell>
        </row>
        <row r="2249">
          <cell r="A2249" t="str">
            <v>DIAGONAL ARRI EN X 21/2X3/16"X3M REF0351</v>
          </cell>
          <cell r="B2249">
            <v>38250</v>
          </cell>
          <cell r="C2249" t="str">
            <v>UND</v>
          </cell>
          <cell r="D2249">
            <v>45900</v>
          </cell>
          <cell r="E2249">
            <v>7344</v>
          </cell>
          <cell r="F2249">
            <v>53244</v>
          </cell>
        </row>
        <row r="2250">
          <cell r="A2250" t="str">
            <v>DIAGONAL ARRI EN X 21/2X3/16"X4M REF0355</v>
          </cell>
          <cell r="B2250">
            <v>50000</v>
          </cell>
          <cell r="C2250" t="str">
            <v>UND</v>
          </cell>
          <cell r="D2250">
            <v>60000</v>
          </cell>
          <cell r="E2250">
            <v>9600</v>
          </cell>
          <cell r="F2250">
            <v>69600</v>
          </cell>
        </row>
        <row r="2251">
          <cell r="A2251" t="str">
            <v>DIAGONAL BANDERA 1.78MT 11/2X3/16</v>
          </cell>
          <cell r="B2251">
            <v>11464.200195312502</v>
          </cell>
          <cell r="C2251" t="str">
            <v>UND</v>
          </cell>
          <cell r="D2251">
            <v>13757.040234375001</v>
          </cell>
          <cell r="E2251">
            <v>2201.1264375000001</v>
          </cell>
          <cell r="F2251">
            <v>15958</v>
          </cell>
        </row>
        <row r="2252">
          <cell r="A2252" t="str">
            <v>DIAGONAL BANDERA 2.052MT11/2X3/16 C/PELD</v>
          </cell>
          <cell r="B2252">
            <v>20235</v>
          </cell>
          <cell r="C2252" t="str">
            <v>UND</v>
          </cell>
          <cell r="D2252">
            <v>24282</v>
          </cell>
          <cell r="E2252">
            <v>3885.12</v>
          </cell>
          <cell r="F2252">
            <v>28167</v>
          </cell>
        </row>
        <row r="2253">
          <cell r="A2253" t="str">
            <v>DIAGONAL BANDERA 2.2MT 21/2X1/4"C/PELDAN</v>
          </cell>
          <cell r="B2253">
            <v>35433</v>
          </cell>
          <cell r="C2253" t="str">
            <v>UND</v>
          </cell>
          <cell r="D2253">
            <v>42519.6</v>
          </cell>
          <cell r="E2253">
            <v>6803.1359999999995</v>
          </cell>
          <cell r="F2253">
            <v>49323</v>
          </cell>
        </row>
        <row r="2254">
          <cell r="A2254" t="str">
            <v>DIAGONAL DERECHA 11/2X3/16X0.68 C/MADERA</v>
          </cell>
          <cell r="B2254">
            <v>5168</v>
          </cell>
          <cell r="C2254" t="str">
            <v>UND</v>
          </cell>
          <cell r="D2254">
            <v>6201.5999999999995</v>
          </cell>
          <cell r="E2254">
            <v>992.25599999999997</v>
          </cell>
          <cell r="F2254">
            <v>7194</v>
          </cell>
        </row>
        <row r="2255">
          <cell r="A2255" t="str">
            <v>DIAGONAL DERECHA 11/2X316X0.64 P/CT.MADE</v>
          </cell>
          <cell r="B2255">
            <v>4227</v>
          </cell>
          <cell r="C2255" t="str">
            <v>UND</v>
          </cell>
          <cell r="D2255">
            <v>5072.3999999999996</v>
          </cell>
          <cell r="E2255">
            <v>811.58399999999995</v>
          </cell>
          <cell r="F2255">
            <v>5884</v>
          </cell>
        </row>
        <row r="2256">
          <cell r="A2256" t="str">
            <v>DIAGONAL DERECHA 2X2X3/16X1.920M</v>
          </cell>
          <cell r="B2256">
            <v>13219</v>
          </cell>
          <cell r="C2256" t="str">
            <v>UND</v>
          </cell>
          <cell r="D2256">
            <v>15862.8</v>
          </cell>
          <cell r="E2256">
            <v>2538.0479999999998</v>
          </cell>
          <cell r="F2256">
            <v>18401</v>
          </cell>
        </row>
        <row r="2257">
          <cell r="A2257" t="str">
            <v>DIAGONAL DOBLEZ 1.06MT 11/2X3/16 P/CTAMA</v>
          </cell>
          <cell r="B2257">
            <v>7419</v>
          </cell>
          <cell r="C2257" t="str">
            <v>UND</v>
          </cell>
          <cell r="D2257">
            <v>8902.7999999999993</v>
          </cell>
          <cell r="E2257">
            <v>1424.4479999999999</v>
          </cell>
          <cell r="F2257">
            <v>10327</v>
          </cell>
        </row>
        <row r="2258">
          <cell r="A2258" t="str">
            <v>DIAGONAL DOBLEZ 1.1MT 11/2X1/4 P/CTA MAD</v>
          </cell>
          <cell r="B2258">
            <v>7900</v>
          </cell>
          <cell r="C2258" t="str">
            <v>UND</v>
          </cell>
          <cell r="D2258">
            <v>9480</v>
          </cell>
          <cell r="E2258">
            <v>1516.8</v>
          </cell>
          <cell r="F2258">
            <v>10997</v>
          </cell>
        </row>
        <row r="2259">
          <cell r="A2259" t="str">
            <v>DIAGONAL DOBLEZ 1.2MT 11/2X3/16 P/CTA MA</v>
          </cell>
          <cell r="B2259">
            <v>7900</v>
          </cell>
          <cell r="C2259" t="str">
            <v>UND</v>
          </cell>
          <cell r="D2259">
            <v>9480</v>
          </cell>
          <cell r="E2259">
            <v>1516.8</v>
          </cell>
          <cell r="F2259">
            <v>10997</v>
          </cell>
        </row>
        <row r="2260">
          <cell r="A2260" t="str">
            <v>DIAGONAL DOBLEZ 3MT 21/2X3/16 P/CT MADER</v>
          </cell>
          <cell r="B2260">
            <v>28500</v>
          </cell>
          <cell r="C2260" t="str">
            <v>UND</v>
          </cell>
          <cell r="D2260">
            <v>34200</v>
          </cell>
          <cell r="E2260">
            <v>5472</v>
          </cell>
          <cell r="F2260">
            <v>39672</v>
          </cell>
        </row>
        <row r="2261">
          <cell r="A2261" t="str">
            <v>DIAGONAL IZQUIERDA 11/2X3/16X0.64 C/MADE</v>
          </cell>
          <cell r="B2261">
            <v>4419</v>
          </cell>
          <cell r="C2261" t="str">
            <v>UND</v>
          </cell>
          <cell r="D2261">
            <v>5302.8</v>
          </cell>
          <cell r="E2261">
            <v>848.44800000000009</v>
          </cell>
          <cell r="F2261">
            <v>6151</v>
          </cell>
        </row>
        <row r="2262">
          <cell r="A2262" t="str">
            <v>DIAGONAL IZQUIERDA 2X2X3/16X1.920M</v>
          </cell>
          <cell r="B2262">
            <v>13219</v>
          </cell>
          <cell r="C2262" t="str">
            <v>UND</v>
          </cell>
          <cell r="D2262">
            <v>15862.8</v>
          </cell>
          <cell r="E2262">
            <v>2538.0479999999998</v>
          </cell>
          <cell r="F2262">
            <v>18401</v>
          </cell>
        </row>
        <row r="2263">
          <cell r="A2263" t="str">
            <v>DIAGONAL PLATINA 90CM</v>
          </cell>
          <cell r="B2263">
            <v>5509</v>
          </cell>
          <cell r="C2263" t="str">
            <v>UND</v>
          </cell>
          <cell r="D2263">
            <v>6610.8</v>
          </cell>
          <cell r="E2263">
            <v>1057.7280000000001</v>
          </cell>
          <cell r="F2263">
            <v>7669</v>
          </cell>
        </row>
        <row r="2264">
          <cell r="A2264" t="str">
            <v>DIAGONAL REC 11/2X3/16"X1.2M MET REF0332</v>
          </cell>
          <cell r="B2264">
            <v>6292</v>
          </cell>
          <cell r="C2264" t="str">
            <v>UND</v>
          </cell>
          <cell r="D2264">
            <v>7550.4</v>
          </cell>
          <cell r="E2264">
            <v>1208.0640000000001</v>
          </cell>
          <cell r="F2264">
            <v>8758</v>
          </cell>
        </row>
        <row r="2265">
          <cell r="A2265" t="str">
            <v>DIAGONAL RECTA 0.60MT 11/2X3/16"P/CTA ME</v>
          </cell>
          <cell r="B2265">
            <v>4154</v>
          </cell>
          <cell r="C2265" t="str">
            <v>UND</v>
          </cell>
          <cell r="D2265">
            <v>4984.8</v>
          </cell>
          <cell r="E2265">
            <v>797.5680000000001</v>
          </cell>
          <cell r="F2265">
            <v>5782</v>
          </cell>
        </row>
        <row r="2266">
          <cell r="A2266" t="str">
            <v>DIAGONAL RECTA 0.64MT  11/2X3/16 P/CTA M</v>
          </cell>
          <cell r="B2266">
            <v>3578</v>
          </cell>
          <cell r="C2266" t="str">
            <v>UND</v>
          </cell>
          <cell r="D2266">
            <v>4293.5999999999995</v>
          </cell>
          <cell r="E2266">
            <v>686.97599999999989</v>
          </cell>
          <cell r="F2266">
            <v>4981</v>
          </cell>
        </row>
        <row r="2267">
          <cell r="A2267" t="str">
            <v>DIAGONAL RECTA 0.68MT 11/2X3/16 P/CTA ME</v>
          </cell>
          <cell r="B2267">
            <v>6500</v>
          </cell>
          <cell r="C2267" t="str">
            <v>UND</v>
          </cell>
          <cell r="D2267">
            <v>7800</v>
          </cell>
          <cell r="E2267">
            <v>1248</v>
          </cell>
          <cell r="F2267">
            <v>9048</v>
          </cell>
        </row>
        <row r="2268">
          <cell r="A2268" t="str">
            <v>DIAGONAL RECTA 0.86MT 11/2X3/16 P/CTA  M</v>
          </cell>
          <cell r="B2268">
            <v>8760</v>
          </cell>
          <cell r="C2268" t="str">
            <v>UND</v>
          </cell>
          <cell r="D2268">
            <v>10512</v>
          </cell>
          <cell r="E2268">
            <v>1681.92</v>
          </cell>
          <cell r="F2268">
            <v>12194</v>
          </cell>
        </row>
        <row r="2269">
          <cell r="A2269" t="str">
            <v>DIAGONAL RECTA 1.1/4 X 3/16 X11.5CM</v>
          </cell>
          <cell r="B2269">
            <v>1800</v>
          </cell>
          <cell r="C2269" t="str">
            <v>UND</v>
          </cell>
          <cell r="D2269">
            <v>2160</v>
          </cell>
          <cell r="E2269">
            <v>345.6</v>
          </cell>
          <cell r="F2269">
            <v>2506</v>
          </cell>
        </row>
        <row r="2270">
          <cell r="A2270" t="str">
            <v>DIAGONAL RECTA 1.1MT 11/2X3/16 P/CTA MET</v>
          </cell>
          <cell r="B2270">
            <v>6597</v>
          </cell>
          <cell r="C2270" t="str">
            <v>UND</v>
          </cell>
          <cell r="D2270">
            <v>7916.4</v>
          </cell>
          <cell r="E2270">
            <v>1266.624</v>
          </cell>
          <cell r="F2270">
            <v>9183</v>
          </cell>
        </row>
        <row r="2271">
          <cell r="A2271" t="str">
            <v>DIAGONAL RECTA 1.4MT 11/2X3/16" P/CTA ME</v>
          </cell>
          <cell r="B2271">
            <v>7550</v>
          </cell>
          <cell r="C2271" t="str">
            <v>UND</v>
          </cell>
          <cell r="D2271">
            <v>9060</v>
          </cell>
          <cell r="E2271">
            <v>1449.6000000000001</v>
          </cell>
          <cell r="F2271">
            <v>10510</v>
          </cell>
        </row>
        <row r="2272">
          <cell r="A2272" t="str">
            <v>DIAGONAL SEMIBANDERA 1.43MT 11/2X3/16"C/</v>
          </cell>
          <cell r="B2272">
            <v>19941</v>
          </cell>
          <cell r="C2272" t="str">
            <v>UND</v>
          </cell>
          <cell r="D2272">
            <v>23929.200000000001</v>
          </cell>
          <cell r="E2272">
            <v>3828.672</v>
          </cell>
          <cell r="F2272">
            <v>27758</v>
          </cell>
        </row>
        <row r="2273">
          <cell r="A2273" t="str">
            <v>DIAGONAL V 1.1X0.6MT 11/2X3/16 P/CTA MAD</v>
          </cell>
          <cell r="B2273">
            <v>8192</v>
          </cell>
          <cell r="C2273" t="str">
            <v>UND</v>
          </cell>
          <cell r="D2273">
            <v>9830.4</v>
          </cell>
          <cell r="E2273">
            <v>1572.864</v>
          </cell>
          <cell r="F2273">
            <v>11403</v>
          </cell>
        </row>
        <row r="2274">
          <cell r="A2274" t="str">
            <v>DIAGONAL V 1.2X0.8MT 11/2X3/16 P/CTA MAD</v>
          </cell>
          <cell r="B2274">
            <v>9970</v>
          </cell>
          <cell r="C2274" t="str">
            <v>UND</v>
          </cell>
          <cell r="D2274">
            <v>11964</v>
          </cell>
          <cell r="E2274">
            <v>1914.24</v>
          </cell>
          <cell r="F2274">
            <v>13878</v>
          </cell>
        </row>
        <row r="2275">
          <cell r="A2275" t="str">
            <v>DIAGONAL V 11/2X3/16"X1.1M MET REF0321</v>
          </cell>
          <cell r="B2275">
            <v>8192</v>
          </cell>
          <cell r="C2275" t="str">
            <v>UND</v>
          </cell>
          <cell r="D2275">
            <v>9830.4</v>
          </cell>
          <cell r="E2275">
            <v>1572.864</v>
          </cell>
          <cell r="F2275">
            <v>11403</v>
          </cell>
        </row>
        <row r="2276">
          <cell r="A2276" t="str">
            <v>DIAGONAL V 11/2X3/16"X1.2M MET REF0322</v>
          </cell>
          <cell r="B2276">
            <v>9970</v>
          </cell>
          <cell r="C2276" t="str">
            <v>UND</v>
          </cell>
          <cell r="D2276">
            <v>11964</v>
          </cell>
          <cell r="E2276">
            <v>1914.24</v>
          </cell>
          <cell r="F2276">
            <v>13878</v>
          </cell>
        </row>
        <row r="2277">
          <cell r="A2277" t="str">
            <v>DIAGONAL V 11/2X3/16"X1.5M MET REF0323</v>
          </cell>
          <cell r="B2277">
            <v>11702</v>
          </cell>
          <cell r="C2277" t="str">
            <v>UND</v>
          </cell>
          <cell r="D2277">
            <v>14042.4</v>
          </cell>
          <cell r="E2277">
            <v>2246.7840000000001</v>
          </cell>
          <cell r="F2277">
            <v>16289</v>
          </cell>
        </row>
        <row r="2278">
          <cell r="A2278" t="str">
            <v>DIAGONAL VARILLA 3/4X830MM TIPO 2</v>
          </cell>
          <cell r="B2278">
            <v>4555</v>
          </cell>
          <cell r="C2278" t="str">
            <v>UND</v>
          </cell>
          <cell r="D2278">
            <v>5466</v>
          </cell>
          <cell r="E2278">
            <v>874.56000000000006</v>
          </cell>
          <cell r="F2278">
            <v>6341</v>
          </cell>
        </row>
        <row r="2279">
          <cell r="A2279" t="str">
            <v>DIAGONAL VARILLA 5/8X600MM REF0342</v>
          </cell>
          <cell r="B2279">
            <v>2326</v>
          </cell>
          <cell r="C2279" t="str">
            <v>UND</v>
          </cell>
          <cell r="D2279">
            <v>2791.2</v>
          </cell>
          <cell r="E2279">
            <v>446.59199999999998</v>
          </cell>
          <cell r="F2279">
            <v>3238</v>
          </cell>
        </row>
        <row r="2280">
          <cell r="A2280" t="str">
            <v>DIAGONAL VARILLA 5/8X830MM TIPO 1</v>
          </cell>
          <cell r="B2280">
            <v>3246</v>
          </cell>
          <cell r="C2280" t="str">
            <v>UND</v>
          </cell>
          <cell r="D2280">
            <v>3895.2</v>
          </cell>
          <cell r="E2280">
            <v>623.23199999999997</v>
          </cell>
          <cell r="F2280">
            <v>4518</v>
          </cell>
        </row>
        <row r="2281">
          <cell r="A2281" t="str">
            <v>DIMMER SENCILLO GIRATORIO 120V-600W</v>
          </cell>
          <cell r="B2281">
            <v>19140</v>
          </cell>
          <cell r="C2281" t="str">
            <v>UND</v>
          </cell>
          <cell r="D2281">
            <v>22968</v>
          </cell>
          <cell r="E2281">
            <v>3674.88</v>
          </cell>
          <cell r="F2281">
            <v>26643</v>
          </cell>
        </row>
        <row r="2282">
          <cell r="A2282" t="str">
            <v>DISPARADOR P/TERMISTORES EN MOTORES 220V</v>
          </cell>
          <cell r="B2282">
            <v>386400</v>
          </cell>
          <cell r="C2282" t="str">
            <v>UND</v>
          </cell>
          <cell r="D2282">
            <v>463680</v>
          </cell>
          <cell r="E2282">
            <v>74188.800000000003</v>
          </cell>
          <cell r="F2282">
            <v>537869</v>
          </cell>
        </row>
        <row r="2283">
          <cell r="A2283" t="str">
            <v>DISPENSADOR ROTULOS</v>
          </cell>
          <cell r="B2283">
            <v>131496</v>
          </cell>
          <cell r="C2283" t="str">
            <v>UND</v>
          </cell>
          <cell r="D2283">
            <v>157795.19999999998</v>
          </cell>
          <cell r="E2283">
            <v>25247.231999999996</v>
          </cell>
          <cell r="F2283">
            <v>183042</v>
          </cell>
        </row>
        <row r="2284">
          <cell r="A2284" t="str">
            <v>DISPENSADOR SCOTCHCOD</v>
          </cell>
          <cell r="B2284">
            <v>10560</v>
          </cell>
          <cell r="C2284" t="str">
            <v>UND</v>
          </cell>
          <cell r="D2284">
            <v>12672</v>
          </cell>
          <cell r="E2284">
            <v>2027.52</v>
          </cell>
          <cell r="F2284">
            <v>14700</v>
          </cell>
        </row>
        <row r="2285">
          <cell r="A2285" t="str">
            <v>DISYUNTOR 0.5AMP MONOPOLAR</v>
          </cell>
          <cell r="B2285">
            <v>44000</v>
          </cell>
          <cell r="C2285" t="str">
            <v>UND</v>
          </cell>
          <cell r="D2285">
            <v>52800</v>
          </cell>
          <cell r="E2285">
            <v>8448</v>
          </cell>
          <cell r="F2285">
            <v>61248</v>
          </cell>
        </row>
        <row r="2286">
          <cell r="A2286" t="str">
            <v>DISYUNTOR 0.63-1AMP 0.25-220V/0.5-440V</v>
          </cell>
          <cell r="B2286">
            <v>154000</v>
          </cell>
          <cell r="C2286" t="str">
            <v>UND</v>
          </cell>
          <cell r="D2286">
            <v>184800</v>
          </cell>
          <cell r="E2286">
            <v>29568</v>
          </cell>
          <cell r="F2286">
            <v>214368</v>
          </cell>
        </row>
        <row r="2287">
          <cell r="A2287" t="str">
            <v>DISYUNTOR 1.6-2.5AMP 0.5-220V/1.5-440V.</v>
          </cell>
          <cell r="B2287">
            <v>154000</v>
          </cell>
          <cell r="C2287" t="str">
            <v>UND</v>
          </cell>
          <cell r="D2287">
            <v>184800</v>
          </cell>
          <cell r="E2287">
            <v>29568</v>
          </cell>
          <cell r="F2287">
            <v>214368</v>
          </cell>
        </row>
        <row r="2288">
          <cell r="A2288" t="str">
            <v>DISYUNTOR 1-1.6AMP 0.34-220V/0.75-440V.</v>
          </cell>
          <cell r="B2288">
            <v>154000</v>
          </cell>
          <cell r="C2288" t="str">
            <v>UND</v>
          </cell>
          <cell r="D2288">
            <v>184800</v>
          </cell>
          <cell r="E2288">
            <v>29568</v>
          </cell>
          <cell r="F2288">
            <v>214368</v>
          </cell>
        </row>
        <row r="2289">
          <cell r="A2289" t="str">
            <v>DISYUNTOR 12AMP</v>
          </cell>
          <cell r="B2289">
            <v>93000</v>
          </cell>
          <cell r="C2289" t="str">
            <v>UND</v>
          </cell>
          <cell r="D2289">
            <v>111600</v>
          </cell>
          <cell r="E2289">
            <v>17856</v>
          </cell>
          <cell r="F2289">
            <v>129456</v>
          </cell>
        </row>
        <row r="2290">
          <cell r="A2290" t="str">
            <v>DISYUNTOR 13-18AMP 5-220V/10-440V.</v>
          </cell>
          <cell r="B2290">
            <v>194000</v>
          </cell>
          <cell r="C2290" t="str">
            <v>UND</v>
          </cell>
          <cell r="D2290">
            <v>232800</v>
          </cell>
          <cell r="E2290">
            <v>37248</v>
          </cell>
          <cell r="F2290">
            <v>270048</v>
          </cell>
        </row>
        <row r="2291">
          <cell r="A2291" t="str">
            <v>DISYUNTOR 17-23AMP 7-220V/12-440V.</v>
          </cell>
          <cell r="B2291">
            <v>217000</v>
          </cell>
          <cell r="C2291" t="str">
            <v>UND</v>
          </cell>
          <cell r="D2291">
            <v>260400</v>
          </cell>
          <cell r="E2291">
            <v>41664</v>
          </cell>
          <cell r="F2291">
            <v>302064</v>
          </cell>
        </row>
        <row r="2292">
          <cell r="A2292" t="str">
            <v>DISYUNTOR 1AMP MONOPOLAR</v>
          </cell>
          <cell r="B2292">
            <v>44000</v>
          </cell>
          <cell r="C2292" t="str">
            <v>UND</v>
          </cell>
          <cell r="D2292">
            <v>52800</v>
          </cell>
          <cell r="E2292">
            <v>8448</v>
          </cell>
          <cell r="F2292">
            <v>61248</v>
          </cell>
        </row>
        <row r="2293">
          <cell r="A2293" t="str">
            <v>DISYUNTOR 2.5-4AMP 1-220V/2-440V.</v>
          </cell>
          <cell r="B2293">
            <v>154000</v>
          </cell>
          <cell r="C2293" t="str">
            <v>UND</v>
          </cell>
          <cell r="D2293">
            <v>184800</v>
          </cell>
          <cell r="E2293">
            <v>29568</v>
          </cell>
          <cell r="F2293">
            <v>214368</v>
          </cell>
        </row>
        <row r="2294">
          <cell r="A2294" t="str">
            <v>DISYUNTOR 20-25AMP 7-220V/15-440V.</v>
          </cell>
          <cell r="B2294">
            <v>239000</v>
          </cell>
          <cell r="C2294" t="str">
            <v>UND</v>
          </cell>
          <cell r="D2294">
            <v>286800</v>
          </cell>
          <cell r="E2294">
            <v>45888</v>
          </cell>
          <cell r="F2294">
            <v>332688</v>
          </cell>
        </row>
        <row r="2295">
          <cell r="A2295" t="str">
            <v>DISYUNTOR 23-32 AMP 10-220V 20-440V</v>
          </cell>
          <cell r="B2295">
            <v>326000</v>
          </cell>
          <cell r="C2295" t="str">
            <v>UND</v>
          </cell>
          <cell r="D2295">
            <v>391200</v>
          </cell>
          <cell r="E2295">
            <v>62592</v>
          </cell>
          <cell r="F2295">
            <v>453792</v>
          </cell>
        </row>
        <row r="2296">
          <cell r="A2296" t="str">
            <v>DISYUNTOR 2AMP MONOPOLAR</v>
          </cell>
          <cell r="B2296">
            <v>44000</v>
          </cell>
          <cell r="C2296" t="str">
            <v>UND</v>
          </cell>
          <cell r="D2296">
            <v>52800</v>
          </cell>
          <cell r="E2296">
            <v>8448</v>
          </cell>
          <cell r="F2296">
            <v>61248</v>
          </cell>
        </row>
        <row r="2297">
          <cell r="A2297" t="str">
            <v>DISYUNTOR 3AMP BIPOLAR</v>
          </cell>
          <cell r="B2297">
            <v>93000</v>
          </cell>
          <cell r="C2297" t="str">
            <v>UND</v>
          </cell>
          <cell r="D2297">
            <v>111600</v>
          </cell>
          <cell r="E2297">
            <v>17856</v>
          </cell>
          <cell r="F2297">
            <v>129456</v>
          </cell>
        </row>
        <row r="2298">
          <cell r="A2298" t="str">
            <v>DISYUNTOR 4-6.3AMP 1.5-220V/4-440V</v>
          </cell>
          <cell r="B2298">
            <v>154000</v>
          </cell>
          <cell r="C2298" t="str">
            <v>UND</v>
          </cell>
          <cell r="D2298">
            <v>184800</v>
          </cell>
          <cell r="E2298">
            <v>29568</v>
          </cell>
          <cell r="F2298">
            <v>214368</v>
          </cell>
        </row>
        <row r="2299">
          <cell r="A2299" t="str">
            <v>DISYUNTOR 4A</v>
          </cell>
          <cell r="B2299">
            <v>106000</v>
          </cell>
          <cell r="C2299" t="str">
            <v>UND</v>
          </cell>
          <cell r="D2299">
            <v>127200</v>
          </cell>
          <cell r="E2299">
            <v>20352</v>
          </cell>
          <cell r="F2299">
            <v>147552</v>
          </cell>
        </row>
        <row r="2300">
          <cell r="A2300" t="str">
            <v>DISYUNTOR 5AMP BIPOLAR</v>
          </cell>
          <cell r="B2300">
            <v>93000</v>
          </cell>
          <cell r="C2300" t="str">
            <v>UND</v>
          </cell>
          <cell r="D2300">
            <v>111600</v>
          </cell>
          <cell r="E2300">
            <v>17856</v>
          </cell>
          <cell r="F2300">
            <v>129456</v>
          </cell>
        </row>
        <row r="2301">
          <cell r="A2301" t="str">
            <v>DISYUNTOR 5AMP MONOPOLAR</v>
          </cell>
          <cell r="B2301">
            <v>44000</v>
          </cell>
          <cell r="C2301" t="str">
            <v>UND</v>
          </cell>
          <cell r="D2301">
            <v>52800</v>
          </cell>
          <cell r="E2301">
            <v>8448</v>
          </cell>
          <cell r="F2301">
            <v>61248</v>
          </cell>
        </row>
        <row r="2302">
          <cell r="A2302" t="str">
            <v>DISYUNTOR 6.3-10AMP 3-220V/5-440V.</v>
          </cell>
          <cell r="B2302">
            <v>194000</v>
          </cell>
          <cell r="C2302" t="str">
            <v>UND</v>
          </cell>
          <cell r="D2302">
            <v>232800</v>
          </cell>
          <cell r="E2302">
            <v>37248</v>
          </cell>
          <cell r="F2302">
            <v>270048</v>
          </cell>
        </row>
        <row r="2303">
          <cell r="A2303" t="str">
            <v>DISYUNTOR 8AMP</v>
          </cell>
          <cell r="B2303">
            <v>44000</v>
          </cell>
          <cell r="C2303" t="str">
            <v>UND</v>
          </cell>
          <cell r="D2303">
            <v>52800</v>
          </cell>
          <cell r="E2303">
            <v>8448</v>
          </cell>
          <cell r="F2303">
            <v>61248</v>
          </cell>
        </row>
        <row r="2304">
          <cell r="A2304" t="str">
            <v>DISYUNTOR 9-14AMP 4-220V/10-440V.</v>
          </cell>
          <cell r="B2304">
            <v>194000</v>
          </cell>
          <cell r="C2304" t="str">
            <v>UND</v>
          </cell>
          <cell r="D2304">
            <v>232800</v>
          </cell>
          <cell r="E2304">
            <v>37248</v>
          </cell>
          <cell r="F2304">
            <v>270048</v>
          </cell>
        </row>
        <row r="2305">
          <cell r="A2305" t="str">
            <v>DISYUNTOR CONTROL 12 A</v>
          </cell>
          <cell r="B2305">
            <v>44000</v>
          </cell>
          <cell r="C2305" t="str">
            <v>UND</v>
          </cell>
          <cell r="D2305">
            <v>52800</v>
          </cell>
          <cell r="E2305">
            <v>8448</v>
          </cell>
          <cell r="F2305">
            <v>61248</v>
          </cell>
        </row>
        <row r="2306">
          <cell r="A2306" t="str">
            <v>DISYUNTOR CONTROL 3AMP MONOPOLAR</v>
          </cell>
          <cell r="B2306">
            <v>44000</v>
          </cell>
          <cell r="C2306" t="str">
            <v>UND</v>
          </cell>
          <cell r="D2306">
            <v>52800</v>
          </cell>
          <cell r="E2306">
            <v>8448</v>
          </cell>
          <cell r="F2306">
            <v>61248</v>
          </cell>
        </row>
        <row r="2307">
          <cell r="A2307" t="str">
            <v>DISYUNTOR GV7-R</v>
          </cell>
          <cell r="B2307">
            <v>789000</v>
          </cell>
          <cell r="C2307" t="str">
            <v>UND</v>
          </cell>
          <cell r="D2307">
            <v>946800</v>
          </cell>
          <cell r="E2307">
            <v>151488</v>
          </cell>
          <cell r="F2307">
            <v>1098288</v>
          </cell>
        </row>
        <row r="2308">
          <cell r="A2308" t="str">
            <v>DISYUNTOR INTEGRAL 32 16-125 A.</v>
          </cell>
          <cell r="B2308">
            <v>8250</v>
          </cell>
          <cell r="C2308" t="str">
            <v>UND</v>
          </cell>
          <cell r="D2308">
            <v>9900</v>
          </cell>
          <cell r="E2308">
            <v>1584</v>
          </cell>
          <cell r="F2308">
            <v>11484</v>
          </cell>
        </row>
        <row r="2309">
          <cell r="A2309" t="str">
            <v>DISYUNTOR MAGNETOTERMICO 4AMP</v>
          </cell>
          <cell r="B2309">
            <v>44000</v>
          </cell>
          <cell r="C2309" t="str">
            <v>UND</v>
          </cell>
          <cell r="D2309">
            <v>52800</v>
          </cell>
          <cell r="E2309">
            <v>8448</v>
          </cell>
          <cell r="F2309">
            <v>61248</v>
          </cell>
        </row>
        <row r="2310">
          <cell r="A2310" t="str">
            <v>DISYUNTOR PARA CIRCUITO DE CONTROL 10 AM</v>
          </cell>
          <cell r="B2310">
            <v>44000</v>
          </cell>
          <cell r="C2310" t="str">
            <v>UND</v>
          </cell>
          <cell r="D2310">
            <v>52800</v>
          </cell>
          <cell r="E2310">
            <v>8448</v>
          </cell>
          <cell r="F2310">
            <v>61248</v>
          </cell>
        </row>
        <row r="2311">
          <cell r="A2311" t="str">
            <v>DUCTO 4" X 6 MTS CORRUGADO TELEFONICO</v>
          </cell>
          <cell r="B2311">
            <v>37145</v>
          </cell>
          <cell r="C2311" t="str">
            <v>UND</v>
          </cell>
          <cell r="D2311">
            <v>44574</v>
          </cell>
          <cell r="E2311">
            <v>7131.84</v>
          </cell>
          <cell r="F2311">
            <v>51706</v>
          </cell>
          <cell r="G2311" t="str">
            <v>IVA</v>
          </cell>
          <cell r="H2311" t="str">
            <v>INCREMENTO</v>
          </cell>
        </row>
        <row r="2312">
          <cell r="A2312" t="str">
            <v>DUCTO EN ACERO INOX.200X150X2400MM</v>
          </cell>
          <cell r="B2312">
            <v>84295</v>
          </cell>
          <cell r="C2312" t="str">
            <v>UND</v>
          </cell>
          <cell r="D2312">
            <v>101154</v>
          </cell>
          <cell r="E2312">
            <v>16184.640000000001</v>
          </cell>
          <cell r="F2312">
            <v>117339</v>
          </cell>
        </row>
        <row r="2313">
          <cell r="A2313" t="str">
            <v>DUCTO TELE PVC 4" X 6 MTS TIPO PESADO</v>
          </cell>
          <cell r="B2313">
            <v>76237</v>
          </cell>
          <cell r="C2313" t="str">
            <v>TUBO</v>
          </cell>
          <cell r="D2313">
            <v>91484.4</v>
          </cell>
          <cell r="E2313">
            <v>14637.503999999999</v>
          </cell>
          <cell r="F2313">
            <v>106122</v>
          </cell>
        </row>
        <row r="2314">
          <cell r="A2314" t="str">
            <v>DUCTO TELEF  PVC 4" X 6 MTS TIPO LIVIANO</v>
          </cell>
          <cell r="B2314">
            <v>54463</v>
          </cell>
          <cell r="C2314" t="str">
            <v>TUBO</v>
          </cell>
          <cell r="D2314">
            <v>65355.6</v>
          </cell>
          <cell r="E2314">
            <v>10456.896000000001</v>
          </cell>
          <cell r="F2314">
            <v>75812</v>
          </cell>
        </row>
        <row r="2315">
          <cell r="A2315" t="str">
            <v>DUCTO TELEF PVC 3" X 6 MTS TIPO LIVIANO</v>
          </cell>
          <cell r="B2315">
            <v>32344</v>
          </cell>
          <cell r="C2315" t="str">
            <v>TUBO</v>
          </cell>
          <cell r="D2315">
            <v>38812.799999999996</v>
          </cell>
          <cell r="E2315">
            <v>6210.0479999999998</v>
          </cell>
          <cell r="F2315">
            <v>45023</v>
          </cell>
        </row>
        <row r="2316">
          <cell r="A2316" t="str">
            <v>DUCTO TELEF PVC 3" X 6 MTS TIPO PESADO</v>
          </cell>
          <cell r="B2316">
            <v>47983</v>
          </cell>
          <cell r="C2316" t="str">
            <v>TUBO</v>
          </cell>
          <cell r="D2316">
            <v>57579.6</v>
          </cell>
          <cell r="E2316">
            <v>9212.7360000000008</v>
          </cell>
          <cell r="F2316">
            <v>66792</v>
          </cell>
        </row>
        <row r="2317">
          <cell r="A2317" t="str">
            <v>DUCTO TELEF PVC 6" X 6 MTS TIPO LIVIANO</v>
          </cell>
          <cell r="B2317">
            <v>114311</v>
          </cell>
          <cell r="C2317" t="str">
            <v>TUBO</v>
          </cell>
          <cell r="D2317">
            <v>137173.19999999998</v>
          </cell>
          <cell r="E2317">
            <v>21947.711999999996</v>
          </cell>
          <cell r="F2317">
            <v>159121</v>
          </cell>
        </row>
        <row r="2318">
          <cell r="A2318" t="str">
            <v>DUCTO TELEF PVC 6" X 6 MTS TIPO PESADO</v>
          </cell>
          <cell r="B2318">
            <v>157907</v>
          </cell>
          <cell r="C2318" t="str">
            <v>TUBO</v>
          </cell>
          <cell r="D2318">
            <v>189488.4</v>
          </cell>
          <cell r="E2318">
            <v>30318.144</v>
          </cell>
          <cell r="F2318">
            <v>219807</v>
          </cell>
        </row>
        <row r="2319">
          <cell r="A2319" t="str">
            <v>ELEMENTO LUMINOSO INTERMITENTE ROJO</v>
          </cell>
          <cell r="B2319">
            <v>222000</v>
          </cell>
          <cell r="C2319" t="str">
            <v>UND</v>
          </cell>
          <cell r="D2319">
            <v>266400</v>
          </cell>
          <cell r="E2319">
            <v>42624</v>
          </cell>
          <cell r="F2319">
            <v>309024</v>
          </cell>
        </row>
        <row r="2320">
          <cell r="A2320" t="str">
            <v>ELEMENTO LUMINOSO INTERMITENTE VERDE</v>
          </cell>
          <cell r="B2320">
            <v>222000</v>
          </cell>
          <cell r="C2320" t="str">
            <v>UND</v>
          </cell>
          <cell r="D2320">
            <v>266400</v>
          </cell>
          <cell r="E2320">
            <v>42624</v>
          </cell>
          <cell r="F2320">
            <v>309024</v>
          </cell>
        </row>
        <row r="2321">
          <cell r="A2321" t="str">
            <v>ELEMENTO LUMINOSO VERDE</v>
          </cell>
          <cell r="B2321">
            <v>52000</v>
          </cell>
          <cell r="C2321" t="str">
            <v>UND</v>
          </cell>
          <cell r="D2321">
            <v>62400</v>
          </cell>
          <cell r="E2321">
            <v>9984</v>
          </cell>
          <cell r="F2321">
            <v>72384</v>
          </cell>
        </row>
        <row r="2322">
          <cell r="A2322" t="str">
            <v>ELEMENTO SONORO 110A 220V</v>
          </cell>
          <cell r="B2322">
            <v>329000</v>
          </cell>
          <cell r="C2322" t="str">
            <v>UND</v>
          </cell>
          <cell r="D2322">
            <v>394800</v>
          </cell>
          <cell r="E2322">
            <v>63168</v>
          </cell>
          <cell r="F2322">
            <v>457968</v>
          </cell>
        </row>
        <row r="2323">
          <cell r="A2323" t="str">
            <v>EMPALME /KIT FOSC400-A4-24-1BGV EN CAJA</v>
          </cell>
          <cell r="B2323">
            <v>680000</v>
          </cell>
          <cell r="C2323" t="str">
            <v>UND</v>
          </cell>
          <cell r="D2323">
            <v>816000</v>
          </cell>
          <cell r="E2323">
            <v>130560</v>
          </cell>
          <cell r="F2323">
            <v>946560</v>
          </cell>
        </row>
        <row r="2324">
          <cell r="A2324" t="str">
            <v>EMPALME 600-900 PARES</v>
          </cell>
          <cell r="B2324">
            <v>167500</v>
          </cell>
          <cell r="C2324" t="str">
            <v>UND</v>
          </cell>
          <cell r="D2324">
            <v>201000</v>
          </cell>
          <cell r="E2324">
            <v>32160</v>
          </cell>
          <cell r="F2324">
            <v>233160</v>
          </cell>
        </row>
        <row r="2325">
          <cell r="A2325" t="str">
            <v>EMPALME AUTOMATICO PARA ACSR 266.8 FARGO</v>
          </cell>
          <cell r="B2325">
            <v>43000</v>
          </cell>
          <cell r="C2325" t="str">
            <v>UND</v>
          </cell>
          <cell r="D2325">
            <v>51600</v>
          </cell>
          <cell r="E2325">
            <v>8256</v>
          </cell>
          <cell r="F2325">
            <v>59856</v>
          </cell>
        </row>
        <row r="2326">
          <cell r="A2326" t="str">
            <v>EMPALME AUTOMATICO PARA ACSR 336.4 FARGO</v>
          </cell>
          <cell r="B2326">
            <v>50000</v>
          </cell>
          <cell r="C2326" t="str">
            <v>UND</v>
          </cell>
          <cell r="D2326">
            <v>60000</v>
          </cell>
          <cell r="E2326">
            <v>9600</v>
          </cell>
          <cell r="F2326">
            <v>69600</v>
          </cell>
        </row>
        <row r="2327">
          <cell r="A2327" t="str">
            <v>EMPALME AUTOMATICO PARA ACSR 4/0 FARGO</v>
          </cell>
          <cell r="B2327">
            <v>37000</v>
          </cell>
          <cell r="C2327" t="str">
            <v>UND</v>
          </cell>
          <cell r="D2327">
            <v>44400</v>
          </cell>
          <cell r="E2327">
            <v>7104</v>
          </cell>
          <cell r="F2327">
            <v>51504</v>
          </cell>
        </row>
        <row r="2328">
          <cell r="A2328" t="str">
            <v>EMPALME CANALIZADO 10/30 PARES (530-43/8</v>
          </cell>
          <cell r="B2328">
            <v>32444.5</v>
          </cell>
          <cell r="C2328" t="str">
            <v>UND</v>
          </cell>
          <cell r="D2328">
            <v>38933.4</v>
          </cell>
          <cell r="E2328">
            <v>6229.3440000000001</v>
          </cell>
          <cell r="F2328">
            <v>45163</v>
          </cell>
        </row>
        <row r="2329">
          <cell r="A2329" t="str">
            <v>EMPALME CANALIZADO 10/30PARES (1650-30/8</v>
          </cell>
          <cell r="B2329">
            <v>30771.400390625004</v>
          </cell>
          <cell r="C2329" t="str">
            <v>UND</v>
          </cell>
          <cell r="D2329">
            <v>36925.680468750004</v>
          </cell>
          <cell r="E2329">
            <v>5908.1088750000008</v>
          </cell>
          <cell r="F2329">
            <v>42834</v>
          </cell>
        </row>
        <row r="2330">
          <cell r="A2330" t="str">
            <v>EMPALME CANALIZADO 10/50 PARES COLQUIM</v>
          </cell>
          <cell r="B2330">
            <v>28600</v>
          </cell>
          <cell r="C2330" t="str">
            <v>UND</v>
          </cell>
          <cell r="D2330">
            <v>34320</v>
          </cell>
          <cell r="E2330">
            <v>5491.2</v>
          </cell>
          <cell r="F2330">
            <v>39811</v>
          </cell>
        </row>
        <row r="2331">
          <cell r="A2331" t="str">
            <v>EMPALME CANALIZADO 150/200 PARES</v>
          </cell>
          <cell r="B2331">
            <v>49500</v>
          </cell>
          <cell r="C2331" t="str">
            <v>UND</v>
          </cell>
          <cell r="D2331">
            <v>59400</v>
          </cell>
          <cell r="E2331">
            <v>9504</v>
          </cell>
          <cell r="F2331">
            <v>68904</v>
          </cell>
        </row>
        <row r="2332">
          <cell r="A2332" t="str">
            <v>EMPALME CANALIZADO 2400 PARES COLQUIMICO</v>
          </cell>
          <cell r="B2332">
            <v>198000</v>
          </cell>
          <cell r="C2332" t="str">
            <v>UND</v>
          </cell>
          <cell r="D2332">
            <v>237600</v>
          </cell>
          <cell r="E2332">
            <v>38016</v>
          </cell>
          <cell r="F2332">
            <v>275616</v>
          </cell>
        </row>
        <row r="2333">
          <cell r="A2333" t="str">
            <v>EMPALME CANALIZADO 30/100PARES(530-75/15</v>
          </cell>
          <cell r="B2333">
            <v>43844.8984375</v>
          </cell>
          <cell r="C2333" t="str">
            <v>UND</v>
          </cell>
          <cell r="D2333">
            <v>52613.878124999996</v>
          </cell>
          <cell r="E2333">
            <v>8418.2204999999994</v>
          </cell>
          <cell r="F2333">
            <v>61032</v>
          </cell>
        </row>
        <row r="2334">
          <cell r="A2334" t="str">
            <v>EMPALME CANALIZADO 300/400 PARES COLQUIM</v>
          </cell>
          <cell r="B2334">
            <v>77000</v>
          </cell>
          <cell r="C2334" t="str">
            <v>UND</v>
          </cell>
          <cell r="D2334">
            <v>92400</v>
          </cell>
          <cell r="E2334">
            <v>14784</v>
          </cell>
          <cell r="F2334">
            <v>107184</v>
          </cell>
        </row>
        <row r="2335">
          <cell r="A2335" t="str">
            <v>EMPALME CANALIZADO 40/100 PARES ALCATEL</v>
          </cell>
          <cell r="B2335">
            <v>75000</v>
          </cell>
          <cell r="C2335" t="str">
            <v>UND</v>
          </cell>
          <cell r="D2335">
            <v>90000</v>
          </cell>
          <cell r="E2335">
            <v>14400</v>
          </cell>
          <cell r="F2335">
            <v>104400</v>
          </cell>
        </row>
        <row r="2336">
          <cell r="A2336" t="str">
            <v>EMPALME CANALIZADO 600 PARES COLQUIMICO</v>
          </cell>
          <cell r="B2336">
            <v>99000</v>
          </cell>
          <cell r="C2336" t="str">
            <v>UND</v>
          </cell>
          <cell r="D2336">
            <v>118800</v>
          </cell>
          <cell r="E2336">
            <v>19008</v>
          </cell>
          <cell r="F2336">
            <v>137808</v>
          </cell>
        </row>
        <row r="2337">
          <cell r="A2337" t="str">
            <v>EMPALME CANALIZADO 70/100 PARES</v>
          </cell>
          <cell r="B2337">
            <v>28600</v>
          </cell>
          <cell r="C2337" t="str">
            <v>UND</v>
          </cell>
          <cell r="D2337">
            <v>34320</v>
          </cell>
          <cell r="E2337">
            <v>5491.2</v>
          </cell>
          <cell r="F2337">
            <v>39811</v>
          </cell>
        </row>
        <row r="2338">
          <cell r="A2338" t="str">
            <v>EMPALME CANALIZADO 800/1200 PARES</v>
          </cell>
          <cell r="B2338">
            <v>250000</v>
          </cell>
          <cell r="C2338" t="str">
            <v>UND</v>
          </cell>
          <cell r="D2338">
            <v>300000</v>
          </cell>
          <cell r="E2338">
            <v>48000</v>
          </cell>
          <cell r="F2338">
            <v>348000</v>
          </cell>
        </row>
        <row r="2339">
          <cell r="A2339" t="str">
            <v>EMPALME CORONA 300/400 PARES</v>
          </cell>
          <cell r="B2339">
            <v>77000</v>
          </cell>
          <cell r="C2339" t="str">
            <v>UND</v>
          </cell>
          <cell r="D2339">
            <v>92400</v>
          </cell>
          <cell r="E2339">
            <v>14784</v>
          </cell>
          <cell r="F2339">
            <v>107184</v>
          </cell>
        </row>
        <row r="2340">
          <cell r="A2340" t="str">
            <v>EMPALME CORONA 600/1000 PARES</v>
          </cell>
          <cell r="B2340">
            <v>88000</v>
          </cell>
          <cell r="C2340" t="str">
            <v>UND</v>
          </cell>
          <cell r="D2340">
            <v>105600</v>
          </cell>
          <cell r="E2340">
            <v>16896</v>
          </cell>
          <cell r="F2340">
            <v>122496</v>
          </cell>
        </row>
        <row r="2341">
          <cell r="A2341" t="str">
            <v>EMPALME EN CINTA 2-2/0AWG 15KV SUBTE.</v>
          </cell>
          <cell r="B2341">
            <v>637034</v>
          </cell>
          <cell r="C2341" t="str">
            <v>UND</v>
          </cell>
          <cell r="D2341">
            <v>764440.79999999993</v>
          </cell>
          <cell r="E2341">
            <v>122310.52799999999</v>
          </cell>
          <cell r="F2341">
            <v>886751</v>
          </cell>
        </row>
        <row r="2342">
          <cell r="A2342" t="str">
            <v>EMPALME EN CINTA 3/0-400MCM 15KV SUBTE.</v>
          </cell>
          <cell r="B2342">
            <v>1002982</v>
          </cell>
          <cell r="C2342" t="str">
            <v>UND</v>
          </cell>
          <cell r="D2342">
            <v>1203578.3999999999</v>
          </cell>
          <cell r="E2342">
            <v>192572.54399999999</v>
          </cell>
          <cell r="F2342">
            <v>1396151</v>
          </cell>
        </row>
        <row r="2343">
          <cell r="A2343" t="str">
            <v>EMPALME EN CINTA Y RESINA 2-250MCM 15KV</v>
          </cell>
          <cell r="B2343">
            <v>1389089</v>
          </cell>
          <cell r="C2343" t="str">
            <v>UND</v>
          </cell>
          <cell r="D2343">
            <v>1666906.8</v>
          </cell>
          <cell r="E2343">
            <v>266705.08799999999</v>
          </cell>
          <cell r="F2343">
            <v>1933612</v>
          </cell>
        </row>
        <row r="2344">
          <cell r="A2344" t="str">
            <v>EMPALME FIBRA OPTICA FOSC 400 A4 16-32</v>
          </cell>
          <cell r="B2344">
            <v>147156.90625</v>
          </cell>
          <cell r="C2344" t="str">
            <v>UND</v>
          </cell>
          <cell r="D2344">
            <v>176588.28750000001</v>
          </cell>
          <cell r="E2344">
            <v>28254.126</v>
          </cell>
          <cell r="F2344">
            <v>204842</v>
          </cell>
        </row>
        <row r="2345">
          <cell r="A2345" t="str">
            <v>EMPALME MODULAR DESCONECTABLE 3- 750 KCM</v>
          </cell>
          <cell r="B2345">
            <v>982020</v>
          </cell>
          <cell r="C2345" t="str">
            <v>UND</v>
          </cell>
          <cell r="D2345">
            <v>1178424</v>
          </cell>
          <cell r="E2345">
            <v>188547.84</v>
          </cell>
          <cell r="F2345">
            <v>1366972</v>
          </cell>
        </row>
        <row r="2346">
          <cell r="A2346" t="str">
            <v>EMPALME PREMOLDEADO 1/0 QSII 15KV</v>
          </cell>
          <cell r="B2346">
            <v>271347</v>
          </cell>
          <cell r="C2346" t="str">
            <v>UND</v>
          </cell>
          <cell r="D2346">
            <v>325616.39999999997</v>
          </cell>
          <cell r="E2346">
            <v>52098.623999999996</v>
          </cell>
          <cell r="F2346">
            <v>377715</v>
          </cell>
        </row>
        <row r="2347">
          <cell r="A2347" t="str">
            <v>EMPALME PREMOLDEADO 2 QSII 15KV</v>
          </cell>
          <cell r="B2347">
            <v>271347</v>
          </cell>
          <cell r="C2347" t="str">
            <v>UND</v>
          </cell>
          <cell r="D2347">
            <v>325616.39999999997</v>
          </cell>
          <cell r="E2347">
            <v>52098.623999999996</v>
          </cell>
          <cell r="F2347">
            <v>377715</v>
          </cell>
        </row>
        <row r="2348">
          <cell r="A2348" t="str">
            <v>EMPALME PREMOLDEADO 2/0 QSII 15KV</v>
          </cell>
          <cell r="B2348">
            <v>288967</v>
          </cell>
          <cell r="C2348" t="str">
            <v>UND</v>
          </cell>
          <cell r="D2348">
            <v>346760.39999999997</v>
          </cell>
          <cell r="E2348">
            <v>55481.663999999997</v>
          </cell>
          <cell r="F2348">
            <v>402242</v>
          </cell>
        </row>
        <row r="2349">
          <cell r="A2349" t="str">
            <v>EMPALME PREMOLDEADO 4 QSII 15KV</v>
          </cell>
          <cell r="B2349">
            <v>271347</v>
          </cell>
          <cell r="C2349" t="str">
            <v>UND</v>
          </cell>
          <cell r="D2349">
            <v>325616.39999999997</v>
          </cell>
          <cell r="E2349">
            <v>52098.623999999996</v>
          </cell>
          <cell r="F2349">
            <v>377715</v>
          </cell>
        </row>
        <row r="2350">
          <cell r="A2350" t="str">
            <v>EMPALME PREMOLDEADO 4/0 QSII 15KV</v>
          </cell>
          <cell r="B2350">
            <v>288967</v>
          </cell>
          <cell r="C2350" t="str">
            <v>UND</v>
          </cell>
          <cell r="D2350">
            <v>346760.39999999997</v>
          </cell>
          <cell r="E2350">
            <v>55481.663999999997</v>
          </cell>
          <cell r="F2350">
            <v>402242</v>
          </cell>
        </row>
        <row r="2351">
          <cell r="A2351" t="str">
            <v>EMPALME RECTOS Y DERIV  RESINA 6-2/0</v>
          </cell>
          <cell r="B2351">
            <v>80550</v>
          </cell>
          <cell r="C2351" t="str">
            <v>UND</v>
          </cell>
          <cell r="D2351">
            <v>96660</v>
          </cell>
          <cell r="E2351">
            <v>15465.6</v>
          </cell>
          <cell r="F2351">
            <v>112126</v>
          </cell>
        </row>
        <row r="2352">
          <cell r="A2352" t="str">
            <v>EMPALME RECTOS Y DERIV RESINA 6-2/0 2XJU</v>
          </cell>
          <cell r="B2352">
            <v>71106</v>
          </cell>
          <cell r="C2352" t="str">
            <v>UND</v>
          </cell>
          <cell r="D2352">
            <v>85327.2</v>
          </cell>
          <cell r="E2352">
            <v>13652.351999999999</v>
          </cell>
          <cell r="F2352">
            <v>98980</v>
          </cell>
        </row>
        <row r="2353">
          <cell r="A2353" t="str">
            <v>EMPALME RECTOS Y DERIV RESINA 6-2/0 4XJU</v>
          </cell>
          <cell r="B2353">
            <v>119423</v>
          </cell>
          <cell r="C2353" t="str">
            <v>UND</v>
          </cell>
          <cell r="D2353">
            <v>143307.6</v>
          </cell>
          <cell r="E2353">
            <v>22929.216</v>
          </cell>
          <cell r="F2353">
            <v>166237</v>
          </cell>
        </row>
        <row r="2354">
          <cell r="A2354" t="str">
            <v>EMPALME RECTOS Y EN DERIVACIÓN 8-4 1000V</v>
          </cell>
          <cell r="B2354">
            <v>66718</v>
          </cell>
          <cell r="C2354" t="str">
            <v>UND</v>
          </cell>
          <cell r="D2354">
            <v>80061.599999999991</v>
          </cell>
          <cell r="E2354">
            <v>12809.856</v>
          </cell>
          <cell r="F2354">
            <v>92871</v>
          </cell>
        </row>
        <row r="2355">
          <cell r="A2355" t="str">
            <v>EMPALME SIN CINTA Y RESINA 2-250MCM 35KV</v>
          </cell>
          <cell r="B2355">
            <v>1832649</v>
          </cell>
          <cell r="C2355" t="str">
            <v>UND</v>
          </cell>
          <cell r="D2355">
            <v>2199178.7999999998</v>
          </cell>
          <cell r="E2355">
            <v>351868.60799999995</v>
          </cell>
          <cell r="F2355">
            <v>2551047</v>
          </cell>
        </row>
        <row r="2356">
          <cell r="A2356" t="str">
            <v>EMPALME VENTILADO 10/50 COLQUIIMICO</v>
          </cell>
          <cell r="B2356">
            <v>18480</v>
          </cell>
          <cell r="C2356" t="str">
            <v>UND</v>
          </cell>
          <cell r="D2356">
            <v>22176</v>
          </cell>
          <cell r="E2356">
            <v>3548.16</v>
          </cell>
          <cell r="F2356">
            <v>25724</v>
          </cell>
        </row>
        <row r="2357">
          <cell r="A2357" t="str">
            <v>EMPALME VENTILADO 100/200 COLQUIMICO</v>
          </cell>
          <cell r="B2357">
            <v>22000</v>
          </cell>
          <cell r="C2357" t="str">
            <v>UND</v>
          </cell>
          <cell r="D2357">
            <v>26400</v>
          </cell>
          <cell r="E2357">
            <v>4224</v>
          </cell>
          <cell r="F2357">
            <v>30624</v>
          </cell>
        </row>
        <row r="2358">
          <cell r="A2358" t="str">
            <v>EMPALME VENTILADO MURAL-AEREO 1000/1200P</v>
          </cell>
          <cell r="B2358">
            <v>112200</v>
          </cell>
          <cell r="C2358" t="str">
            <v>UND</v>
          </cell>
          <cell r="D2358">
            <v>134640</v>
          </cell>
          <cell r="E2358">
            <v>21542.400000000001</v>
          </cell>
          <cell r="F2358">
            <v>156182</v>
          </cell>
        </row>
        <row r="2359">
          <cell r="A2359" t="str">
            <v>EMPAQUE ESTANQUEIDA PARA SOPORTE</v>
          </cell>
          <cell r="B2359">
            <v>8600</v>
          </cell>
          <cell r="C2359" t="str">
            <v>UND</v>
          </cell>
          <cell r="D2359">
            <v>10320</v>
          </cell>
          <cell r="E2359">
            <v>1651.2</v>
          </cell>
          <cell r="F2359">
            <v>11971</v>
          </cell>
        </row>
        <row r="2360">
          <cell r="A2360" t="str">
            <v>EMPAQUE ESTANQUEIDA PARA TUBO</v>
          </cell>
          <cell r="B2360">
            <v>8000</v>
          </cell>
          <cell r="C2360" t="str">
            <v>UND</v>
          </cell>
          <cell r="D2360">
            <v>9600</v>
          </cell>
          <cell r="E2360">
            <v>1536</v>
          </cell>
          <cell r="F2360">
            <v>11136</v>
          </cell>
        </row>
        <row r="2361">
          <cell r="A2361" t="str">
            <v>ENCAPSULANTE CASCHEM 165-1500 GR</v>
          </cell>
          <cell r="B2361">
            <v>28454.800781250004</v>
          </cell>
          <cell r="C2361" t="str">
            <v>UND</v>
          </cell>
          <cell r="D2361">
            <v>34145.760937500003</v>
          </cell>
          <cell r="E2361">
            <v>5463.321750000001</v>
          </cell>
          <cell r="F2361">
            <v>39609</v>
          </cell>
        </row>
        <row r="2362">
          <cell r="A2362" t="str">
            <v>ENCAPSULANTE CASCHEM 165-3000GR</v>
          </cell>
          <cell r="B2362">
            <v>44933.8984375</v>
          </cell>
          <cell r="C2362" t="str">
            <v>UND</v>
          </cell>
          <cell r="D2362">
            <v>53920.678124999999</v>
          </cell>
          <cell r="E2362">
            <v>8627.3084999999992</v>
          </cell>
          <cell r="F2362">
            <v>62548</v>
          </cell>
        </row>
        <row r="2363">
          <cell r="A2363" t="str">
            <v>ENCAPSULANTE CASCHEM 165-500 GR</v>
          </cell>
          <cell r="B2363">
            <v>15206.400390624998</v>
          </cell>
          <cell r="C2363" t="str">
            <v>UND</v>
          </cell>
          <cell r="D2363">
            <v>18247.680468749997</v>
          </cell>
          <cell r="E2363">
            <v>2919.6288749999994</v>
          </cell>
          <cell r="F2363">
            <v>21167</v>
          </cell>
        </row>
        <row r="2364">
          <cell r="A2364" t="str">
            <v>ENCAPSULANTE CASCHEM 165-750 GR</v>
          </cell>
          <cell r="B2364">
            <v>16319.599609375</v>
          </cell>
          <cell r="C2364" t="str">
            <v>UND</v>
          </cell>
          <cell r="D2364">
            <v>19583.51953125</v>
          </cell>
          <cell r="E2364">
            <v>3133.3631249999999</v>
          </cell>
          <cell r="F2364">
            <v>22717</v>
          </cell>
        </row>
        <row r="2365">
          <cell r="A2365" t="str">
            <v>ENCLAVAMIENTO D09-D32</v>
          </cell>
          <cell r="B2365">
            <v>47000</v>
          </cell>
          <cell r="C2365" t="str">
            <v>UND</v>
          </cell>
          <cell r="D2365">
            <v>56400</v>
          </cell>
          <cell r="E2365">
            <v>9024</v>
          </cell>
          <cell r="F2365">
            <v>65424</v>
          </cell>
        </row>
        <row r="2366">
          <cell r="A2366" t="str">
            <v>ENCLAVAMIENTO LC1D-40-50-65 2NC</v>
          </cell>
          <cell r="B2366">
            <v>69000</v>
          </cell>
          <cell r="C2366" t="str">
            <v>UND</v>
          </cell>
          <cell r="D2366">
            <v>82800</v>
          </cell>
          <cell r="E2366">
            <v>13248</v>
          </cell>
          <cell r="F2366">
            <v>96048</v>
          </cell>
        </row>
        <row r="2367">
          <cell r="A2367" t="str">
            <v>ENCLAVAMIENTO LC1-D80-D95 2NC</v>
          </cell>
          <cell r="B2367">
            <v>74000</v>
          </cell>
          <cell r="C2367" t="str">
            <v>UND</v>
          </cell>
          <cell r="D2367">
            <v>88800</v>
          </cell>
          <cell r="E2367">
            <v>14208</v>
          </cell>
          <cell r="F2367">
            <v>103008</v>
          </cell>
        </row>
        <row r="2368">
          <cell r="A2368" t="str">
            <v>ENCLAVAMIENTO MECANICO</v>
          </cell>
          <cell r="B2368">
            <v>247837.70312500003</v>
          </cell>
          <cell r="C2368" t="str">
            <v>UND</v>
          </cell>
          <cell r="D2368">
            <v>297405.24375000002</v>
          </cell>
          <cell r="E2368">
            <v>47584.839000000007</v>
          </cell>
          <cell r="F2368">
            <v>344990</v>
          </cell>
        </row>
        <row r="2369">
          <cell r="A2369" t="str">
            <v>ENCLAVAMIENTO MECANICO 3TF68</v>
          </cell>
          <cell r="B2369">
            <v>42420</v>
          </cell>
          <cell r="C2369" t="str">
            <v>UND</v>
          </cell>
          <cell r="D2369">
            <v>50904</v>
          </cell>
          <cell r="E2369">
            <v>8144.64</v>
          </cell>
          <cell r="F2369">
            <v>59049</v>
          </cell>
        </row>
        <row r="2370">
          <cell r="A2370" t="str">
            <v>ENCLAVAMIENTO MECANICO 3TX4091-1A</v>
          </cell>
          <cell r="B2370">
            <v>55800</v>
          </cell>
          <cell r="C2370" t="str">
            <v>UND</v>
          </cell>
          <cell r="D2370">
            <v>66960</v>
          </cell>
          <cell r="E2370">
            <v>10713.6</v>
          </cell>
          <cell r="F2370">
            <v>77674</v>
          </cell>
        </row>
        <row r="2371">
          <cell r="A2371" t="str">
            <v>ENCLAVAMIENTO MECANICO 5K8299071B ABB</v>
          </cell>
          <cell r="B2371">
            <v>45136</v>
          </cell>
          <cell r="C2371" t="str">
            <v>UND</v>
          </cell>
          <cell r="D2371">
            <v>54163.199999999997</v>
          </cell>
          <cell r="E2371">
            <v>8666.1119999999992</v>
          </cell>
          <cell r="F2371">
            <v>62829</v>
          </cell>
        </row>
        <row r="2372">
          <cell r="A2372" t="str">
            <v>ENCLAVAMIENTO MECANICO NEMA 00-2C.HAMMER</v>
          </cell>
          <cell r="B2372">
            <v>12355</v>
          </cell>
          <cell r="C2372" t="str">
            <v>UND</v>
          </cell>
          <cell r="D2372">
            <v>14826</v>
          </cell>
          <cell r="E2372">
            <v>2372.16</v>
          </cell>
          <cell r="F2372">
            <v>17198</v>
          </cell>
        </row>
        <row r="2373">
          <cell r="A2373" t="str">
            <v>ENCLAVAMIENTO MECANICO VM1 BBC</v>
          </cell>
          <cell r="B2373">
            <v>2000</v>
          </cell>
          <cell r="C2373" t="str">
            <v>UND</v>
          </cell>
          <cell r="D2373">
            <v>2400</v>
          </cell>
          <cell r="E2373">
            <v>384</v>
          </cell>
          <cell r="F2373">
            <v>2784</v>
          </cell>
        </row>
        <row r="2374">
          <cell r="A2374" t="str">
            <v>ENERSIS  - SOFTWARE /BANDEJA TELEMEDIDA</v>
          </cell>
          <cell r="B2374">
            <v>836000</v>
          </cell>
          <cell r="C2374" t="str">
            <v>UND</v>
          </cell>
          <cell r="D2374">
            <v>1003200</v>
          </cell>
          <cell r="E2374">
            <v>160512</v>
          </cell>
          <cell r="F2374">
            <v>1163712</v>
          </cell>
        </row>
        <row r="2375">
          <cell r="A2375" t="str">
            <v>EQUIPO VARIADOR DE VEL.5HP 220V TM</v>
          </cell>
          <cell r="B2375">
            <v>1183156</v>
          </cell>
          <cell r="C2375" t="str">
            <v>UND</v>
          </cell>
          <cell r="D2375">
            <v>1419787.2</v>
          </cell>
          <cell r="E2375">
            <v>227165.95199999999</v>
          </cell>
          <cell r="F2375">
            <v>1646953</v>
          </cell>
        </row>
        <row r="2376">
          <cell r="A2376" t="str">
            <v>ESCALERA GALVANIZADA 0.50X11/2X3/16X3MTS</v>
          </cell>
          <cell r="B2376">
            <v>35000</v>
          </cell>
          <cell r="C2376" t="str">
            <v>UND</v>
          </cell>
          <cell r="D2376">
            <v>42000</v>
          </cell>
          <cell r="E2376">
            <v>6720</v>
          </cell>
          <cell r="F2376">
            <v>48720</v>
          </cell>
        </row>
        <row r="2377">
          <cell r="A2377" t="str">
            <v>ESCALERA GAVANIZADA 0.40X11/2X3/16X3MTS</v>
          </cell>
          <cell r="B2377">
            <v>30000</v>
          </cell>
          <cell r="C2377" t="str">
            <v>UND</v>
          </cell>
          <cell r="D2377">
            <v>36000</v>
          </cell>
          <cell r="E2377">
            <v>5760</v>
          </cell>
          <cell r="F2377">
            <v>41760</v>
          </cell>
        </row>
        <row r="2378">
          <cell r="A2378" t="str">
            <v>ESLABON DE PASADOR Y OJAL ICEL 1611</v>
          </cell>
          <cell r="B2378">
            <v>3300</v>
          </cell>
          <cell r="C2378" t="str">
            <v>UND</v>
          </cell>
          <cell r="D2378">
            <v>3960</v>
          </cell>
          <cell r="E2378">
            <v>633.6</v>
          </cell>
          <cell r="F2378">
            <v>4594</v>
          </cell>
        </row>
        <row r="2379">
          <cell r="A2379" t="str">
            <v>ESLABON PASADOR CON GANCHO</v>
          </cell>
          <cell r="B2379">
            <v>2500</v>
          </cell>
          <cell r="C2379" t="str">
            <v>UND</v>
          </cell>
          <cell r="D2379">
            <v>3000</v>
          </cell>
          <cell r="E2379">
            <v>480</v>
          </cell>
          <cell r="F2379">
            <v>3480</v>
          </cell>
        </row>
        <row r="2380">
          <cell r="A2380" t="str">
            <v>ESLABON PASADOR-OJAL 5/8</v>
          </cell>
          <cell r="B2380">
            <v>3011</v>
          </cell>
          <cell r="C2380" t="str">
            <v>UND</v>
          </cell>
          <cell r="D2380">
            <v>3613.2</v>
          </cell>
          <cell r="E2380">
            <v>578.11199999999997</v>
          </cell>
          <cell r="F2380">
            <v>4191</v>
          </cell>
        </row>
        <row r="2381">
          <cell r="A2381" t="str">
            <v>ESLABON SENCILLO 1/2</v>
          </cell>
          <cell r="B2381">
            <v>938</v>
          </cell>
          <cell r="C2381" t="str">
            <v>UND</v>
          </cell>
          <cell r="D2381">
            <v>1125.5999999999999</v>
          </cell>
          <cell r="E2381">
            <v>180.09599999999998</v>
          </cell>
          <cell r="F2381">
            <v>1306</v>
          </cell>
        </row>
        <row r="2382">
          <cell r="A2382" t="str">
            <v>ESPACIADOR EN L 21/2X21/2X0.35M</v>
          </cell>
          <cell r="B2382">
            <v>3000</v>
          </cell>
          <cell r="C2382" t="str">
            <v>UND</v>
          </cell>
          <cell r="D2382">
            <v>3600</v>
          </cell>
          <cell r="E2382">
            <v>576</v>
          </cell>
          <cell r="F2382">
            <v>4176</v>
          </cell>
        </row>
        <row r="2383">
          <cell r="A2383" t="str">
            <v>ESPARRAGO 3/4X12"</v>
          </cell>
          <cell r="B2383">
            <v>3381</v>
          </cell>
          <cell r="C2383" t="str">
            <v>UND</v>
          </cell>
          <cell r="D2383">
            <v>4057.2</v>
          </cell>
          <cell r="E2383">
            <v>649.15199999999993</v>
          </cell>
          <cell r="F2383">
            <v>4706</v>
          </cell>
        </row>
        <row r="2384">
          <cell r="A2384" t="str">
            <v>ESPARRAGO 3/4X14</v>
          </cell>
          <cell r="B2384">
            <v>3000</v>
          </cell>
          <cell r="C2384" t="str">
            <v>UND</v>
          </cell>
          <cell r="D2384">
            <v>3600</v>
          </cell>
          <cell r="E2384">
            <v>576</v>
          </cell>
          <cell r="F2384">
            <v>4176</v>
          </cell>
        </row>
        <row r="2385">
          <cell r="A2385" t="str">
            <v>ESPARRAGO 3/4X16</v>
          </cell>
          <cell r="B2385">
            <v>3200</v>
          </cell>
          <cell r="C2385" t="str">
            <v>UND</v>
          </cell>
          <cell r="D2385">
            <v>3840</v>
          </cell>
          <cell r="E2385">
            <v>614.4</v>
          </cell>
          <cell r="F2385">
            <v>4454</v>
          </cell>
        </row>
        <row r="2386">
          <cell r="A2386" t="str">
            <v>ESPARRAGO 3/8 X 5"</v>
          </cell>
          <cell r="B2386">
            <v>500</v>
          </cell>
          <cell r="C2386" t="str">
            <v>UND</v>
          </cell>
          <cell r="D2386">
            <v>600</v>
          </cell>
          <cell r="E2386">
            <v>96</v>
          </cell>
          <cell r="F2386">
            <v>696</v>
          </cell>
        </row>
        <row r="2387">
          <cell r="A2387" t="str">
            <v>ESPARRAGO 5/8X10"</v>
          </cell>
          <cell r="B2387">
            <v>4389</v>
          </cell>
          <cell r="C2387" t="str">
            <v>UND</v>
          </cell>
          <cell r="D2387">
            <v>5266.8</v>
          </cell>
          <cell r="E2387">
            <v>842.6880000000001</v>
          </cell>
          <cell r="F2387">
            <v>6109</v>
          </cell>
        </row>
        <row r="2388">
          <cell r="A2388" t="str">
            <v>ESPARRAGO 5/8X12"</v>
          </cell>
          <cell r="B2388">
            <v>4895</v>
          </cell>
          <cell r="C2388" t="str">
            <v>UND</v>
          </cell>
          <cell r="D2388">
            <v>5874</v>
          </cell>
          <cell r="E2388">
            <v>939.84</v>
          </cell>
          <cell r="F2388">
            <v>6814</v>
          </cell>
        </row>
        <row r="2389">
          <cell r="A2389" t="str">
            <v>ESPARRAGO 5/8X14"</v>
          </cell>
          <cell r="B2389">
            <v>2649</v>
          </cell>
          <cell r="C2389" t="str">
            <v>UND</v>
          </cell>
          <cell r="D2389">
            <v>3178.7999999999997</v>
          </cell>
          <cell r="E2389">
            <v>508.60799999999995</v>
          </cell>
          <cell r="F2389">
            <v>3687</v>
          </cell>
        </row>
        <row r="2390">
          <cell r="A2390" t="str">
            <v>ESPARRAGO 5/8X16"</v>
          </cell>
          <cell r="B2390">
            <v>2807</v>
          </cell>
          <cell r="C2390" t="str">
            <v>UND</v>
          </cell>
          <cell r="D2390">
            <v>3368.4</v>
          </cell>
          <cell r="E2390">
            <v>538.94400000000007</v>
          </cell>
          <cell r="F2390">
            <v>3907</v>
          </cell>
        </row>
        <row r="2391">
          <cell r="A2391" t="str">
            <v>ESPARRAGO 5/8X18"</v>
          </cell>
          <cell r="B2391">
            <v>2992</v>
          </cell>
          <cell r="C2391" t="str">
            <v>UND</v>
          </cell>
          <cell r="D2391">
            <v>3590.4</v>
          </cell>
          <cell r="E2391">
            <v>574.46400000000006</v>
          </cell>
          <cell r="F2391">
            <v>4165</v>
          </cell>
        </row>
        <row r="2392">
          <cell r="A2392" t="str">
            <v>ESPARRAGO 5/8X20"</v>
          </cell>
          <cell r="B2392">
            <v>3124</v>
          </cell>
          <cell r="C2392" t="str">
            <v>UND</v>
          </cell>
          <cell r="D2392">
            <v>3748.7999999999997</v>
          </cell>
          <cell r="E2392">
            <v>599.80799999999999</v>
          </cell>
          <cell r="F2392">
            <v>4349</v>
          </cell>
        </row>
        <row r="2393">
          <cell r="A2393" t="str">
            <v>ESPARRAGO 5/8X22"</v>
          </cell>
          <cell r="B2393">
            <v>3282</v>
          </cell>
          <cell r="C2393" t="str">
            <v>UND</v>
          </cell>
          <cell r="D2393">
            <v>3938.3999999999996</v>
          </cell>
          <cell r="E2393">
            <v>630.14400000000001</v>
          </cell>
          <cell r="F2393">
            <v>4569</v>
          </cell>
        </row>
        <row r="2394">
          <cell r="A2394" t="str">
            <v>ESPARRAGO 5/8X24"</v>
          </cell>
          <cell r="B2394">
            <v>3441</v>
          </cell>
          <cell r="C2394" t="str">
            <v>UND</v>
          </cell>
          <cell r="D2394">
            <v>4129.2</v>
          </cell>
          <cell r="E2394">
            <v>660.67200000000003</v>
          </cell>
          <cell r="F2394">
            <v>4790</v>
          </cell>
        </row>
        <row r="2395">
          <cell r="A2395" t="str">
            <v>ESPARRAGO 5/8X8"</v>
          </cell>
          <cell r="B2395">
            <v>2132</v>
          </cell>
          <cell r="C2395" t="str">
            <v>UND</v>
          </cell>
          <cell r="D2395">
            <v>2558.4</v>
          </cell>
          <cell r="E2395">
            <v>409.34400000000005</v>
          </cell>
          <cell r="F2395">
            <v>2968</v>
          </cell>
        </row>
        <row r="2396">
          <cell r="A2396" t="str">
            <v>ESPIRAL DEXON 1/2</v>
          </cell>
          <cell r="B2396">
            <v>10900</v>
          </cell>
          <cell r="C2396" t="str">
            <v>UND</v>
          </cell>
          <cell r="D2396">
            <v>13080</v>
          </cell>
          <cell r="E2396">
            <v>2092.8000000000002</v>
          </cell>
          <cell r="F2396">
            <v>15173</v>
          </cell>
        </row>
        <row r="2397">
          <cell r="A2397" t="str">
            <v>ESTACION DE MANDO 2 BOTONES G.E.METALICO</v>
          </cell>
          <cell r="B2397">
            <v>2000</v>
          </cell>
          <cell r="C2397" t="str">
            <v>UND</v>
          </cell>
          <cell r="D2397">
            <v>2400</v>
          </cell>
          <cell r="E2397">
            <v>384</v>
          </cell>
          <cell r="F2397">
            <v>2784</v>
          </cell>
        </row>
        <row r="2398">
          <cell r="A2398" t="str">
            <v>ESTACION DE MANDO 2 BOTONES G.E/MET</v>
          </cell>
          <cell r="B2398">
            <v>2000</v>
          </cell>
          <cell r="C2398" t="str">
            <v>UND</v>
          </cell>
          <cell r="D2398">
            <v>2400</v>
          </cell>
          <cell r="E2398">
            <v>384</v>
          </cell>
          <cell r="F2398">
            <v>2784</v>
          </cell>
        </row>
        <row r="2399">
          <cell r="A2399" t="str">
            <v>ESTACION DE MANDO 3 BOTONES WESTINGHOUSE</v>
          </cell>
          <cell r="B2399">
            <v>2000</v>
          </cell>
          <cell r="C2399" t="str">
            <v>UND</v>
          </cell>
          <cell r="D2399">
            <v>2400</v>
          </cell>
          <cell r="E2399">
            <v>384</v>
          </cell>
          <cell r="F2399">
            <v>2784</v>
          </cell>
        </row>
        <row r="2400">
          <cell r="A2400" t="str">
            <v>ESTACION DE MANDO 4 PULSADORES G.E.</v>
          </cell>
          <cell r="B2400">
            <v>2000</v>
          </cell>
          <cell r="C2400" t="str">
            <v>UND</v>
          </cell>
          <cell r="D2400">
            <v>2400</v>
          </cell>
          <cell r="E2400">
            <v>384</v>
          </cell>
          <cell r="F2400">
            <v>2784</v>
          </cell>
        </row>
        <row r="2401">
          <cell r="A2401" t="str">
            <v>ESTACION DE MANDO COLGANTE</v>
          </cell>
          <cell r="B2401">
            <v>136000</v>
          </cell>
          <cell r="C2401" t="str">
            <v>UND</v>
          </cell>
          <cell r="D2401">
            <v>163200</v>
          </cell>
          <cell r="E2401">
            <v>26112</v>
          </cell>
          <cell r="F2401">
            <v>189312</v>
          </cell>
        </row>
        <row r="2402">
          <cell r="A2402" t="str">
            <v>ESTACION DE MANDO CON ENCLAVAMIENTO</v>
          </cell>
          <cell r="B2402">
            <v>74000</v>
          </cell>
          <cell r="C2402" t="str">
            <v>UND</v>
          </cell>
          <cell r="D2402">
            <v>88800</v>
          </cell>
          <cell r="E2402">
            <v>14208</v>
          </cell>
          <cell r="F2402">
            <v>103008</v>
          </cell>
        </row>
        <row r="2403">
          <cell r="A2403" t="str">
            <v>ESTACION DE MANDO NEGRO/ROJO PLASTICO</v>
          </cell>
          <cell r="B2403">
            <v>2000</v>
          </cell>
          <cell r="C2403" t="str">
            <v>UND</v>
          </cell>
          <cell r="D2403">
            <v>2400</v>
          </cell>
          <cell r="E2403">
            <v>384</v>
          </cell>
          <cell r="F2403">
            <v>2784</v>
          </cell>
        </row>
        <row r="2404">
          <cell r="A2404" t="str">
            <v>ESTACION DE MANDO START STOP PLAS/CHINA</v>
          </cell>
          <cell r="B2404">
            <v>2000</v>
          </cell>
          <cell r="C2404" t="str">
            <v>UND</v>
          </cell>
          <cell r="D2404">
            <v>2400</v>
          </cell>
          <cell r="E2404">
            <v>384</v>
          </cell>
          <cell r="F2404">
            <v>2784</v>
          </cell>
        </row>
        <row r="2405">
          <cell r="A2405" t="str">
            <v>ESTACION DE MANDO VERDE ROJO PILOTO META</v>
          </cell>
          <cell r="B2405">
            <v>2000</v>
          </cell>
          <cell r="C2405" t="str">
            <v>UND</v>
          </cell>
          <cell r="D2405">
            <v>2400</v>
          </cell>
          <cell r="E2405">
            <v>384</v>
          </cell>
          <cell r="F2405">
            <v>2784</v>
          </cell>
        </row>
        <row r="2406">
          <cell r="A2406" t="str">
            <v>ESTACION DE MANDO VERDE/ROJO METALICO</v>
          </cell>
          <cell r="B2406">
            <v>2000</v>
          </cell>
          <cell r="C2406" t="str">
            <v>UND</v>
          </cell>
          <cell r="D2406">
            <v>2400</v>
          </cell>
          <cell r="E2406">
            <v>384</v>
          </cell>
          <cell r="F2406">
            <v>2784</v>
          </cell>
        </row>
        <row r="2407">
          <cell r="A2407" t="str">
            <v>ESTACION DE MANDO3 BOTONES CHINA PLASTCO</v>
          </cell>
          <cell r="B2407">
            <v>2000</v>
          </cell>
          <cell r="C2407" t="str">
            <v>UND</v>
          </cell>
          <cell r="D2407">
            <v>2400</v>
          </cell>
          <cell r="E2407">
            <v>384</v>
          </cell>
          <cell r="F2407">
            <v>2784</v>
          </cell>
        </row>
        <row r="2408">
          <cell r="A2408" t="str">
            <v>ESTACION MANDO CAJA PLASTICA 1PULS ROJO</v>
          </cell>
          <cell r="B2408">
            <v>67000</v>
          </cell>
          <cell r="C2408" t="str">
            <v>UND</v>
          </cell>
          <cell r="D2408">
            <v>80400</v>
          </cell>
          <cell r="E2408">
            <v>12864</v>
          </cell>
          <cell r="F2408">
            <v>93264</v>
          </cell>
        </row>
        <row r="2409">
          <cell r="A2409" t="str">
            <v>ESTACION MANDO CAJA PLASTICA 1PULS.ROJO</v>
          </cell>
          <cell r="B2409">
            <v>54000</v>
          </cell>
          <cell r="C2409" t="str">
            <v>UND</v>
          </cell>
          <cell r="D2409">
            <v>64800</v>
          </cell>
          <cell r="E2409">
            <v>10368</v>
          </cell>
          <cell r="F2409">
            <v>75168</v>
          </cell>
        </row>
        <row r="2410">
          <cell r="A2410" t="str">
            <v>ESTACION MANDO CAJA PLASTICA 1PULS.VERDE</v>
          </cell>
          <cell r="B2410">
            <v>54000</v>
          </cell>
          <cell r="C2410" t="str">
            <v>UND</v>
          </cell>
          <cell r="D2410">
            <v>64800</v>
          </cell>
          <cell r="E2410">
            <v>10368</v>
          </cell>
          <cell r="F2410">
            <v>75168</v>
          </cell>
        </row>
        <row r="2411">
          <cell r="A2411" t="str">
            <v>ESTACION MANDO CAJA PLASTICA 2PULS 1ROJO</v>
          </cell>
          <cell r="B2411">
            <v>105000</v>
          </cell>
          <cell r="C2411" t="str">
            <v>UND</v>
          </cell>
          <cell r="D2411">
            <v>126000</v>
          </cell>
          <cell r="E2411">
            <v>20160</v>
          </cell>
          <cell r="F2411">
            <v>146160</v>
          </cell>
        </row>
        <row r="2412">
          <cell r="A2412" t="str">
            <v>ESTACION MANDO CAJA PLASTICA 2PULS. 1-0</v>
          </cell>
          <cell r="B2412">
            <v>80000</v>
          </cell>
          <cell r="C2412" t="str">
            <v>UND</v>
          </cell>
          <cell r="D2412">
            <v>96000</v>
          </cell>
          <cell r="E2412">
            <v>15360</v>
          </cell>
          <cell r="F2412">
            <v>111360</v>
          </cell>
        </row>
        <row r="2413">
          <cell r="A2413" t="str">
            <v>ESTACION MANDO CAJA PLASTICA PULS2VER 1R</v>
          </cell>
          <cell r="B2413">
            <v>114000</v>
          </cell>
          <cell r="C2413" t="str">
            <v>UND</v>
          </cell>
          <cell r="D2413">
            <v>136800</v>
          </cell>
          <cell r="E2413">
            <v>21888</v>
          </cell>
          <cell r="F2413">
            <v>158688</v>
          </cell>
        </row>
        <row r="2414">
          <cell r="A2414" t="str">
            <v>ESTACION MANDO CAJA PLASTICA R2M/11/I</v>
          </cell>
          <cell r="B2414">
            <v>100600</v>
          </cell>
          <cell r="C2414" t="str">
            <v>UND</v>
          </cell>
          <cell r="D2414">
            <v>120720</v>
          </cell>
          <cell r="E2414">
            <v>19315.2</v>
          </cell>
          <cell r="F2414">
            <v>140035</v>
          </cell>
        </row>
        <row r="2415">
          <cell r="A2415" t="str">
            <v>ESTACION MANDO COLGANTE 2PULSADORES</v>
          </cell>
          <cell r="B2415">
            <v>284000</v>
          </cell>
          <cell r="C2415" t="str">
            <v>UND</v>
          </cell>
          <cell r="D2415">
            <v>340800</v>
          </cell>
          <cell r="E2415">
            <v>54528</v>
          </cell>
          <cell r="F2415">
            <v>395328</v>
          </cell>
        </row>
        <row r="2416">
          <cell r="A2416" t="str">
            <v>ESTACION MANDO COLGANTE 4PULSADORES</v>
          </cell>
          <cell r="B2416">
            <v>374000</v>
          </cell>
          <cell r="C2416" t="str">
            <v>UND</v>
          </cell>
          <cell r="D2416">
            <v>448800</v>
          </cell>
          <cell r="E2416">
            <v>71808</v>
          </cell>
          <cell r="F2416">
            <v>520608</v>
          </cell>
        </row>
        <row r="2417">
          <cell r="A2417" t="str">
            <v>ESTACION MANDO COLGANTE 6PULSADORES</v>
          </cell>
          <cell r="B2417">
            <v>470000</v>
          </cell>
          <cell r="C2417" t="str">
            <v>UND</v>
          </cell>
          <cell r="D2417">
            <v>564000</v>
          </cell>
          <cell r="E2417">
            <v>90240</v>
          </cell>
          <cell r="F2417">
            <v>654240</v>
          </cell>
        </row>
        <row r="2418">
          <cell r="A2418" t="str">
            <v>ESTACION MANDO COLGANTE 8PULSADORES</v>
          </cell>
          <cell r="B2418">
            <v>571000</v>
          </cell>
          <cell r="C2418" t="str">
            <v>UND</v>
          </cell>
          <cell r="D2418">
            <v>685200</v>
          </cell>
          <cell r="E2418">
            <v>109632</v>
          </cell>
          <cell r="F2418">
            <v>794832</v>
          </cell>
        </row>
        <row r="2419">
          <cell r="A2419" t="str">
            <v>ESTACION MANDO PLASTICA 1PULSROJO ENCLAV</v>
          </cell>
          <cell r="B2419">
            <v>74000</v>
          </cell>
          <cell r="C2419" t="str">
            <v>UND</v>
          </cell>
          <cell r="D2419">
            <v>88800</v>
          </cell>
          <cell r="E2419">
            <v>14208</v>
          </cell>
          <cell r="F2419">
            <v>103008</v>
          </cell>
        </row>
        <row r="2420">
          <cell r="A2420" t="str">
            <v>ESTAION DE MANDO VERDE ROJO PILOTO METAL</v>
          </cell>
          <cell r="B2420">
            <v>2000</v>
          </cell>
          <cell r="C2420" t="str">
            <v>UND</v>
          </cell>
          <cell r="D2420">
            <v>2400</v>
          </cell>
          <cell r="E2420">
            <v>384</v>
          </cell>
          <cell r="F2420">
            <v>2784</v>
          </cell>
        </row>
        <row r="2421">
          <cell r="A2421" t="str">
            <v>ESTENSION 3MTS 3 SALIDAS</v>
          </cell>
          <cell r="B2421">
            <v>2000</v>
          </cell>
          <cell r="C2421" t="str">
            <v>UND</v>
          </cell>
          <cell r="D2421">
            <v>2400</v>
          </cell>
          <cell r="E2421">
            <v>384</v>
          </cell>
          <cell r="F2421">
            <v>2784</v>
          </cell>
        </row>
        <row r="2422">
          <cell r="A2422" t="str">
            <v>ESTRUCTURA MONTAJE /POSTE CONDENSADOR</v>
          </cell>
          <cell r="B2422">
            <v>85000</v>
          </cell>
          <cell r="C2422" t="str">
            <v>UND</v>
          </cell>
          <cell r="D2422">
            <v>102000</v>
          </cell>
          <cell r="E2422">
            <v>16320</v>
          </cell>
          <cell r="F2422">
            <v>118320</v>
          </cell>
        </row>
        <row r="2423">
          <cell r="A2423" t="str">
            <v>EXPIRAL DEXON 3/8</v>
          </cell>
          <cell r="B2423">
            <v>8000</v>
          </cell>
          <cell r="C2423" t="str">
            <v>UND</v>
          </cell>
          <cell r="D2423">
            <v>9600</v>
          </cell>
          <cell r="E2423">
            <v>1536</v>
          </cell>
          <cell r="F2423">
            <v>11136</v>
          </cell>
        </row>
        <row r="2424">
          <cell r="A2424" t="str">
            <v>EXTENSION  4MTS 2X18  3 SALIDAS POLY RUB</v>
          </cell>
          <cell r="B2424">
            <v>1026.19995117188</v>
          </cell>
          <cell r="C2424" t="str">
            <v>UND</v>
          </cell>
          <cell r="D2424">
            <v>1231.4399414062559</v>
          </cell>
          <cell r="E2424">
            <v>197.03039062500096</v>
          </cell>
          <cell r="F2424">
            <v>1428</v>
          </cell>
        </row>
        <row r="2425">
          <cell r="A2425" t="str">
            <v>EXTENSION 0.50 P/RED TRENZADA</v>
          </cell>
          <cell r="B2425">
            <v>9020</v>
          </cell>
          <cell r="C2425" t="str">
            <v>UND</v>
          </cell>
          <cell r="D2425">
            <v>10824</v>
          </cell>
          <cell r="E2425">
            <v>1731.8400000000001</v>
          </cell>
          <cell r="F2425">
            <v>12556</v>
          </cell>
        </row>
        <row r="2426">
          <cell r="A2426" t="str">
            <v>EXTENSION 040  P/RED TRENZADA</v>
          </cell>
          <cell r="B2426">
            <v>6471</v>
          </cell>
          <cell r="C2426" t="str">
            <v>UND</v>
          </cell>
          <cell r="D2426">
            <v>7765.2</v>
          </cell>
          <cell r="E2426">
            <v>1242.432</v>
          </cell>
          <cell r="F2426">
            <v>9008</v>
          </cell>
        </row>
        <row r="2427">
          <cell r="A2427" t="str">
            <v>EXTENSION 2MTS 2 SALIDAS</v>
          </cell>
          <cell r="B2427">
            <v>2300</v>
          </cell>
          <cell r="C2427" t="str">
            <v>UND</v>
          </cell>
          <cell r="D2427">
            <v>2760</v>
          </cell>
          <cell r="E2427">
            <v>441.6</v>
          </cell>
          <cell r="F2427">
            <v>3202</v>
          </cell>
        </row>
        <row r="2428">
          <cell r="A2428" t="str">
            <v>EXTENSION 7MTS 3 SALIDAS</v>
          </cell>
          <cell r="B2428">
            <v>2000</v>
          </cell>
          <cell r="C2428" t="str">
            <v>UND</v>
          </cell>
          <cell r="D2428">
            <v>2400</v>
          </cell>
          <cell r="E2428">
            <v>384</v>
          </cell>
          <cell r="F2428">
            <v>2784</v>
          </cell>
        </row>
        <row r="2429">
          <cell r="A2429" t="str">
            <v>EXTENSION 8MTS 3 SALIDAS</v>
          </cell>
          <cell r="B2429">
            <v>2000</v>
          </cell>
          <cell r="C2429" t="str">
            <v>UND</v>
          </cell>
          <cell r="D2429">
            <v>2400</v>
          </cell>
          <cell r="E2429">
            <v>384</v>
          </cell>
          <cell r="F2429">
            <v>2784</v>
          </cell>
        </row>
        <row r="2430">
          <cell r="A2430" t="str">
            <v>EXTENSION 9MTS 3 SALIDAS</v>
          </cell>
          <cell r="B2430">
            <v>2000</v>
          </cell>
          <cell r="C2430" t="str">
            <v>UND</v>
          </cell>
          <cell r="D2430">
            <v>2400</v>
          </cell>
          <cell r="E2430">
            <v>384</v>
          </cell>
          <cell r="F2430">
            <v>2784</v>
          </cell>
        </row>
        <row r="2431">
          <cell r="A2431" t="str">
            <v>EXTENSION CON PERNO OJO ABIERTO 0.50CM</v>
          </cell>
          <cell r="B2431">
            <v>10010</v>
          </cell>
          <cell r="C2431" t="str">
            <v>UND</v>
          </cell>
          <cell r="D2431">
            <v>12012</v>
          </cell>
          <cell r="E2431">
            <v>1921.92</v>
          </cell>
          <cell r="F2431">
            <v>13934</v>
          </cell>
        </row>
        <row r="2432">
          <cell r="A2432" t="str">
            <v>EXTENSION DE 10 METROS</v>
          </cell>
          <cell r="B2432">
            <v>2100</v>
          </cell>
          <cell r="C2432" t="str">
            <v>UND</v>
          </cell>
          <cell r="D2432">
            <v>2520</v>
          </cell>
          <cell r="E2432">
            <v>403.2</v>
          </cell>
          <cell r="F2432">
            <v>2923</v>
          </cell>
        </row>
        <row r="2433">
          <cell r="A2433" t="str">
            <v>EXTENSION DE 9 BOMBILLOS NAVIDEÑA</v>
          </cell>
          <cell r="B2433">
            <v>1500</v>
          </cell>
          <cell r="C2433" t="str">
            <v>UND</v>
          </cell>
          <cell r="D2433">
            <v>1800</v>
          </cell>
          <cell r="E2433">
            <v>288</v>
          </cell>
          <cell r="F2433">
            <v>2088</v>
          </cell>
        </row>
        <row r="2434">
          <cell r="A2434" t="str">
            <v>EXTENSION GRABADORA</v>
          </cell>
          <cell r="B2434">
            <v>2000</v>
          </cell>
          <cell r="C2434" t="str">
            <v>UND</v>
          </cell>
          <cell r="D2434">
            <v>2400</v>
          </cell>
          <cell r="E2434">
            <v>384</v>
          </cell>
          <cell r="F2434">
            <v>2784</v>
          </cell>
        </row>
        <row r="2435">
          <cell r="A2435" t="str">
            <v>EXTENSION NAVIDEÑA 2 MT SIN BOMBILLOS</v>
          </cell>
          <cell r="B2435">
            <v>1000</v>
          </cell>
          <cell r="C2435" t="str">
            <v>UND</v>
          </cell>
          <cell r="D2435">
            <v>1200</v>
          </cell>
          <cell r="E2435">
            <v>192</v>
          </cell>
          <cell r="F2435">
            <v>1392</v>
          </cell>
        </row>
        <row r="2436">
          <cell r="A2436" t="str">
            <v>EXTENSION PLANCHA /CAFETERA</v>
          </cell>
          <cell r="B2436">
            <v>2000</v>
          </cell>
          <cell r="C2436" t="str">
            <v>UND</v>
          </cell>
          <cell r="D2436">
            <v>2400</v>
          </cell>
          <cell r="E2436">
            <v>384</v>
          </cell>
          <cell r="F2436">
            <v>2784</v>
          </cell>
        </row>
        <row r="2437">
          <cell r="A2437" t="str">
            <v>EXTRACTOR DE LAMPARA  E10X28EA95</v>
          </cell>
          <cell r="B2437">
            <v>30800</v>
          </cell>
          <cell r="C2437" t="str">
            <v>UND</v>
          </cell>
          <cell r="D2437">
            <v>36960</v>
          </cell>
          <cell r="E2437">
            <v>5913.6</v>
          </cell>
          <cell r="F2437">
            <v>42874</v>
          </cell>
        </row>
        <row r="2438">
          <cell r="A2438" t="str">
            <v>EXTRACTOR PARA BAJO 10CMS</v>
          </cell>
          <cell r="B2438">
            <v>28210</v>
          </cell>
          <cell r="C2438" t="str">
            <v>UND</v>
          </cell>
          <cell r="D2438">
            <v>33852</v>
          </cell>
          <cell r="E2438">
            <v>5416.32</v>
          </cell>
          <cell r="F2438">
            <v>39268</v>
          </cell>
        </row>
        <row r="2439">
          <cell r="A2439" t="str">
            <v>FACEPLATE 2 PUERTOS BEIGE AMP</v>
          </cell>
          <cell r="B2439">
            <v>4507</v>
          </cell>
          <cell r="C2439" t="str">
            <v>UND</v>
          </cell>
          <cell r="D2439">
            <v>5408.4</v>
          </cell>
          <cell r="E2439">
            <v>865.34399999999994</v>
          </cell>
          <cell r="F2439">
            <v>6274</v>
          </cell>
        </row>
        <row r="2440">
          <cell r="A2440" t="str">
            <v>FAJACION FIX DIN 96</v>
          </cell>
          <cell r="B2440">
            <v>11550</v>
          </cell>
          <cell r="C2440" t="str">
            <v>UND</v>
          </cell>
          <cell r="D2440">
            <v>13860</v>
          </cell>
          <cell r="E2440">
            <v>2217.6</v>
          </cell>
          <cell r="F2440">
            <v>16078</v>
          </cell>
        </row>
        <row r="2441">
          <cell r="A2441" t="str">
            <v>FALSO POLO 1 MODULO "TICINO"</v>
          </cell>
          <cell r="B2441">
            <v>381</v>
          </cell>
          <cell r="C2441" t="str">
            <v>UND</v>
          </cell>
          <cell r="D2441">
            <v>457.2</v>
          </cell>
          <cell r="E2441">
            <v>73.152000000000001</v>
          </cell>
          <cell r="F2441">
            <v>530</v>
          </cell>
        </row>
        <row r="2442">
          <cell r="A2442" t="str">
            <v>FIBRA DUPLEX ZIP OPTICA</v>
          </cell>
          <cell r="B2442">
            <v>3386</v>
          </cell>
          <cell r="C2442" t="str">
            <v>UND</v>
          </cell>
          <cell r="D2442">
            <v>4063.2</v>
          </cell>
          <cell r="E2442">
            <v>650.11199999999997</v>
          </cell>
          <cell r="F2442">
            <v>4713</v>
          </cell>
        </row>
        <row r="2443">
          <cell r="A2443" t="str">
            <v>FIBRA OPTICA 12 HILOS ARMORED</v>
          </cell>
          <cell r="B2443">
            <v>6051</v>
          </cell>
          <cell r="C2443" t="str">
            <v>ML</v>
          </cell>
          <cell r="D2443">
            <v>7261.2</v>
          </cell>
          <cell r="E2443">
            <v>1161.7919999999999</v>
          </cell>
          <cell r="F2443">
            <v>8423</v>
          </cell>
        </row>
        <row r="2444">
          <cell r="A2444" t="str">
            <v>FLANCHE PARA LAMPARA LUZ MIXTA PELGON</v>
          </cell>
          <cell r="B2444">
            <v>7053.2001953124991</v>
          </cell>
          <cell r="C2444" t="str">
            <v>UND</v>
          </cell>
          <cell r="D2444">
            <v>8463.8402343749985</v>
          </cell>
          <cell r="E2444">
            <v>1354.2144374999998</v>
          </cell>
          <cell r="F2444">
            <v>9818</v>
          </cell>
        </row>
        <row r="2445">
          <cell r="A2445" t="str">
            <v>FLANCHES  SUJECION P/BUJE PASATAPAS 13KV</v>
          </cell>
          <cell r="B2445">
            <v>91000</v>
          </cell>
          <cell r="C2445" t="str">
            <v>UND</v>
          </cell>
          <cell r="D2445">
            <v>109200</v>
          </cell>
          <cell r="E2445">
            <v>17472</v>
          </cell>
          <cell r="F2445">
            <v>126672</v>
          </cell>
        </row>
        <row r="2446">
          <cell r="A2446" t="str">
            <v>FOTOCELDA</v>
          </cell>
          <cell r="B2446">
            <v>80000</v>
          </cell>
          <cell r="C2446" t="str">
            <v>UND</v>
          </cell>
          <cell r="D2446">
            <v>96000</v>
          </cell>
          <cell r="E2446">
            <v>15360</v>
          </cell>
          <cell r="F2446">
            <v>111360</v>
          </cell>
        </row>
        <row r="2447">
          <cell r="A2447" t="str">
            <v>FOTOCELDA NA</v>
          </cell>
          <cell r="B2447">
            <v>19200</v>
          </cell>
          <cell r="C2447" t="str">
            <v>UND</v>
          </cell>
          <cell r="D2447">
            <v>23040</v>
          </cell>
          <cell r="E2447">
            <v>3686.4</v>
          </cell>
          <cell r="F2447">
            <v>26726</v>
          </cell>
        </row>
        <row r="2448">
          <cell r="A2448" t="str">
            <v>FOTOCELDA NC</v>
          </cell>
          <cell r="B2448">
            <v>19200</v>
          </cell>
          <cell r="C2448" t="str">
            <v>UND</v>
          </cell>
          <cell r="D2448">
            <v>23040</v>
          </cell>
          <cell r="E2448">
            <v>3686.4</v>
          </cell>
          <cell r="F2448">
            <v>26726</v>
          </cell>
        </row>
        <row r="2449">
          <cell r="A2449" t="str">
            <v>FOTOCONTROL 2X30 SIN FOTOCELDA</v>
          </cell>
          <cell r="B2449">
            <v>156000</v>
          </cell>
          <cell r="C2449" t="str">
            <v>UND</v>
          </cell>
          <cell r="D2449">
            <v>187200</v>
          </cell>
          <cell r="E2449">
            <v>29952</v>
          </cell>
          <cell r="F2449">
            <v>217152</v>
          </cell>
        </row>
        <row r="2450">
          <cell r="A2450" t="str">
            <v>FOTOCONTROL 2X60 SIN FOTOCELDA</v>
          </cell>
          <cell r="B2450">
            <v>190310</v>
          </cell>
          <cell r="C2450" t="str">
            <v>UND</v>
          </cell>
          <cell r="D2450">
            <v>228372</v>
          </cell>
          <cell r="E2450">
            <v>36539.520000000004</v>
          </cell>
          <cell r="F2450">
            <v>264912</v>
          </cell>
        </row>
        <row r="2451">
          <cell r="A2451" t="str">
            <v>FOTODETECTOR 24A 240V</v>
          </cell>
          <cell r="B2451">
            <v>383000</v>
          </cell>
          <cell r="C2451" t="str">
            <v>UND</v>
          </cell>
          <cell r="D2451">
            <v>459600</v>
          </cell>
          <cell r="E2451">
            <v>73536</v>
          </cell>
          <cell r="F2451">
            <v>533136</v>
          </cell>
        </row>
        <row r="2452">
          <cell r="A2452" t="str">
            <v>FRECUENCIMETRO 440V</v>
          </cell>
          <cell r="B2452">
            <v>93962</v>
          </cell>
          <cell r="C2452" t="str">
            <v>UND</v>
          </cell>
          <cell r="D2452">
            <v>112754.4</v>
          </cell>
          <cell r="E2452">
            <v>18040.703999999998</v>
          </cell>
          <cell r="F2452">
            <v>130795</v>
          </cell>
        </row>
        <row r="2453">
          <cell r="A2453" t="str">
            <v>FRECUENCIMETRO 60Hz</v>
          </cell>
          <cell r="B2453">
            <v>138720</v>
          </cell>
          <cell r="C2453" t="str">
            <v>UND</v>
          </cell>
          <cell r="D2453">
            <v>166464</v>
          </cell>
          <cell r="E2453">
            <v>26634.240000000002</v>
          </cell>
          <cell r="F2453">
            <v>193098</v>
          </cell>
        </row>
        <row r="2454">
          <cell r="A2454" t="str">
            <v>FRECUENCIMETRO 96X96 110V CELSA</v>
          </cell>
          <cell r="B2454">
            <v>71653.3984375</v>
          </cell>
          <cell r="C2454" t="str">
            <v>UND</v>
          </cell>
          <cell r="D2454">
            <v>85984.078125</v>
          </cell>
          <cell r="E2454">
            <v>13757.452499999999</v>
          </cell>
          <cell r="F2454">
            <v>99742</v>
          </cell>
        </row>
        <row r="2455">
          <cell r="A2455" t="str">
            <v>FRENO DE BORNA LEGRAND</v>
          </cell>
          <cell r="B2455">
            <v>2101</v>
          </cell>
          <cell r="C2455" t="str">
            <v>UND</v>
          </cell>
          <cell r="D2455">
            <v>2521.1999999999998</v>
          </cell>
          <cell r="E2455">
            <v>403.392</v>
          </cell>
          <cell r="F2455">
            <v>2925</v>
          </cell>
        </row>
        <row r="2456">
          <cell r="A2456" t="str">
            <v>FRENO PARA BORNA AB1 HASTA 405 A.</v>
          </cell>
          <cell r="B2456">
            <v>5000</v>
          </cell>
          <cell r="C2456" t="str">
            <v>UND</v>
          </cell>
          <cell r="D2456">
            <v>6000</v>
          </cell>
          <cell r="E2456">
            <v>960</v>
          </cell>
          <cell r="F2456">
            <v>6960</v>
          </cell>
        </row>
        <row r="2457">
          <cell r="A2457" t="str">
            <v>FRENOS ANTIDESLIZANTES WAGO</v>
          </cell>
          <cell r="B2457">
            <v>1587</v>
          </cell>
          <cell r="C2457" t="str">
            <v>UND</v>
          </cell>
          <cell r="D2457">
            <v>1904.3999999999999</v>
          </cell>
          <cell r="E2457">
            <v>304.70400000000001</v>
          </cell>
          <cell r="F2457">
            <v>2209</v>
          </cell>
        </row>
        <row r="2458">
          <cell r="A2458" t="str">
            <v>FRENOS METALICOS P/BORNAS AB1</v>
          </cell>
          <cell r="B2458">
            <v>5000</v>
          </cell>
          <cell r="C2458" t="str">
            <v>UND</v>
          </cell>
          <cell r="D2458">
            <v>6000</v>
          </cell>
          <cell r="E2458">
            <v>960</v>
          </cell>
          <cell r="F2458">
            <v>6960</v>
          </cell>
        </row>
        <row r="2459">
          <cell r="A2459" t="str">
            <v>FUSBLE NH 00 - 160AMP</v>
          </cell>
          <cell r="B2459">
            <v>3264</v>
          </cell>
          <cell r="C2459" t="str">
            <v>UND</v>
          </cell>
          <cell r="D2459">
            <v>3916.7999999999997</v>
          </cell>
          <cell r="E2459">
            <v>626.68799999999999</v>
          </cell>
          <cell r="F2459">
            <v>4543</v>
          </cell>
        </row>
        <row r="2460">
          <cell r="A2460" t="str">
            <v>FUSIBLE  16AMP 20-24KV HH</v>
          </cell>
          <cell r="B2460">
            <v>70000</v>
          </cell>
          <cell r="C2460" t="str">
            <v>UND</v>
          </cell>
          <cell r="D2460">
            <v>84000</v>
          </cell>
          <cell r="E2460">
            <v>13440</v>
          </cell>
          <cell r="F2460">
            <v>97440</v>
          </cell>
        </row>
        <row r="2461">
          <cell r="A2461" t="str">
            <v>FUSIBLE 10 AMP 10-12KV HH</v>
          </cell>
          <cell r="B2461">
            <v>54000</v>
          </cell>
          <cell r="C2461" t="str">
            <v>UND</v>
          </cell>
          <cell r="D2461">
            <v>64800</v>
          </cell>
          <cell r="E2461">
            <v>10368</v>
          </cell>
          <cell r="F2461">
            <v>75168</v>
          </cell>
        </row>
        <row r="2462">
          <cell r="A2462" t="str">
            <v>FUSIBLE 100 AMP 15 KV</v>
          </cell>
          <cell r="B2462">
            <v>4710</v>
          </cell>
          <cell r="C2462" t="str">
            <v>UND</v>
          </cell>
          <cell r="D2462">
            <v>5652</v>
          </cell>
          <cell r="E2462">
            <v>904.32</v>
          </cell>
          <cell r="F2462">
            <v>6556</v>
          </cell>
        </row>
        <row r="2463">
          <cell r="A2463" t="str">
            <v>FUSIBLE 100 AMP NH SECCIONADOR</v>
          </cell>
          <cell r="B2463">
            <v>4800</v>
          </cell>
          <cell r="C2463" t="str">
            <v>UND</v>
          </cell>
          <cell r="D2463">
            <v>5760</v>
          </cell>
          <cell r="E2463">
            <v>921.6</v>
          </cell>
          <cell r="F2463">
            <v>6682</v>
          </cell>
        </row>
        <row r="2464">
          <cell r="A2464" t="str">
            <v>FUSIBLE 100AMP 20-24KV HH</v>
          </cell>
          <cell r="B2464">
            <v>197600</v>
          </cell>
          <cell r="C2464" t="str">
            <v>UND</v>
          </cell>
          <cell r="D2464">
            <v>237120</v>
          </cell>
          <cell r="E2464">
            <v>37939.200000000004</v>
          </cell>
          <cell r="F2464">
            <v>275059</v>
          </cell>
        </row>
        <row r="2465">
          <cell r="A2465" t="str">
            <v>FUSIBLE 100AMP 30-36KV HH</v>
          </cell>
          <cell r="B2465">
            <v>138000</v>
          </cell>
          <cell r="C2465" t="str">
            <v>UND</v>
          </cell>
          <cell r="D2465">
            <v>165600</v>
          </cell>
          <cell r="E2465">
            <v>26496</v>
          </cell>
          <cell r="F2465">
            <v>192096</v>
          </cell>
        </row>
        <row r="2466">
          <cell r="A2466" t="str">
            <v>FUSIBLE 10AMPS DIAZED E27</v>
          </cell>
          <cell r="B2466">
            <v>392</v>
          </cell>
          <cell r="C2466" t="str">
            <v>UND</v>
          </cell>
          <cell r="D2466">
            <v>470.4</v>
          </cell>
          <cell r="E2466">
            <v>75.263999999999996</v>
          </cell>
          <cell r="F2466">
            <v>546</v>
          </cell>
        </row>
        <row r="2467">
          <cell r="A2467" t="str">
            <v>FUSIBLE 10X38 2AMP LEGRAND</v>
          </cell>
          <cell r="B2467">
            <v>898.79998779296898</v>
          </cell>
          <cell r="C2467" t="str">
            <v>UND</v>
          </cell>
          <cell r="D2467">
            <v>1078.5599853515628</v>
          </cell>
          <cell r="E2467">
            <v>172.56959765625004</v>
          </cell>
          <cell r="F2467">
            <v>1251</v>
          </cell>
        </row>
        <row r="2468">
          <cell r="A2468" t="str">
            <v>FUSIBLE 10X38 4AMP  LEGRAND</v>
          </cell>
          <cell r="B2468">
            <v>898.79998779296898</v>
          </cell>
          <cell r="C2468" t="str">
            <v>UND</v>
          </cell>
          <cell r="D2468">
            <v>1078.5599853515628</v>
          </cell>
          <cell r="E2468">
            <v>172.56959765625004</v>
          </cell>
          <cell r="F2468">
            <v>1251</v>
          </cell>
        </row>
        <row r="2469">
          <cell r="A2469" t="str">
            <v>FUSIBLE 160AMPS</v>
          </cell>
          <cell r="B2469">
            <v>325</v>
          </cell>
          <cell r="C2469" t="str">
            <v>UND</v>
          </cell>
          <cell r="D2469">
            <v>390</v>
          </cell>
          <cell r="E2469">
            <v>62.4</v>
          </cell>
          <cell r="F2469">
            <v>452</v>
          </cell>
        </row>
        <row r="2470">
          <cell r="A2470" t="str">
            <v>FUSIBLE 20AMPS DIAZED E16</v>
          </cell>
          <cell r="B2470">
            <v>300</v>
          </cell>
          <cell r="C2470" t="str">
            <v>UND</v>
          </cell>
          <cell r="D2470">
            <v>360</v>
          </cell>
          <cell r="E2470">
            <v>57.6</v>
          </cell>
          <cell r="F2470">
            <v>418</v>
          </cell>
        </row>
        <row r="2471">
          <cell r="A2471" t="str">
            <v>FUSIBLE 25 AMP  20-24KV HH</v>
          </cell>
          <cell r="B2471">
            <v>84000</v>
          </cell>
          <cell r="C2471" t="str">
            <v>UND</v>
          </cell>
          <cell r="D2471">
            <v>100800</v>
          </cell>
          <cell r="E2471">
            <v>16128</v>
          </cell>
          <cell r="F2471">
            <v>116928</v>
          </cell>
        </row>
        <row r="2472">
          <cell r="A2472" t="str">
            <v>FUSIBLE 25 AMP 10-12KV HH</v>
          </cell>
          <cell r="B2472">
            <v>60000</v>
          </cell>
          <cell r="C2472" t="str">
            <v>UND</v>
          </cell>
          <cell r="D2472">
            <v>72000</v>
          </cell>
          <cell r="E2472">
            <v>11520</v>
          </cell>
          <cell r="F2472">
            <v>83520</v>
          </cell>
        </row>
        <row r="2473">
          <cell r="A2473" t="str">
            <v>FUSIBLE 250 AMP NH SECCIONADOR</v>
          </cell>
          <cell r="B2473">
            <v>3800</v>
          </cell>
          <cell r="C2473" t="str">
            <v>UND</v>
          </cell>
          <cell r="D2473">
            <v>4560</v>
          </cell>
          <cell r="E2473">
            <v>729.6</v>
          </cell>
          <cell r="F2473">
            <v>5290</v>
          </cell>
        </row>
        <row r="2474">
          <cell r="A2474" t="str">
            <v>FUSIBLE 30AMPS DIAZED E27</v>
          </cell>
          <cell r="B2474">
            <v>308</v>
          </cell>
          <cell r="C2474" t="str">
            <v>UND</v>
          </cell>
          <cell r="D2474">
            <v>369.59999999999997</v>
          </cell>
          <cell r="E2474">
            <v>59.135999999999996</v>
          </cell>
          <cell r="F2474">
            <v>429</v>
          </cell>
        </row>
        <row r="2475">
          <cell r="A2475" t="str">
            <v>FUSIBLE 40 AMP 10-12KV HH</v>
          </cell>
          <cell r="B2475">
            <v>66000</v>
          </cell>
          <cell r="C2475" t="str">
            <v>UND</v>
          </cell>
          <cell r="D2475">
            <v>79200</v>
          </cell>
          <cell r="E2475">
            <v>12672</v>
          </cell>
          <cell r="F2475">
            <v>91872</v>
          </cell>
        </row>
        <row r="2476">
          <cell r="A2476" t="str">
            <v>FUSIBLE 40 AMP 15 KV</v>
          </cell>
          <cell r="B2476">
            <v>2668</v>
          </cell>
          <cell r="C2476" t="str">
            <v>UND</v>
          </cell>
          <cell r="D2476">
            <v>3201.6</v>
          </cell>
          <cell r="E2476">
            <v>512.25599999999997</v>
          </cell>
          <cell r="F2476">
            <v>3714</v>
          </cell>
        </row>
        <row r="2477">
          <cell r="A2477" t="str">
            <v>FUSIBLE 40 AMP 20-24KV HH</v>
          </cell>
          <cell r="B2477">
            <v>91400</v>
          </cell>
          <cell r="C2477" t="str">
            <v>UND</v>
          </cell>
          <cell r="D2477">
            <v>109680</v>
          </cell>
          <cell r="E2477">
            <v>17548.8</v>
          </cell>
          <cell r="F2477">
            <v>127229</v>
          </cell>
        </row>
        <row r="2478">
          <cell r="A2478" t="str">
            <v>FUSIBLE 400 AMP NH SECCIONADOR</v>
          </cell>
          <cell r="B2478">
            <v>3800</v>
          </cell>
          <cell r="C2478" t="str">
            <v>UND</v>
          </cell>
          <cell r="D2478">
            <v>4560</v>
          </cell>
          <cell r="E2478">
            <v>729.6</v>
          </cell>
          <cell r="F2478">
            <v>5290</v>
          </cell>
        </row>
        <row r="2479">
          <cell r="A2479" t="str">
            <v>FUSIBLE 60 AMP 15 KV</v>
          </cell>
          <cell r="B2479">
            <v>4710</v>
          </cell>
          <cell r="C2479" t="str">
            <v>UND</v>
          </cell>
          <cell r="D2479">
            <v>5652</v>
          </cell>
          <cell r="E2479">
            <v>904.32</v>
          </cell>
          <cell r="F2479">
            <v>6556</v>
          </cell>
        </row>
        <row r="2480">
          <cell r="A2480" t="str">
            <v>FUSIBLE 60 AMP ARTELECTRO</v>
          </cell>
          <cell r="B2480">
            <v>2730</v>
          </cell>
          <cell r="C2480" t="str">
            <v>UND</v>
          </cell>
          <cell r="D2480">
            <v>3276</v>
          </cell>
          <cell r="E2480">
            <v>524.16</v>
          </cell>
          <cell r="F2480">
            <v>3800</v>
          </cell>
        </row>
        <row r="2481">
          <cell r="A2481" t="str">
            <v>FUSIBLE 63 AMP 10-12KV HH</v>
          </cell>
          <cell r="B2481">
            <v>78000</v>
          </cell>
          <cell r="C2481" t="str">
            <v>UND</v>
          </cell>
          <cell r="D2481">
            <v>93600</v>
          </cell>
          <cell r="E2481">
            <v>14976</v>
          </cell>
          <cell r="F2481">
            <v>108576</v>
          </cell>
        </row>
        <row r="2482">
          <cell r="A2482" t="str">
            <v>FUSIBLE 63 AMP 20-24KV HH</v>
          </cell>
          <cell r="B2482">
            <v>114000</v>
          </cell>
          <cell r="C2482" t="str">
            <v>UND</v>
          </cell>
          <cell r="D2482">
            <v>136800</v>
          </cell>
          <cell r="E2482">
            <v>21888</v>
          </cell>
          <cell r="F2482">
            <v>158688</v>
          </cell>
        </row>
        <row r="2483">
          <cell r="A2483" t="str">
            <v>FUSIBLE 63 AMP 30-36KV HH</v>
          </cell>
          <cell r="B2483">
            <v>132000</v>
          </cell>
          <cell r="C2483" t="str">
            <v>UND</v>
          </cell>
          <cell r="D2483">
            <v>158400</v>
          </cell>
          <cell r="E2483">
            <v>25344</v>
          </cell>
          <cell r="F2483">
            <v>183744</v>
          </cell>
        </row>
        <row r="2484">
          <cell r="A2484" t="str">
            <v>FUSIBLE 6AMP 20-24KV HH</v>
          </cell>
          <cell r="B2484">
            <v>68000</v>
          </cell>
          <cell r="C2484" t="str">
            <v>UND</v>
          </cell>
          <cell r="D2484">
            <v>81600</v>
          </cell>
          <cell r="E2484">
            <v>13056</v>
          </cell>
          <cell r="F2484">
            <v>94656</v>
          </cell>
        </row>
        <row r="2485">
          <cell r="A2485" t="str">
            <v>FUSIBLE 6AMPS DIAZED E27</v>
          </cell>
          <cell r="B2485">
            <v>300</v>
          </cell>
          <cell r="C2485" t="str">
            <v>UND</v>
          </cell>
          <cell r="D2485">
            <v>360</v>
          </cell>
          <cell r="E2485">
            <v>57.6</v>
          </cell>
          <cell r="F2485">
            <v>418</v>
          </cell>
        </row>
        <row r="2486">
          <cell r="A2486" t="str">
            <v>FUSIBLE CARTUCHO 8.5X1.5 8AMP 440V LEGRA</v>
          </cell>
          <cell r="B2486">
            <v>715.40002441406284</v>
          </cell>
          <cell r="C2486" t="str">
            <v>UND</v>
          </cell>
          <cell r="D2486">
            <v>858.48002929687539</v>
          </cell>
          <cell r="E2486">
            <v>137.35680468750007</v>
          </cell>
          <cell r="F2486">
            <v>996</v>
          </cell>
        </row>
        <row r="2487">
          <cell r="A2487" t="str">
            <v>FUSIBLE CARTUCHO F 1AMP H 250V LEGRAND</v>
          </cell>
          <cell r="B2487">
            <v>715.40002441406284</v>
          </cell>
          <cell r="C2487" t="str">
            <v>UND</v>
          </cell>
          <cell r="D2487">
            <v>858.48002929687539</v>
          </cell>
          <cell r="E2487">
            <v>137.35680468750007</v>
          </cell>
          <cell r="F2487">
            <v>996</v>
          </cell>
        </row>
        <row r="2488">
          <cell r="A2488" t="str">
            <v>FUSIBLE DIAZED 16 AMP.</v>
          </cell>
          <cell r="B2488">
            <v>921.20001220703114</v>
          </cell>
          <cell r="C2488" t="str">
            <v>UND</v>
          </cell>
          <cell r="D2488">
            <v>1105.4400146484372</v>
          </cell>
          <cell r="E2488">
            <v>176.87040234374996</v>
          </cell>
          <cell r="F2488">
            <v>1282</v>
          </cell>
        </row>
        <row r="2489">
          <cell r="A2489" t="str">
            <v>FUSIBLE DIAZED 20 AMP.</v>
          </cell>
          <cell r="B2489">
            <v>578</v>
          </cell>
          <cell r="C2489" t="str">
            <v>UND</v>
          </cell>
          <cell r="D2489">
            <v>693.6</v>
          </cell>
          <cell r="E2489">
            <v>110.976</v>
          </cell>
          <cell r="F2489">
            <v>805</v>
          </cell>
        </row>
        <row r="2490">
          <cell r="A2490" t="str">
            <v>FUSIBLE DIAZED 25 AMP.</v>
          </cell>
          <cell r="B2490">
            <v>671</v>
          </cell>
          <cell r="C2490" t="str">
            <v>UND</v>
          </cell>
          <cell r="D2490">
            <v>805.19999999999993</v>
          </cell>
          <cell r="E2490">
            <v>128.83199999999999</v>
          </cell>
          <cell r="F2490">
            <v>934</v>
          </cell>
        </row>
        <row r="2491">
          <cell r="A2491" t="str">
            <v>FUSIBLE DIAZED 35 AMP.</v>
          </cell>
          <cell r="B2491">
            <v>1114</v>
          </cell>
          <cell r="C2491" t="str">
            <v>UND</v>
          </cell>
          <cell r="D2491">
            <v>1336.8</v>
          </cell>
          <cell r="E2491">
            <v>213.88800000000001</v>
          </cell>
          <cell r="F2491">
            <v>1551</v>
          </cell>
        </row>
        <row r="2492">
          <cell r="A2492" t="str">
            <v>FUSIBLE DIAZED 50AMP.</v>
          </cell>
          <cell r="B2492">
            <v>1037.40002441406</v>
          </cell>
          <cell r="C2492" t="str">
            <v>UND</v>
          </cell>
          <cell r="D2492">
            <v>1244.880029296872</v>
          </cell>
          <cell r="E2492">
            <v>199.18080468749952</v>
          </cell>
          <cell r="F2492">
            <v>1444</v>
          </cell>
        </row>
        <row r="2493">
          <cell r="A2493" t="str">
            <v>FUSIBLE DIAZED 63 AMP E33</v>
          </cell>
          <cell r="B2493">
            <v>1200</v>
          </cell>
          <cell r="C2493" t="str">
            <v>UND</v>
          </cell>
          <cell r="D2493">
            <v>1440</v>
          </cell>
          <cell r="E2493">
            <v>230.4</v>
          </cell>
          <cell r="F2493">
            <v>1670</v>
          </cell>
        </row>
        <row r="2494">
          <cell r="A2494" t="str">
            <v>FUSIBLE DIAZED 63 AMP.</v>
          </cell>
          <cell r="B2494">
            <v>1092</v>
          </cell>
          <cell r="C2494" t="str">
            <v>UND</v>
          </cell>
          <cell r="D2494">
            <v>1310.3999999999999</v>
          </cell>
          <cell r="E2494">
            <v>209.66399999999999</v>
          </cell>
          <cell r="F2494">
            <v>1520</v>
          </cell>
        </row>
        <row r="2495">
          <cell r="A2495" t="str">
            <v>FUSIBLE DIAZED E 27 4AMP</v>
          </cell>
          <cell r="B2495">
            <v>276</v>
          </cell>
          <cell r="C2495" t="str">
            <v>UND</v>
          </cell>
          <cell r="D2495">
            <v>331.2</v>
          </cell>
          <cell r="E2495">
            <v>52.991999999999997</v>
          </cell>
          <cell r="F2495">
            <v>384</v>
          </cell>
        </row>
        <row r="2496">
          <cell r="A2496" t="str">
            <v>FUSIBLE DIAZED E16 16AMP SIEGER</v>
          </cell>
          <cell r="B2496">
            <v>564.20001220703114</v>
          </cell>
          <cell r="C2496" t="str">
            <v>UND</v>
          </cell>
          <cell r="D2496">
            <v>677.04001464843736</v>
          </cell>
          <cell r="E2496">
            <v>108.32640234374998</v>
          </cell>
          <cell r="F2496">
            <v>785</v>
          </cell>
        </row>
        <row r="2497">
          <cell r="A2497" t="str">
            <v>FUSIBLE DIAZED E16 25AMP FUSIVENCA</v>
          </cell>
          <cell r="B2497">
            <v>677.59997558593795</v>
          </cell>
          <cell r="C2497" t="str">
            <v>UND</v>
          </cell>
          <cell r="D2497">
            <v>813.11997070312555</v>
          </cell>
          <cell r="E2497">
            <v>130.09919531250009</v>
          </cell>
          <cell r="F2497">
            <v>943</v>
          </cell>
        </row>
        <row r="2498">
          <cell r="A2498" t="str">
            <v>FUSIBLE DIAZED E27 20AMP KEMAKEUR</v>
          </cell>
          <cell r="B2498">
            <v>677.59997558593795</v>
          </cell>
          <cell r="C2498" t="str">
            <v>UND</v>
          </cell>
          <cell r="D2498">
            <v>813.11997070312555</v>
          </cell>
          <cell r="E2498">
            <v>130.09919531250009</v>
          </cell>
          <cell r="F2498">
            <v>943</v>
          </cell>
        </row>
        <row r="2499">
          <cell r="A2499" t="str">
            <v>FUSIBLE DIAZED E27 25AMP.</v>
          </cell>
          <cell r="B2499">
            <v>276</v>
          </cell>
          <cell r="C2499" t="str">
            <v>UND</v>
          </cell>
          <cell r="D2499">
            <v>331.2</v>
          </cell>
          <cell r="E2499">
            <v>52.991999999999997</v>
          </cell>
          <cell r="F2499">
            <v>384</v>
          </cell>
        </row>
        <row r="2500">
          <cell r="A2500" t="str">
            <v>FUSIBLE DIAZED E27 2AMP FUSIVENCA</v>
          </cell>
          <cell r="B2500">
            <v>677.59997558593795</v>
          </cell>
          <cell r="C2500" t="str">
            <v>UND</v>
          </cell>
          <cell r="D2500">
            <v>813.11997070312555</v>
          </cell>
          <cell r="E2500">
            <v>130.09919531250009</v>
          </cell>
          <cell r="F2500">
            <v>943</v>
          </cell>
        </row>
        <row r="2501">
          <cell r="A2501" t="str">
            <v>FUSIBLE DIAZED E27 4AMP.</v>
          </cell>
          <cell r="B2501">
            <v>276</v>
          </cell>
          <cell r="C2501" t="str">
            <v>UND</v>
          </cell>
          <cell r="D2501">
            <v>331.2</v>
          </cell>
          <cell r="E2501">
            <v>52.991999999999997</v>
          </cell>
          <cell r="F2501">
            <v>384</v>
          </cell>
        </row>
        <row r="2502">
          <cell r="A2502" t="str">
            <v>FUSIBLE DIAZED E33 35AMP FUSIVENCA</v>
          </cell>
          <cell r="B2502">
            <v>1100.40002441406</v>
          </cell>
          <cell r="C2502" t="str">
            <v>UND</v>
          </cell>
          <cell r="D2502">
            <v>1320.4800292968719</v>
          </cell>
          <cell r="E2502">
            <v>211.27680468749949</v>
          </cell>
          <cell r="F2502">
            <v>1532</v>
          </cell>
        </row>
        <row r="2503">
          <cell r="A2503" t="str">
            <v>FUSIBLE DIAZED E33 50AMP FUSIVENKA</v>
          </cell>
          <cell r="B2503">
            <v>1100.40002441406</v>
          </cell>
          <cell r="C2503" t="str">
            <v>UND</v>
          </cell>
          <cell r="D2503">
            <v>1320.4800292968719</v>
          </cell>
          <cell r="E2503">
            <v>211.27680468749949</v>
          </cell>
          <cell r="F2503">
            <v>1532</v>
          </cell>
        </row>
        <row r="2504">
          <cell r="A2504" t="str">
            <v>FUSIBLE E16 6 AMPS</v>
          </cell>
          <cell r="B2504">
            <v>1200</v>
          </cell>
          <cell r="C2504" t="str">
            <v>UND</v>
          </cell>
          <cell r="D2504">
            <v>1440</v>
          </cell>
          <cell r="E2504">
            <v>230.4</v>
          </cell>
          <cell r="F2504">
            <v>1670</v>
          </cell>
        </row>
        <row r="2505">
          <cell r="A2505" t="str">
            <v>FUSIBLE HH 63AMP 10KV SIEMENS</v>
          </cell>
          <cell r="B2505">
            <v>38084.19921875</v>
          </cell>
          <cell r="C2505" t="str">
            <v>UND</v>
          </cell>
          <cell r="D2505">
            <v>45701.0390625</v>
          </cell>
          <cell r="E2505">
            <v>7312.1662500000002</v>
          </cell>
          <cell r="F2505">
            <v>53013</v>
          </cell>
        </row>
        <row r="2506">
          <cell r="A2506" t="str">
            <v>FUSIBLE LIMITADOR DE CORRIENTE 40A.</v>
          </cell>
          <cell r="B2506">
            <v>280000</v>
          </cell>
          <cell r="C2506" t="str">
            <v>UND</v>
          </cell>
          <cell r="D2506">
            <v>336000</v>
          </cell>
          <cell r="E2506">
            <v>53760</v>
          </cell>
          <cell r="F2506">
            <v>389760</v>
          </cell>
        </row>
        <row r="2507">
          <cell r="A2507" t="str">
            <v>FUSIBLE LIMITRON ACCION RAPIDA</v>
          </cell>
          <cell r="B2507">
            <v>12797.400390624998</v>
          </cell>
          <cell r="C2507" t="str">
            <v>UND</v>
          </cell>
          <cell r="D2507">
            <v>15356.880468749998</v>
          </cell>
          <cell r="E2507">
            <v>2457.1008749999996</v>
          </cell>
          <cell r="F2507">
            <v>17814</v>
          </cell>
        </row>
        <row r="2508">
          <cell r="A2508" t="str">
            <v>FUSIBLE NH - 00 - 50</v>
          </cell>
          <cell r="B2508">
            <v>4350</v>
          </cell>
          <cell r="C2508" t="str">
            <v>UND</v>
          </cell>
          <cell r="D2508">
            <v>5220</v>
          </cell>
          <cell r="E2508">
            <v>835.2</v>
          </cell>
          <cell r="F2508">
            <v>6055</v>
          </cell>
        </row>
        <row r="2509">
          <cell r="A2509" t="str">
            <v>FUSIBLE NH - 00 - 80AMP</v>
          </cell>
          <cell r="B2509">
            <v>4600</v>
          </cell>
          <cell r="C2509" t="str">
            <v>UND</v>
          </cell>
          <cell r="D2509">
            <v>5520</v>
          </cell>
          <cell r="E2509">
            <v>883.2</v>
          </cell>
          <cell r="F2509">
            <v>6403</v>
          </cell>
        </row>
        <row r="2510">
          <cell r="A2510" t="str">
            <v>FUSIBLE NH - 00 -16 AMP</v>
          </cell>
          <cell r="B2510">
            <v>3500</v>
          </cell>
          <cell r="C2510" t="str">
            <v>UND</v>
          </cell>
          <cell r="D2510">
            <v>4200</v>
          </cell>
          <cell r="E2510">
            <v>672</v>
          </cell>
          <cell r="F2510">
            <v>4872</v>
          </cell>
        </row>
        <row r="2511">
          <cell r="A2511" t="str">
            <v>FUSIBLE NH 00 - 125 AMP</v>
          </cell>
          <cell r="B2511">
            <v>3264</v>
          </cell>
          <cell r="C2511" t="str">
            <v>UND</v>
          </cell>
          <cell r="D2511">
            <v>3916.7999999999997</v>
          </cell>
          <cell r="E2511">
            <v>626.68799999999999</v>
          </cell>
          <cell r="F2511">
            <v>4543</v>
          </cell>
        </row>
        <row r="2512">
          <cell r="A2512" t="str">
            <v>FUSIBLE NH 00 - 16 AMP</v>
          </cell>
          <cell r="B2512">
            <v>3500</v>
          </cell>
          <cell r="C2512" t="str">
            <v>UND</v>
          </cell>
          <cell r="D2512">
            <v>4200</v>
          </cell>
          <cell r="E2512">
            <v>672</v>
          </cell>
          <cell r="F2512">
            <v>4872</v>
          </cell>
        </row>
        <row r="2513">
          <cell r="A2513" t="str">
            <v>FUSIBLE NH 00 - 40 AMP</v>
          </cell>
          <cell r="B2513">
            <v>3900</v>
          </cell>
          <cell r="C2513" t="str">
            <v>UND</v>
          </cell>
          <cell r="D2513">
            <v>4680</v>
          </cell>
          <cell r="E2513">
            <v>748.80000000000007</v>
          </cell>
          <cell r="F2513">
            <v>5429</v>
          </cell>
        </row>
        <row r="2514">
          <cell r="A2514" t="str">
            <v>FUSIBLE NH 00 - 63 AMP</v>
          </cell>
          <cell r="B2514">
            <v>4500</v>
          </cell>
          <cell r="C2514" t="str">
            <v>UND</v>
          </cell>
          <cell r="D2514">
            <v>5400</v>
          </cell>
          <cell r="E2514">
            <v>864</v>
          </cell>
          <cell r="F2514">
            <v>6264</v>
          </cell>
        </row>
        <row r="2515">
          <cell r="A2515" t="str">
            <v>FUSIBLE NH 00-100 AMP</v>
          </cell>
          <cell r="B2515">
            <v>3400</v>
          </cell>
          <cell r="C2515" t="str">
            <v>UND</v>
          </cell>
          <cell r="D2515">
            <v>4080</v>
          </cell>
          <cell r="E2515">
            <v>652.80000000000007</v>
          </cell>
          <cell r="F2515">
            <v>4733</v>
          </cell>
        </row>
        <row r="2516">
          <cell r="A2516" t="str">
            <v>FUSIBLE NH 1 - 125 AMP</v>
          </cell>
          <cell r="B2516">
            <v>10000</v>
          </cell>
          <cell r="C2516" t="str">
            <v>UND</v>
          </cell>
          <cell r="D2516">
            <v>12000</v>
          </cell>
          <cell r="E2516">
            <v>1920</v>
          </cell>
          <cell r="F2516">
            <v>13920</v>
          </cell>
        </row>
        <row r="2517">
          <cell r="A2517" t="str">
            <v>FUSIBLE NH 1 - 160 AMP</v>
          </cell>
          <cell r="B2517">
            <v>10000</v>
          </cell>
          <cell r="C2517" t="str">
            <v>UND</v>
          </cell>
          <cell r="D2517">
            <v>12000</v>
          </cell>
          <cell r="E2517">
            <v>1920</v>
          </cell>
          <cell r="F2517">
            <v>13920</v>
          </cell>
        </row>
        <row r="2518">
          <cell r="A2518" t="str">
            <v>FUSIBLE NH 2 - 200 AMP</v>
          </cell>
          <cell r="B2518">
            <v>16000</v>
          </cell>
          <cell r="C2518" t="str">
            <v>UND</v>
          </cell>
          <cell r="D2518">
            <v>19200</v>
          </cell>
          <cell r="E2518">
            <v>3072</v>
          </cell>
          <cell r="F2518">
            <v>22272</v>
          </cell>
        </row>
        <row r="2519">
          <cell r="A2519" t="str">
            <v>FUSIBLE NH 2 - 224 AMP</v>
          </cell>
          <cell r="B2519">
            <v>12961</v>
          </cell>
          <cell r="C2519" t="str">
            <v>UND</v>
          </cell>
          <cell r="D2519">
            <v>15553.199999999999</v>
          </cell>
          <cell r="E2519">
            <v>2488.5119999999997</v>
          </cell>
          <cell r="F2519">
            <v>18042</v>
          </cell>
        </row>
        <row r="2520">
          <cell r="A2520" t="str">
            <v>FUSIBLE NH 2 - 250</v>
          </cell>
          <cell r="B2520">
            <v>16000</v>
          </cell>
          <cell r="C2520" t="str">
            <v>UND</v>
          </cell>
          <cell r="D2520">
            <v>19200</v>
          </cell>
          <cell r="E2520">
            <v>3072</v>
          </cell>
          <cell r="F2520">
            <v>22272</v>
          </cell>
        </row>
        <row r="2521">
          <cell r="A2521" t="str">
            <v>FUSIBLE NH 2 - 315 AMP</v>
          </cell>
          <cell r="B2521">
            <v>16000</v>
          </cell>
          <cell r="C2521" t="str">
            <v>UND</v>
          </cell>
          <cell r="D2521">
            <v>19200</v>
          </cell>
          <cell r="E2521">
            <v>3072</v>
          </cell>
          <cell r="F2521">
            <v>22272</v>
          </cell>
        </row>
        <row r="2522">
          <cell r="A2522" t="str">
            <v>FUSIBLE NH 2 - 400 AMP</v>
          </cell>
          <cell r="B2522">
            <v>9690</v>
          </cell>
          <cell r="C2522" t="str">
            <v>UND</v>
          </cell>
          <cell r="D2522">
            <v>11628</v>
          </cell>
          <cell r="E2522">
            <v>1860.48</v>
          </cell>
          <cell r="F2522">
            <v>13488</v>
          </cell>
        </row>
        <row r="2523">
          <cell r="A2523" t="str">
            <v>FUSIBLE NH 3 - 500 AMP</v>
          </cell>
          <cell r="B2523">
            <v>32000</v>
          </cell>
          <cell r="C2523" t="str">
            <v>UND</v>
          </cell>
          <cell r="D2523">
            <v>38400</v>
          </cell>
          <cell r="E2523">
            <v>6144</v>
          </cell>
          <cell r="F2523">
            <v>44544</v>
          </cell>
        </row>
        <row r="2524">
          <cell r="A2524" t="str">
            <v>FUSIBLE NH TAM0 80AMP EIA</v>
          </cell>
          <cell r="B2524">
            <v>6064.7998046875009</v>
          </cell>
          <cell r="C2524" t="str">
            <v>UND</v>
          </cell>
          <cell r="D2524">
            <v>7277.7597656250009</v>
          </cell>
          <cell r="E2524">
            <v>1164.4415625000001</v>
          </cell>
          <cell r="F2524">
            <v>8442</v>
          </cell>
        </row>
        <row r="2525">
          <cell r="A2525" t="str">
            <v>FUSIBLE NH TAM1 250 AMP</v>
          </cell>
          <cell r="B2525">
            <v>15800</v>
          </cell>
          <cell r="C2525" t="str">
            <v>UND</v>
          </cell>
          <cell r="D2525">
            <v>18960</v>
          </cell>
          <cell r="E2525">
            <v>3033.6</v>
          </cell>
          <cell r="F2525">
            <v>21994</v>
          </cell>
        </row>
        <row r="2526">
          <cell r="A2526" t="str">
            <v>FUSIBLE NH TAM2 400 AMP</v>
          </cell>
          <cell r="B2526">
            <v>19700</v>
          </cell>
          <cell r="C2526" t="str">
            <v>UND</v>
          </cell>
          <cell r="D2526">
            <v>23640</v>
          </cell>
          <cell r="E2526">
            <v>3782.4</v>
          </cell>
          <cell r="F2526">
            <v>27422</v>
          </cell>
        </row>
        <row r="2527">
          <cell r="A2527" t="str">
            <v>FUSIBLE NH TAM3 500AMP 500V SIEMENS</v>
          </cell>
          <cell r="B2527">
            <v>29621.199218749996</v>
          </cell>
          <cell r="C2527" t="str">
            <v>UND</v>
          </cell>
          <cell r="D2527">
            <v>35545.439062499994</v>
          </cell>
          <cell r="E2527">
            <v>5687.2702499999996</v>
          </cell>
          <cell r="F2527">
            <v>41233</v>
          </cell>
        </row>
        <row r="2528">
          <cell r="A2528" t="str">
            <v>FUSIBLE NH TAM4 800AMP 500V SIEMENS</v>
          </cell>
          <cell r="B2528">
            <v>45136</v>
          </cell>
          <cell r="C2528" t="str">
            <v>UND</v>
          </cell>
          <cell r="D2528">
            <v>54163.199999999997</v>
          </cell>
          <cell r="E2528">
            <v>8666.1119999999992</v>
          </cell>
          <cell r="F2528">
            <v>62829</v>
          </cell>
        </row>
        <row r="2529">
          <cell r="A2529" t="str">
            <v>FUSIBLE NH0 160AMP EIA</v>
          </cell>
          <cell r="B2529">
            <v>6629</v>
          </cell>
          <cell r="C2529" t="str">
            <v>UND</v>
          </cell>
          <cell r="D2529">
            <v>7954.7999999999993</v>
          </cell>
          <cell r="E2529">
            <v>1272.7679999999998</v>
          </cell>
          <cell r="F2529">
            <v>9228</v>
          </cell>
        </row>
        <row r="2530">
          <cell r="A2530" t="str">
            <v>FUSIBLE NH-00 - 25AMP</v>
          </cell>
          <cell r="B2530">
            <v>4000</v>
          </cell>
          <cell r="C2530" t="str">
            <v>UND</v>
          </cell>
          <cell r="D2530">
            <v>4800</v>
          </cell>
          <cell r="E2530">
            <v>768</v>
          </cell>
          <cell r="F2530">
            <v>5568</v>
          </cell>
        </row>
        <row r="2531">
          <cell r="A2531" t="str">
            <v>FUSIBLE NH00 20AMP EIA</v>
          </cell>
          <cell r="B2531">
            <v>5642</v>
          </cell>
          <cell r="C2531" t="str">
            <v>UND</v>
          </cell>
          <cell r="D2531">
            <v>6770.4</v>
          </cell>
          <cell r="E2531">
            <v>1083.2639999999999</v>
          </cell>
          <cell r="F2531">
            <v>7854</v>
          </cell>
        </row>
        <row r="2532">
          <cell r="A2532" t="str">
            <v>FUSIBLE NH00 35AMP.ALEMAN EIA</v>
          </cell>
          <cell r="B2532">
            <v>5600</v>
          </cell>
          <cell r="C2532" t="str">
            <v>UND</v>
          </cell>
          <cell r="D2532">
            <v>6720</v>
          </cell>
          <cell r="E2532">
            <v>1075.2</v>
          </cell>
          <cell r="F2532">
            <v>7795</v>
          </cell>
        </row>
        <row r="2533">
          <cell r="A2533" t="str">
            <v>FUSIBLE NH00 63AMP</v>
          </cell>
          <cell r="B2533">
            <v>5642</v>
          </cell>
          <cell r="C2533" t="str">
            <v>UND</v>
          </cell>
          <cell r="D2533">
            <v>6770.4</v>
          </cell>
          <cell r="E2533">
            <v>1083.2639999999999</v>
          </cell>
          <cell r="F2533">
            <v>7854</v>
          </cell>
        </row>
        <row r="2534">
          <cell r="A2534" t="str">
            <v>FUSIBLE NH-00-10AMP 500V</v>
          </cell>
          <cell r="B2534">
            <v>5200</v>
          </cell>
          <cell r="C2534" t="str">
            <v>UND</v>
          </cell>
          <cell r="D2534">
            <v>6240</v>
          </cell>
          <cell r="E2534">
            <v>998.4</v>
          </cell>
          <cell r="F2534">
            <v>7238</v>
          </cell>
        </row>
        <row r="2535">
          <cell r="A2535" t="str">
            <v>FUSIBLE NH-00-35AMP 500V.</v>
          </cell>
          <cell r="B2535">
            <v>5200</v>
          </cell>
          <cell r="C2535" t="str">
            <v>UND</v>
          </cell>
          <cell r="D2535">
            <v>6240</v>
          </cell>
          <cell r="E2535">
            <v>998.4</v>
          </cell>
          <cell r="F2535">
            <v>7238</v>
          </cell>
        </row>
        <row r="2536">
          <cell r="A2536" t="str">
            <v>FUSIBLE NH2 300AMP 500V SIEMENS</v>
          </cell>
          <cell r="B2536">
            <v>16361.799804687498</v>
          </cell>
          <cell r="C2536" t="str">
            <v>UND</v>
          </cell>
          <cell r="D2536">
            <v>19634.159765624998</v>
          </cell>
          <cell r="E2536">
            <v>3141.4655624999996</v>
          </cell>
          <cell r="F2536">
            <v>22776</v>
          </cell>
        </row>
        <row r="2537">
          <cell r="A2537" t="str">
            <v>FUSIBLE NH2 TAM2 355AMP EIA</v>
          </cell>
          <cell r="B2537">
            <v>16361.799804687498</v>
          </cell>
          <cell r="C2537" t="str">
            <v>UND</v>
          </cell>
          <cell r="D2537">
            <v>19634.159765624998</v>
          </cell>
          <cell r="E2537">
            <v>3141.4655624999996</v>
          </cell>
          <cell r="F2537">
            <v>22776</v>
          </cell>
        </row>
        <row r="2538">
          <cell r="A2538" t="str">
            <v>FUSIBLE NH400 125AMP 500V ALEMAN EIA</v>
          </cell>
          <cell r="B2538">
            <v>6206.2001953124991</v>
          </cell>
          <cell r="C2538" t="str">
            <v>UND</v>
          </cell>
          <cell r="D2538">
            <v>7447.4402343749989</v>
          </cell>
          <cell r="E2538">
            <v>1191.5904374999998</v>
          </cell>
          <cell r="F2538">
            <v>8639</v>
          </cell>
        </row>
        <row r="2539">
          <cell r="A2539" t="str">
            <v>FUSIBLE R80 80AMP</v>
          </cell>
          <cell r="B2539">
            <v>300</v>
          </cell>
          <cell r="C2539" t="str">
            <v>UND</v>
          </cell>
          <cell r="D2539">
            <v>360</v>
          </cell>
          <cell r="E2539">
            <v>57.6</v>
          </cell>
          <cell r="F2539">
            <v>418</v>
          </cell>
        </row>
        <row r="2540">
          <cell r="A2540" t="str">
            <v>FUSIBLE RENOVABLE TIPO CAÑUELA 100A 240V</v>
          </cell>
          <cell r="B2540">
            <v>16400</v>
          </cell>
          <cell r="C2540" t="str">
            <v>UND</v>
          </cell>
          <cell r="D2540">
            <v>19680</v>
          </cell>
          <cell r="E2540">
            <v>3148.8</v>
          </cell>
          <cell r="F2540">
            <v>22829</v>
          </cell>
        </row>
        <row r="2541">
          <cell r="A2541" t="str">
            <v>FUSIBLE RENOVABLE TIPO CAÑUELA 200A 240V</v>
          </cell>
          <cell r="B2541">
            <v>9240</v>
          </cell>
          <cell r="C2541" t="str">
            <v>UND</v>
          </cell>
          <cell r="D2541">
            <v>11088</v>
          </cell>
          <cell r="E2541">
            <v>1774.08</v>
          </cell>
          <cell r="F2541">
            <v>12862</v>
          </cell>
        </row>
        <row r="2542">
          <cell r="A2542" t="str">
            <v>FUSIBLE TIPO BAYONETA 10 AMP.</v>
          </cell>
          <cell r="B2542">
            <v>28700</v>
          </cell>
          <cell r="C2542" t="str">
            <v>UND</v>
          </cell>
          <cell r="D2542">
            <v>34440</v>
          </cell>
          <cell r="E2542">
            <v>5510.4000000000005</v>
          </cell>
          <cell r="F2542">
            <v>39950</v>
          </cell>
        </row>
        <row r="2543">
          <cell r="A2543" t="str">
            <v>FUSIBLE TIPO CA¥UELA 100AMP GOLF</v>
          </cell>
          <cell r="B2543">
            <v>5460</v>
          </cell>
          <cell r="C2543" t="str">
            <v>UND</v>
          </cell>
          <cell r="D2543">
            <v>6552</v>
          </cell>
          <cell r="E2543">
            <v>1048.32</v>
          </cell>
          <cell r="F2543">
            <v>7600</v>
          </cell>
        </row>
        <row r="2544">
          <cell r="A2544" t="str">
            <v>FUSIBLE TIPO CA¥UELA 200AMP SALOMON ZUND</v>
          </cell>
          <cell r="B2544">
            <v>11760</v>
          </cell>
          <cell r="C2544" t="str">
            <v>UND</v>
          </cell>
          <cell r="D2544">
            <v>14112</v>
          </cell>
          <cell r="E2544">
            <v>2257.92</v>
          </cell>
          <cell r="F2544">
            <v>16370</v>
          </cell>
        </row>
        <row r="2545">
          <cell r="A2545" t="str">
            <v>FUSIBLE TIPO CA¥UELA 600AMP RENEWABLE/EV</v>
          </cell>
          <cell r="B2545">
            <v>11760</v>
          </cell>
          <cell r="C2545" t="str">
            <v>UND</v>
          </cell>
          <cell r="D2545">
            <v>14112</v>
          </cell>
          <cell r="E2545">
            <v>2257.92</v>
          </cell>
          <cell r="F2545">
            <v>16370</v>
          </cell>
        </row>
        <row r="2546">
          <cell r="A2546" t="str">
            <v>FUSIBLE TIPO CARTUCHO 60 AMP.</v>
          </cell>
          <cell r="B2546">
            <v>4300</v>
          </cell>
          <cell r="C2546" t="str">
            <v>UND</v>
          </cell>
          <cell r="D2546">
            <v>5160</v>
          </cell>
          <cell r="E2546">
            <v>825.6</v>
          </cell>
          <cell r="F2546">
            <v>5986</v>
          </cell>
        </row>
        <row r="2547">
          <cell r="A2547" t="str">
            <v>FUSIBLE TIPO DUAL 0.4 AMPS 15KV</v>
          </cell>
          <cell r="B2547">
            <v>2040</v>
          </cell>
          <cell r="C2547" t="str">
            <v>UND</v>
          </cell>
          <cell r="D2547">
            <v>2448</v>
          </cell>
          <cell r="E2547">
            <v>391.68</v>
          </cell>
          <cell r="F2547">
            <v>2840</v>
          </cell>
        </row>
        <row r="2548">
          <cell r="A2548" t="str">
            <v>FUSIBLE TIPO DUAL 0.7 AMPS 15KV</v>
          </cell>
          <cell r="B2548">
            <v>5700</v>
          </cell>
          <cell r="C2548" t="str">
            <v>UND</v>
          </cell>
          <cell r="D2548">
            <v>6840</v>
          </cell>
          <cell r="E2548">
            <v>1094.4000000000001</v>
          </cell>
          <cell r="F2548">
            <v>7934</v>
          </cell>
        </row>
        <row r="2549">
          <cell r="A2549" t="str">
            <v>FUSIBLE TIPO DUAL 1.0 AMPS 15KV</v>
          </cell>
          <cell r="B2549">
            <v>5700</v>
          </cell>
          <cell r="C2549" t="str">
            <v>UND</v>
          </cell>
          <cell r="D2549">
            <v>6840</v>
          </cell>
          <cell r="E2549">
            <v>1094.4000000000001</v>
          </cell>
          <cell r="F2549">
            <v>7934</v>
          </cell>
        </row>
        <row r="2550">
          <cell r="A2550" t="str">
            <v>FUSIBLE TIPO DUAL 1.3 AMPS 15KV</v>
          </cell>
          <cell r="B2550">
            <v>2040</v>
          </cell>
          <cell r="C2550" t="str">
            <v>UND</v>
          </cell>
          <cell r="D2550">
            <v>2448</v>
          </cell>
          <cell r="E2550">
            <v>391.68</v>
          </cell>
          <cell r="F2550">
            <v>2840</v>
          </cell>
        </row>
        <row r="2551">
          <cell r="A2551" t="str">
            <v>FUSIBLE TIPO DUAL 1.4 AMPS 15KV</v>
          </cell>
          <cell r="B2551">
            <v>2040</v>
          </cell>
          <cell r="C2551" t="str">
            <v>UND</v>
          </cell>
          <cell r="D2551">
            <v>2448</v>
          </cell>
          <cell r="E2551">
            <v>391.68</v>
          </cell>
          <cell r="F2551">
            <v>2840</v>
          </cell>
        </row>
        <row r="2552">
          <cell r="A2552" t="str">
            <v>FUSIBLE TIPO DUAL 10.4 AMPS 15KV</v>
          </cell>
          <cell r="B2552">
            <v>2200</v>
          </cell>
          <cell r="C2552" t="str">
            <v>UND</v>
          </cell>
          <cell r="D2552">
            <v>2640</v>
          </cell>
          <cell r="E2552">
            <v>422.40000000000003</v>
          </cell>
          <cell r="F2552">
            <v>3062</v>
          </cell>
        </row>
        <row r="2553">
          <cell r="A2553" t="str">
            <v>FUSIBLE TIPO DUAL 14.0 AMPS 15KV</v>
          </cell>
          <cell r="B2553">
            <v>2040</v>
          </cell>
          <cell r="C2553" t="str">
            <v>UND</v>
          </cell>
          <cell r="D2553">
            <v>2448</v>
          </cell>
          <cell r="E2553">
            <v>391.68</v>
          </cell>
          <cell r="F2553">
            <v>2840</v>
          </cell>
        </row>
        <row r="2554">
          <cell r="A2554" t="str">
            <v>FUSIBLE TIPO DUAL 2.1 AMPS 15KV</v>
          </cell>
          <cell r="B2554">
            <v>2040</v>
          </cell>
          <cell r="C2554" t="str">
            <v>UND</v>
          </cell>
          <cell r="D2554">
            <v>2448</v>
          </cell>
          <cell r="E2554">
            <v>391.68</v>
          </cell>
          <cell r="F2554">
            <v>2840</v>
          </cell>
        </row>
        <row r="2555">
          <cell r="A2555" t="str">
            <v>FUSIBLE TIPO DUAL 3.1 AMPS 15KV</v>
          </cell>
          <cell r="B2555">
            <v>5700</v>
          </cell>
          <cell r="C2555" t="str">
            <v>UND</v>
          </cell>
          <cell r="D2555">
            <v>6840</v>
          </cell>
          <cell r="E2555">
            <v>1094.4000000000001</v>
          </cell>
          <cell r="F2555">
            <v>7934</v>
          </cell>
        </row>
        <row r="2556">
          <cell r="A2556" t="str">
            <v>FUSIBLE TIPO DUAL 3.5 AMPS 15KV</v>
          </cell>
          <cell r="B2556">
            <v>5700</v>
          </cell>
          <cell r="C2556" t="str">
            <v>UND</v>
          </cell>
          <cell r="D2556">
            <v>6840</v>
          </cell>
          <cell r="E2556">
            <v>1094.4000000000001</v>
          </cell>
          <cell r="F2556">
            <v>7934</v>
          </cell>
        </row>
        <row r="2557">
          <cell r="A2557" t="str">
            <v>FUSIBLE TIPO DUAL 5.2 AMPS 15KV</v>
          </cell>
          <cell r="B2557">
            <v>5700</v>
          </cell>
          <cell r="C2557" t="str">
            <v>UND</v>
          </cell>
          <cell r="D2557">
            <v>6840</v>
          </cell>
          <cell r="E2557">
            <v>1094.4000000000001</v>
          </cell>
          <cell r="F2557">
            <v>7934</v>
          </cell>
        </row>
        <row r="2558">
          <cell r="A2558" t="str">
            <v>FUSIBLE TIPO DUAL 6.3 AMPS 15KV</v>
          </cell>
          <cell r="B2558">
            <v>5700</v>
          </cell>
          <cell r="C2558" t="str">
            <v>UND</v>
          </cell>
          <cell r="D2558">
            <v>6840</v>
          </cell>
          <cell r="E2558">
            <v>1094.4000000000001</v>
          </cell>
          <cell r="F2558">
            <v>7934</v>
          </cell>
        </row>
        <row r="2559">
          <cell r="A2559" t="str">
            <v>FUSIBLE TIPO DUAL 7.8 AMPS 15KV</v>
          </cell>
          <cell r="B2559">
            <v>2040</v>
          </cell>
          <cell r="C2559" t="str">
            <v>UND</v>
          </cell>
          <cell r="D2559">
            <v>2448</v>
          </cell>
          <cell r="E2559">
            <v>391.68</v>
          </cell>
          <cell r="F2559">
            <v>2840</v>
          </cell>
        </row>
        <row r="2560">
          <cell r="A2560" t="str">
            <v>FUSIBLE TIPO H 1 AMPS 15KV</v>
          </cell>
          <cell r="B2560">
            <v>2000</v>
          </cell>
          <cell r="C2560" t="str">
            <v>UND</v>
          </cell>
          <cell r="D2560">
            <v>2400</v>
          </cell>
          <cell r="E2560">
            <v>384</v>
          </cell>
          <cell r="F2560">
            <v>2784</v>
          </cell>
        </row>
        <row r="2561">
          <cell r="A2561" t="str">
            <v>FUSIBLE TIPO H 1 AMPS 38KV</v>
          </cell>
          <cell r="B2561">
            <v>2650</v>
          </cell>
          <cell r="C2561" t="str">
            <v>UND</v>
          </cell>
          <cell r="D2561">
            <v>3180</v>
          </cell>
          <cell r="E2561">
            <v>508.8</v>
          </cell>
          <cell r="F2561">
            <v>3689</v>
          </cell>
        </row>
        <row r="2562">
          <cell r="A2562" t="str">
            <v>FUSIBLE TIPO H 10 AMPS 15KV</v>
          </cell>
          <cell r="B2562">
            <v>2100</v>
          </cell>
          <cell r="C2562" t="str">
            <v>UND</v>
          </cell>
          <cell r="D2562">
            <v>2520</v>
          </cell>
          <cell r="E2562">
            <v>403.2</v>
          </cell>
          <cell r="F2562">
            <v>2923</v>
          </cell>
        </row>
        <row r="2563">
          <cell r="A2563" t="str">
            <v>FUSIBLE TIPO H 10 AMPS 38KV</v>
          </cell>
          <cell r="B2563">
            <v>2950</v>
          </cell>
          <cell r="C2563" t="str">
            <v>UND</v>
          </cell>
          <cell r="D2563">
            <v>3540</v>
          </cell>
          <cell r="E2563">
            <v>566.4</v>
          </cell>
          <cell r="F2563">
            <v>4106</v>
          </cell>
        </row>
        <row r="2564">
          <cell r="A2564" t="str">
            <v>FUSIBLE TIPO H 100 AMPS 15KV</v>
          </cell>
          <cell r="B2564">
            <v>4650</v>
          </cell>
          <cell r="C2564" t="str">
            <v>UND</v>
          </cell>
          <cell r="D2564">
            <v>5580</v>
          </cell>
          <cell r="E2564">
            <v>892.80000000000007</v>
          </cell>
          <cell r="F2564">
            <v>6473</v>
          </cell>
        </row>
        <row r="2565">
          <cell r="A2565" t="str">
            <v>FUSIBLE TIPO H 100 AMPS 38KV</v>
          </cell>
          <cell r="B2565">
            <v>5950</v>
          </cell>
          <cell r="C2565" t="str">
            <v>UND</v>
          </cell>
          <cell r="D2565">
            <v>7140</v>
          </cell>
          <cell r="E2565">
            <v>1142.4000000000001</v>
          </cell>
          <cell r="F2565">
            <v>8282</v>
          </cell>
        </row>
        <row r="2566">
          <cell r="A2566" t="str">
            <v>FUSIBLE TIPO H 12 AMPS 15KV</v>
          </cell>
          <cell r="B2566">
            <v>2100</v>
          </cell>
          <cell r="C2566" t="str">
            <v>UND</v>
          </cell>
          <cell r="D2566">
            <v>2520</v>
          </cell>
          <cell r="E2566">
            <v>403.2</v>
          </cell>
          <cell r="F2566">
            <v>2923</v>
          </cell>
        </row>
        <row r="2567">
          <cell r="A2567" t="str">
            <v>FUSIBLE TIPO H 12 AMPS 38KV</v>
          </cell>
          <cell r="B2567">
            <v>3352</v>
          </cell>
          <cell r="C2567" t="str">
            <v>UND</v>
          </cell>
          <cell r="D2567">
            <v>4022.3999999999996</v>
          </cell>
          <cell r="E2567">
            <v>643.58399999999995</v>
          </cell>
          <cell r="F2567">
            <v>4666</v>
          </cell>
        </row>
        <row r="2568">
          <cell r="A2568" t="str">
            <v>FUSIBLE TIPO H 15 AMPS 15KV</v>
          </cell>
          <cell r="B2568">
            <v>2100</v>
          </cell>
          <cell r="C2568" t="str">
            <v>UND</v>
          </cell>
          <cell r="D2568">
            <v>2520</v>
          </cell>
          <cell r="E2568">
            <v>403.2</v>
          </cell>
          <cell r="F2568">
            <v>2923</v>
          </cell>
        </row>
        <row r="2569">
          <cell r="A2569" t="str">
            <v>FUSIBLE TIPO H 15 AMPS 38KV</v>
          </cell>
          <cell r="B2569">
            <v>2950</v>
          </cell>
          <cell r="C2569" t="str">
            <v>UND</v>
          </cell>
          <cell r="D2569">
            <v>3540</v>
          </cell>
          <cell r="E2569">
            <v>566.4</v>
          </cell>
          <cell r="F2569">
            <v>4106</v>
          </cell>
        </row>
        <row r="2570">
          <cell r="A2570" t="str">
            <v>FUSIBLE TIPO H 150 AMPS 38KV</v>
          </cell>
          <cell r="B2570">
            <v>17600</v>
          </cell>
          <cell r="C2570" t="str">
            <v>UND</v>
          </cell>
          <cell r="D2570">
            <v>21120</v>
          </cell>
          <cell r="E2570">
            <v>3379.2000000000003</v>
          </cell>
          <cell r="F2570">
            <v>24499</v>
          </cell>
        </row>
        <row r="2571">
          <cell r="A2571" t="str">
            <v>FUSIBLE TIPO H 2 AMPS 15KV</v>
          </cell>
          <cell r="B2571">
            <v>2000</v>
          </cell>
          <cell r="C2571" t="str">
            <v>UND</v>
          </cell>
          <cell r="D2571">
            <v>2400</v>
          </cell>
          <cell r="E2571">
            <v>384</v>
          </cell>
          <cell r="F2571">
            <v>2784</v>
          </cell>
        </row>
        <row r="2572">
          <cell r="A2572" t="str">
            <v>FUSIBLE TIPO H 2 AMPS 38KV</v>
          </cell>
          <cell r="B2572">
            <v>2650</v>
          </cell>
          <cell r="C2572" t="str">
            <v>UND</v>
          </cell>
          <cell r="D2572">
            <v>3180</v>
          </cell>
          <cell r="E2572">
            <v>508.8</v>
          </cell>
          <cell r="F2572">
            <v>3689</v>
          </cell>
        </row>
        <row r="2573">
          <cell r="A2573" t="str">
            <v>FUSIBLE TIPO H 20 AMPS 15KV</v>
          </cell>
          <cell r="B2573">
            <v>2200</v>
          </cell>
          <cell r="C2573" t="str">
            <v>UND</v>
          </cell>
          <cell r="D2573">
            <v>2640</v>
          </cell>
          <cell r="E2573">
            <v>422.40000000000003</v>
          </cell>
          <cell r="F2573">
            <v>3062</v>
          </cell>
        </row>
        <row r="2574">
          <cell r="A2574" t="str">
            <v>FUSIBLE TIPO H 20 AMPS 38KV</v>
          </cell>
          <cell r="B2574">
            <v>3200</v>
          </cell>
          <cell r="C2574" t="str">
            <v>UND</v>
          </cell>
          <cell r="D2574">
            <v>3840</v>
          </cell>
          <cell r="E2574">
            <v>614.4</v>
          </cell>
          <cell r="F2574">
            <v>4454</v>
          </cell>
        </row>
        <row r="2575">
          <cell r="A2575" t="str">
            <v>FUSIBLE TIPO H 25 AMPS 15KV</v>
          </cell>
          <cell r="B2575">
            <v>2200</v>
          </cell>
          <cell r="C2575" t="str">
            <v>UND</v>
          </cell>
          <cell r="D2575">
            <v>2640</v>
          </cell>
          <cell r="E2575">
            <v>422.40000000000003</v>
          </cell>
          <cell r="F2575">
            <v>3062</v>
          </cell>
        </row>
        <row r="2576">
          <cell r="A2576" t="str">
            <v>FUSIBLE TIPO H 25 AMPS 38KV</v>
          </cell>
          <cell r="B2576">
            <v>3200</v>
          </cell>
          <cell r="C2576" t="str">
            <v>UND</v>
          </cell>
          <cell r="D2576">
            <v>3840</v>
          </cell>
          <cell r="E2576">
            <v>614.4</v>
          </cell>
          <cell r="F2576">
            <v>4454</v>
          </cell>
        </row>
        <row r="2577">
          <cell r="A2577" t="str">
            <v>FUSIBLE TIPO H 3 AMPS 15KV</v>
          </cell>
          <cell r="B2577">
            <v>2000</v>
          </cell>
          <cell r="C2577" t="str">
            <v>UND</v>
          </cell>
          <cell r="D2577">
            <v>2400</v>
          </cell>
          <cell r="E2577">
            <v>384</v>
          </cell>
          <cell r="F2577">
            <v>2784</v>
          </cell>
        </row>
        <row r="2578">
          <cell r="A2578" t="str">
            <v>FUSIBLE TIPO H 3 AMPS 38KV</v>
          </cell>
          <cell r="B2578">
            <v>2650</v>
          </cell>
          <cell r="C2578" t="str">
            <v>UND</v>
          </cell>
          <cell r="D2578">
            <v>3180</v>
          </cell>
          <cell r="E2578">
            <v>508.8</v>
          </cell>
          <cell r="F2578">
            <v>3689</v>
          </cell>
        </row>
        <row r="2579">
          <cell r="A2579" t="str">
            <v>FUSIBLE TIPO H 30 AMPS 15KV</v>
          </cell>
          <cell r="B2579">
            <v>2200</v>
          </cell>
          <cell r="C2579" t="str">
            <v>UND</v>
          </cell>
          <cell r="D2579">
            <v>2640</v>
          </cell>
          <cell r="E2579">
            <v>422.40000000000003</v>
          </cell>
          <cell r="F2579">
            <v>3062</v>
          </cell>
        </row>
        <row r="2580">
          <cell r="A2580" t="str">
            <v>FUSIBLE TIPO H 30 AMPS 38KV</v>
          </cell>
          <cell r="B2580">
            <v>3200</v>
          </cell>
          <cell r="C2580" t="str">
            <v>UND</v>
          </cell>
          <cell r="D2580">
            <v>3840</v>
          </cell>
          <cell r="E2580">
            <v>614.4</v>
          </cell>
          <cell r="F2580">
            <v>4454</v>
          </cell>
        </row>
        <row r="2581">
          <cell r="A2581" t="str">
            <v>FUSIBLE TIPO H 4 AMPS 15KV</v>
          </cell>
          <cell r="B2581">
            <v>2000</v>
          </cell>
          <cell r="C2581" t="str">
            <v>UND</v>
          </cell>
          <cell r="D2581">
            <v>2400</v>
          </cell>
          <cell r="E2581">
            <v>384</v>
          </cell>
          <cell r="F2581">
            <v>2784</v>
          </cell>
        </row>
        <row r="2582">
          <cell r="A2582" t="str">
            <v>FUSIBLE TIPO H 4 AMPS 38KV</v>
          </cell>
          <cell r="B2582">
            <v>2650</v>
          </cell>
          <cell r="C2582" t="str">
            <v>UND</v>
          </cell>
          <cell r="D2582">
            <v>3180</v>
          </cell>
          <cell r="E2582">
            <v>508.8</v>
          </cell>
          <cell r="F2582">
            <v>3689</v>
          </cell>
        </row>
        <row r="2583">
          <cell r="A2583" t="str">
            <v>FUSIBLE TIPO H 40 AMPS 15KV</v>
          </cell>
          <cell r="B2583">
            <v>2550</v>
          </cell>
          <cell r="C2583" t="str">
            <v>UND</v>
          </cell>
          <cell r="D2583">
            <v>3060</v>
          </cell>
          <cell r="E2583">
            <v>489.6</v>
          </cell>
          <cell r="F2583">
            <v>3550</v>
          </cell>
        </row>
        <row r="2584">
          <cell r="A2584" t="str">
            <v>FUSIBLE TIPO H 40 AMPS 38KV</v>
          </cell>
          <cell r="B2584">
            <v>3450</v>
          </cell>
          <cell r="C2584" t="str">
            <v>UND</v>
          </cell>
          <cell r="D2584">
            <v>4140</v>
          </cell>
          <cell r="E2584">
            <v>662.4</v>
          </cell>
          <cell r="F2584">
            <v>4802</v>
          </cell>
        </row>
        <row r="2585">
          <cell r="A2585" t="str">
            <v>FUSIBLE TIPO H 45 AMPS 15KV</v>
          </cell>
          <cell r="B2585">
            <v>2550</v>
          </cell>
          <cell r="C2585" t="str">
            <v>UND</v>
          </cell>
          <cell r="D2585">
            <v>3060</v>
          </cell>
          <cell r="E2585">
            <v>489.6</v>
          </cell>
          <cell r="F2585">
            <v>3550</v>
          </cell>
        </row>
        <row r="2586">
          <cell r="A2586" t="str">
            <v>FUSIBLE TIPO H 5 AMPS 15KV</v>
          </cell>
          <cell r="B2586">
            <v>2000</v>
          </cell>
          <cell r="C2586" t="str">
            <v>UND</v>
          </cell>
          <cell r="D2586">
            <v>2400</v>
          </cell>
          <cell r="E2586">
            <v>384</v>
          </cell>
          <cell r="F2586">
            <v>2784</v>
          </cell>
        </row>
        <row r="2587">
          <cell r="A2587" t="str">
            <v>FUSIBLE TIPO H 5 AMPS 38KV</v>
          </cell>
          <cell r="B2587">
            <v>2950</v>
          </cell>
          <cell r="C2587" t="str">
            <v>UND</v>
          </cell>
          <cell r="D2587">
            <v>3540</v>
          </cell>
          <cell r="E2587">
            <v>566.4</v>
          </cell>
          <cell r="F2587">
            <v>4106</v>
          </cell>
        </row>
        <row r="2588">
          <cell r="A2588" t="str">
            <v>FUSIBLE TIPO H 50 AMPS 15KV</v>
          </cell>
          <cell r="B2588">
            <v>2550</v>
          </cell>
          <cell r="C2588" t="str">
            <v>UND</v>
          </cell>
          <cell r="D2588">
            <v>3060</v>
          </cell>
          <cell r="E2588">
            <v>489.6</v>
          </cell>
          <cell r="F2588">
            <v>3550</v>
          </cell>
        </row>
        <row r="2589">
          <cell r="A2589" t="str">
            <v>FUSIBLE TIPO H 50 AMPS 38KV</v>
          </cell>
          <cell r="B2589">
            <v>3450</v>
          </cell>
          <cell r="C2589" t="str">
            <v>UND</v>
          </cell>
          <cell r="D2589">
            <v>4140</v>
          </cell>
          <cell r="E2589">
            <v>662.4</v>
          </cell>
          <cell r="F2589">
            <v>4802</v>
          </cell>
        </row>
        <row r="2590">
          <cell r="A2590" t="str">
            <v>FUSIBLE TIPO H 6 AMPS 15KV</v>
          </cell>
          <cell r="B2590">
            <v>2100</v>
          </cell>
          <cell r="C2590" t="str">
            <v>UND</v>
          </cell>
          <cell r="D2590">
            <v>2520</v>
          </cell>
          <cell r="E2590">
            <v>403.2</v>
          </cell>
          <cell r="F2590">
            <v>2923</v>
          </cell>
        </row>
        <row r="2591">
          <cell r="A2591" t="str">
            <v>FUSIBLE TIPO H 6 AMPS 38KV</v>
          </cell>
          <cell r="B2591">
            <v>1610</v>
          </cell>
          <cell r="C2591" t="str">
            <v>UND</v>
          </cell>
          <cell r="D2591">
            <v>1932</v>
          </cell>
          <cell r="E2591">
            <v>309.12</v>
          </cell>
          <cell r="F2591">
            <v>2241</v>
          </cell>
        </row>
        <row r="2592">
          <cell r="A2592" t="str">
            <v>FUSIBLE TIPO H 60 AMPS 15KV</v>
          </cell>
          <cell r="B2592">
            <v>4650</v>
          </cell>
          <cell r="C2592" t="str">
            <v>UND</v>
          </cell>
          <cell r="D2592">
            <v>5580</v>
          </cell>
          <cell r="E2592">
            <v>892.80000000000007</v>
          </cell>
          <cell r="F2592">
            <v>6473</v>
          </cell>
        </row>
        <row r="2593">
          <cell r="A2593" t="str">
            <v>FUSIBLE TIPO H 60 AMPS 38KV</v>
          </cell>
          <cell r="B2593">
            <v>5950</v>
          </cell>
          <cell r="C2593" t="str">
            <v>UND</v>
          </cell>
          <cell r="D2593">
            <v>7140</v>
          </cell>
          <cell r="E2593">
            <v>1142.4000000000001</v>
          </cell>
          <cell r="F2593">
            <v>8282</v>
          </cell>
        </row>
        <row r="2594">
          <cell r="A2594" t="str">
            <v>FUSIBLE TIPO H 7 AMPS 15KV</v>
          </cell>
          <cell r="B2594">
            <v>2100</v>
          </cell>
          <cell r="C2594" t="str">
            <v>UND</v>
          </cell>
          <cell r="D2594">
            <v>2520</v>
          </cell>
          <cell r="E2594">
            <v>403.2</v>
          </cell>
          <cell r="F2594">
            <v>2923</v>
          </cell>
        </row>
        <row r="2595">
          <cell r="A2595" t="str">
            <v>FUSIBLE TIPO H 70 AMPS 15KV</v>
          </cell>
          <cell r="B2595">
            <v>4650</v>
          </cell>
          <cell r="C2595" t="str">
            <v>UND</v>
          </cell>
          <cell r="D2595">
            <v>5580</v>
          </cell>
          <cell r="E2595">
            <v>892.80000000000007</v>
          </cell>
          <cell r="F2595">
            <v>6473</v>
          </cell>
        </row>
        <row r="2596">
          <cell r="A2596" t="str">
            <v>FUSIBLE TIPO H 70 AMPS 38KV</v>
          </cell>
          <cell r="B2596">
            <v>3900</v>
          </cell>
          <cell r="C2596" t="str">
            <v>UND</v>
          </cell>
          <cell r="D2596">
            <v>4680</v>
          </cell>
          <cell r="E2596">
            <v>748.80000000000007</v>
          </cell>
          <cell r="F2596">
            <v>5429</v>
          </cell>
        </row>
        <row r="2597">
          <cell r="A2597" t="str">
            <v>FUSIBLE TIPO H 75 AMPS 15KV</v>
          </cell>
          <cell r="B2597">
            <v>4650</v>
          </cell>
          <cell r="C2597" t="str">
            <v>UND</v>
          </cell>
          <cell r="D2597">
            <v>5580</v>
          </cell>
          <cell r="E2597">
            <v>892.80000000000007</v>
          </cell>
          <cell r="F2597">
            <v>6473</v>
          </cell>
        </row>
        <row r="2598">
          <cell r="A2598" t="str">
            <v>FUSIBLE TIPO H 8 AMPS 15KV</v>
          </cell>
          <cell r="B2598">
            <v>2100</v>
          </cell>
          <cell r="C2598" t="str">
            <v>UND</v>
          </cell>
          <cell r="D2598">
            <v>2520</v>
          </cell>
          <cell r="E2598">
            <v>403.2</v>
          </cell>
          <cell r="F2598">
            <v>2923</v>
          </cell>
        </row>
        <row r="2599">
          <cell r="A2599" t="str">
            <v>FUSIBLE TIPO H 8 AMPS 38KV</v>
          </cell>
          <cell r="B2599">
            <v>1610</v>
          </cell>
          <cell r="C2599" t="str">
            <v>UND</v>
          </cell>
          <cell r="D2599">
            <v>1932</v>
          </cell>
          <cell r="E2599">
            <v>309.12</v>
          </cell>
          <cell r="F2599">
            <v>2241</v>
          </cell>
        </row>
        <row r="2600">
          <cell r="A2600" t="str">
            <v>FUSIBLE TIPO H 80 AMPS 15KV</v>
          </cell>
          <cell r="B2600">
            <v>4650</v>
          </cell>
          <cell r="C2600" t="str">
            <v>UND</v>
          </cell>
          <cell r="D2600">
            <v>5580</v>
          </cell>
          <cell r="E2600">
            <v>892.80000000000007</v>
          </cell>
          <cell r="F2600">
            <v>6473</v>
          </cell>
        </row>
        <row r="2601">
          <cell r="A2601" t="str">
            <v>FUSIBLE TIPO H 80 AMPS 38KV</v>
          </cell>
          <cell r="B2601">
            <v>5950</v>
          </cell>
          <cell r="C2601" t="str">
            <v>UND</v>
          </cell>
          <cell r="D2601">
            <v>7140</v>
          </cell>
          <cell r="E2601">
            <v>1142.4000000000001</v>
          </cell>
          <cell r="F2601">
            <v>8282</v>
          </cell>
        </row>
        <row r="2602">
          <cell r="A2602" t="str">
            <v>FUSIBLE TIPO H 85 AMPS 15KV</v>
          </cell>
          <cell r="B2602">
            <v>4692</v>
          </cell>
          <cell r="C2602" t="str">
            <v>UND</v>
          </cell>
          <cell r="D2602">
            <v>5630.4</v>
          </cell>
          <cell r="E2602">
            <v>900.86399999999992</v>
          </cell>
          <cell r="F2602">
            <v>6531</v>
          </cell>
        </row>
        <row r="2603">
          <cell r="A2603" t="str">
            <v>FUSIBLE TIPO H 85 AMPS 38KV</v>
          </cell>
          <cell r="B2603">
            <v>5950</v>
          </cell>
          <cell r="C2603" t="str">
            <v>UND</v>
          </cell>
          <cell r="D2603">
            <v>7140</v>
          </cell>
          <cell r="E2603">
            <v>1142.4000000000001</v>
          </cell>
          <cell r="F2603">
            <v>8282</v>
          </cell>
        </row>
        <row r="2604">
          <cell r="A2604" t="str">
            <v>FUSIBLE TIPO H 9 AMPS 15KV</v>
          </cell>
          <cell r="B2604">
            <v>2100</v>
          </cell>
          <cell r="C2604" t="str">
            <v>UND</v>
          </cell>
          <cell r="D2604">
            <v>2520</v>
          </cell>
          <cell r="E2604">
            <v>403.2</v>
          </cell>
          <cell r="F2604">
            <v>2923</v>
          </cell>
        </row>
        <row r="2605">
          <cell r="A2605" t="str">
            <v>FUSIBLE TIPO K 1 AMPS 15KV</v>
          </cell>
          <cell r="B2605">
            <v>2300</v>
          </cell>
          <cell r="C2605" t="str">
            <v>UND</v>
          </cell>
          <cell r="D2605">
            <v>2760</v>
          </cell>
          <cell r="E2605">
            <v>441.6</v>
          </cell>
          <cell r="F2605">
            <v>3202</v>
          </cell>
        </row>
        <row r="2606">
          <cell r="A2606" t="str">
            <v>FUSIBLE TIPO K 10 AMPS 15KV</v>
          </cell>
          <cell r="B2606">
            <v>2280</v>
          </cell>
          <cell r="C2606" t="str">
            <v>UND</v>
          </cell>
          <cell r="D2606">
            <v>2736</v>
          </cell>
          <cell r="E2606">
            <v>437.76</v>
          </cell>
          <cell r="F2606">
            <v>3174</v>
          </cell>
        </row>
        <row r="2607">
          <cell r="A2607" t="str">
            <v>FUSIBLE TIPO K 10 AMPS 38KV</v>
          </cell>
          <cell r="B2607">
            <v>2760</v>
          </cell>
          <cell r="C2607" t="str">
            <v>UND</v>
          </cell>
          <cell r="D2607">
            <v>3312</v>
          </cell>
          <cell r="E2607">
            <v>529.91999999999996</v>
          </cell>
          <cell r="F2607">
            <v>3842</v>
          </cell>
        </row>
        <row r="2608">
          <cell r="A2608" t="str">
            <v>FUSIBLE TIPO K 100 AMPS 15KV</v>
          </cell>
          <cell r="B2608">
            <v>4920</v>
          </cell>
          <cell r="C2608" t="str">
            <v>UND</v>
          </cell>
          <cell r="D2608">
            <v>5904</v>
          </cell>
          <cell r="E2608">
            <v>944.64</v>
          </cell>
          <cell r="F2608">
            <v>6849</v>
          </cell>
        </row>
        <row r="2609">
          <cell r="A2609" t="str">
            <v>FUSIBLE TIPO K 100 AMPS 38KV</v>
          </cell>
          <cell r="B2609">
            <v>5880</v>
          </cell>
          <cell r="C2609" t="str">
            <v>UND</v>
          </cell>
          <cell r="D2609">
            <v>7056</v>
          </cell>
          <cell r="E2609">
            <v>1128.96</v>
          </cell>
          <cell r="F2609">
            <v>8185</v>
          </cell>
        </row>
        <row r="2610">
          <cell r="A2610" t="str">
            <v>FUSIBLE TIPO K 12 AMPS 15KV</v>
          </cell>
          <cell r="B2610">
            <v>2500</v>
          </cell>
          <cell r="C2610" t="str">
            <v>UND</v>
          </cell>
          <cell r="D2610">
            <v>3000</v>
          </cell>
          <cell r="E2610">
            <v>480</v>
          </cell>
          <cell r="F2610">
            <v>3480</v>
          </cell>
        </row>
        <row r="2611">
          <cell r="A2611" t="str">
            <v>FUSIBLE TIPO K 15 AMPS 15KV</v>
          </cell>
          <cell r="B2611">
            <v>2500</v>
          </cell>
          <cell r="C2611" t="str">
            <v>UND</v>
          </cell>
          <cell r="D2611">
            <v>3000</v>
          </cell>
          <cell r="E2611">
            <v>480</v>
          </cell>
          <cell r="F2611">
            <v>3480</v>
          </cell>
        </row>
        <row r="2612">
          <cell r="A2612" t="str">
            <v>FUSIBLE TIPO K 15 AMPS 38KV</v>
          </cell>
          <cell r="B2612">
            <v>2760</v>
          </cell>
          <cell r="C2612" t="str">
            <v>UND</v>
          </cell>
          <cell r="D2612">
            <v>3312</v>
          </cell>
          <cell r="E2612">
            <v>529.91999999999996</v>
          </cell>
          <cell r="F2612">
            <v>3842</v>
          </cell>
        </row>
        <row r="2613">
          <cell r="A2613" t="str">
            <v>FUSIBLE TIPO K 2 AMPS 15KV</v>
          </cell>
          <cell r="B2613">
            <v>2300</v>
          </cell>
          <cell r="C2613" t="str">
            <v>UND</v>
          </cell>
          <cell r="D2613">
            <v>2760</v>
          </cell>
          <cell r="E2613">
            <v>441.6</v>
          </cell>
          <cell r="F2613">
            <v>3202</v>
          </cell>
        </row>
        <row r="2614">
          <cell r="A2614" t="str">
            <v>FUSIBLE TIPO K 20 AMPS 15KV</v>
          </cell>
          <cell r="B2614">
            <v>2800</v>
          </cell>
          <cell r="C2614" t="str">
            <v>UND</v>
          </cell>
          <cell r="D2614">
            <v>3360</v>
          </cell>
          <cell r="E2614">
            <v>537.6</v>
          </cell>
          <cell r="F2614">
            <v>3898</v>
          </cell>
        </row>
        <row r="2615">
          <cell r="A2615" t="str">
            <v>FUSIBLE TIPO K 20 AMPS 38KV</v>
          </cell>
          <cell r="B2615">
            <v>3120</v>
          </cell>
          <cell r="C2615" t="str">
            <v>UND</v>
          </cell>
          <cell r="D2615">
            <v>3744</v>
          </cell>
          <cell r="E2615">
            <v>599.04</v>
          </cell>
          <cell r="F2615">
            <v>4343</v>
          </cell>
        </row>
        <row r="2616">
          <cell r="A2616" t="str">
            <v>FUSIBLE TIPO K 25 AMPS 15KV</v>
          </cell>
          <cell r="B2616">
            <v>1650</v>
          </cell>
          <cell r="C2616" t="str">
            <v>UND</v>
          </cell>
          <cell r="D2616">
            <v>1980</v>
          </cell>
          <cell r="E2616">
            <v>316.8</v>
          </cell>
          <cell r="F2616">
            <v>2297</v>
          </cell>
        </row>
        <row r="2617">
          <cell r="A2617" t="str">
            <v>FUSIBLE TIPO K 3 AMPS 15KV</v>
          </cell>
          <cell r="B2617">
            <v>2300</v>
          </cell>
          <cell r="C2617" t="str">
            <v>UND</v>
          </cell>
          <cell r="D2617">
            <v>2760</v>
          </cell>
          <cell r="E2617">
            <v>441.6</v>
          </cell>
          <cell r="F2617">
            <v>3202</v>
          </cell>
        </row>
        <row r="2618">
          <cell r="A2618" t="str">
            <v>FUSIBLE TIPO K 30 AMPS 15KV</v>
          </cell>
          <cell r="B2618">
            <v>2588</v>
          </cell>
          <cell r="C2618" t="str">
            <v>UND</v>
          </cell>
          <cell r="D2618">
            <v>3105.6</v>
          </cell>
          <cell r="E2618">
            <v>496.89600000000002</v>
          </cell>
          <cell r="F2618">
            <v>3602</v>
          </cell>
        </row>
        <row r="2619">
          <cell r="A2619" t="str">
            <v>FUSIBLE TIPO K 30 AMPS 38KV</v>
          </cell>
          <cell r="B2619">
            <v>3120</v>
          </cell>
          <cell r="C2619" t="str">
            <v>UND</v>
          </cell>
          <cell r="D2619">
            <v>3744</v>
          </cell>
          <cell r="E2619">
            <v>599.04</v>
          </cell>
          <cell r="F2619">
            <v>4343</v>
          </cell>
        </row>
        <row r="2620">
          <cell r="A2620" t="str">
            <v>FUSIBLE TIPO K 35 AMPS 15KV</v>
          </cell>
          <cell r="B2620">
            <v>3450</v>
          </cell>
          <cell r="C2620" t="str">
            <v>UND</v>
          </cell>
          <cell r="D2620">
            <v>4140</v>
          </cell>
          <cell r="E2620">
            <v>662.4</v>
          </cell>
          <cell r="F2620">
            <v>4802</v>
          </cell>
        </row>
        <row r="2621">
          <cell r="A2621" t="str">
            <v>FUSIBLE TIPO K 4 AMPS 15KV</v>
          </cell>
          <cell r="B2621">
            <v>2300</v>
          </cell>
          <cell r="C2621" t="str">
            <v>UND</v>
          </cell>
          <cell r="D2621">
            <v>2760</v>
          </cell>
          <cell r="E2621">
            <v>441.6</v>
          </cell>
          <cell r="F2621">
            <v>3202</v>
          </cell>
        </row>
        <row r="2622">
          <cell r="A2622" t="str">
            <v>FUSIBLE TIPO K 40 AMPS 15KV</v>
          </cell>
          <cell r="B2622">
            <v>3450</v>
          </cell>
          <cell r="C2622" t="str">
            <v>UND</v>
          </cell>
          <cell r="D2622">
            <v>4140</v>
          </cell>
          <cell r="E2622">
            <v>662.4</v>
          </cell>
          <cell r="F2622">
            <v>4802</v>
          </cell>
        </row>
        <row r="2623">
          <cell r="A2623" t="str">
            <v>FUSIBLE TIPO K 5 AMPS 15KV</v>
          </cell>
          <cell r="B2623">
            <v>2500</v>
          </cell>
          <cell r="C2623" t="str">
            <v>UND</v>
          </cell>
          <cell r="D2623">
            <v>3000</v>
          </cell>
          <cell r="E2623">
            <v>480</v>
          </cell>
          <cell r="F2623">
            <v>3480</v>
          </cell>
        </row>
        <row r="2624">
          <cell r="A2624" t="str">
            <v>FUSIBLE TIPO K 50 AMPS 15KV</v>
          </cell>
          <cell r="B2624">
            <v>2200</v>
          </cell>
          <cell r="C2624" t="str">
            <v>UND</v>
          </cell>
          <cell r="D2624">
            <v>2640</v>
          </cell>
          <cell r="E2624">
            <v>422.40000000000003</v>
          </cell>
          <cell r="F2624">
            <v>3062</v>
          </cell>
        </row>
        <row r="2625">
          <cell r="A2625" t="str">
            <v>FUSIBLE TIPO K 50 AMPS 38KV</v>
          </cell>
          <cell r="B2625">
            <v>2900</v>
          </cell>
          <cell r="C2625" t="str">
            <v>UND</v>
          </cell>
          <cell r="D2625">
            <v>3480</v>
          </cell>
          <cell r="E2625">
            <v>556.80000000000007</v>
          </cell>
          <cell r="F2625">
            <v>4037</v>
          </cell>
        </row>
        <row r="2626">
          <cell r="A2626" t="str">
            <v>FUSIBLE TIPO K 60 AMPS 15KV</v>
          </cell>
          <cell r="B2626">
            <v>4950</v>
          </cell>
          <cell r="C2626" t="str">
            <v>UND</v>
          </cell>
          <cell r="D2626">
            <v>5940</v>
          </cell>
          <cell r="E2626">
            <v>950.4</v>
          </cell>
          <cell r="F2626">
            <v>6890</v>
          </cell>
        </row>
        <row r="2627">
          <cell r="A2627" t="str">
            <v>FUSIBLE TIPO K 7 AMPS 15KV</v>
          </cell>
          <cell r="B2627">
            <v>2500</v>
          </cell>
          <cell r="C2627" t="str">
            <v>UND</v>
          </cell>
          <cell r="D2627">
            <v>3000</v>
          </cell>
          <cell r="E2627">
            <v>480</v>
          </cell>
          <cell r="F2627">
            <v>3480</v>
          </cell>
        </row>
        <row r="2628">
          <cell r="A2628" t="str">
            <v>FUSIBLE TIPO K 8 AMPS 15KV</v>
          </cell>
          <cell r="B2628">
            <v>2500</v>
          </cell>
          <cell r="C2628" t="str">
            <v>UND</v>
          </cell>
          <cell r="D2628">
            <v>3000</v>
          </cell>
          <cell r="E2628">
            <v>480</v>
          </cell>
          <cell r="F2628">
            <v>3480</v>
          </cell>
        </row>
        <row r="2629">
          <cell r="A2629" t="str">
            <v>FUSIBLE TIPO K 80 AMPS 15KV</v>
          </cell>
          <cell r="B2629">
            <v>5950</v>
          </cell>
          <cell r="C2629" t="str">
            <v>UND</v>
          </cell>
          <cell r="D2629">
            <v>7140</v>
          </cell>
          <cell r="E2629">
            <v>1142.4000000000001</v>
          </cell>
          <cell r="F2629">
            <v>8282</v>
          </cell>
        </row>
        <row r="2630">
          <cell r="A2630" t="str">
            <v>FUSIBLE TIPO K 80 AMPS 38KV</v>
          </cell>
          <cell r="B2630">
            <v>3910</v>
          </cell>
          <cell r="C2630" t="str">
            <v>UND</v>
          </cell>
          <cell r="D2630">
            <v>4692</v>
          </cell>
          <cell r="E2630">
            <v>750.72</v>
          </cell>
          <cell r="F2630">
            <v>5443</v>
          </cell>
        </row>
        <row r="2631">
          <cell r="A2631" t="str">
            <v>FUSIBLE VIDRIO 0.5AMP 20MM 250V FASES</v>
          </cell>
          <cell r="B2631">
            <v>63</v>
          </cell>
          <cell r="C2631" t="str">
            <v>UND</v>
          </cell>
          <cell r="D2631">
            <v>75.599999999999994</v>
          </cell>
          <cell r="E2631">
            <v>12.096</v>
          </cell>
          <cell r="F2631">
            <v>88</v>
          </cell>
        </row>
        <row r="2632">
          <cell r="A2632" t="str">
            <v>FUSIBLE VIDRIO 0.5AMP 30MM 250V FUSE</v>
          </cell>
          <cell r="B2632">
            <v>63</v>
          </cell>
          <cell r="C2632" t="str">
            <v>UND</v>
          </cell>
          <cell r="D2632">
            <v>75.599999999999994</v>
          </cell>
          <cell r="E2632">
            <v>12.096</v>
          </cell>
          <cell r="F2632">
            <v>88</v>
          </cell>
        </row>
        <row r="2633">
          <cell r="A2633" t="str">
            <v>FUSIBLE VIDRIO 10AMP 30MM 250V FASES</v>
          </cell>
          <cell r="B2633">
            <v>63</v>
          </cell>
          <cell r="C2633" t="str">
            <v>UND</v>
          </cell>
          <cell r="D2633">
            <v>75.599999999999994</v>
          </cell>
          <cell r="E2633">
            <v>12.096</v>
          </cell>
          <cell r="F2633">
            <v>88</v>
          </cell>
        </row>
        <row r="2634">
          <cell r="A2634" t="str">
            <v>FUSIBLE VIDRIO 15AMP 20MM 250V FASES</v>
          </cell>
          <cell r="B2634">
            <v>63</v>
          </cell>
          <cell r="C2634" t="str">
            <v>UND</v>
          </cell>
          <cell r="D2634">
            <v>75.599999999999994</v>
          </cell>
          <cell r="E2634">
            <v>12.096</v>
          </cell>
          <cell r="F2634">
            <v>88</v>
          </cell>
        </row>
        <row r="2635">
          <cell r="A2635" t="str">
            <v>FUSIBLE VIDRIO 1AMP 20MM 250V FASES</v>
          </cell>
          <cell r="B2635">
            <v>63</v>
          </cell>
          <cell r="C2635" t="str">
            <v>UND</v>
          </cell>
          <cell r="D2635">
            <v>75.599999999999994</v>
          </cell>
          <cell r="E2635">
            <v>12.096</v>
          </cell>
          <cell r="F2635">
            <v>88</v>
          </cell>
        </row>
        <row r="2636">
          <cell r="A2636" t="str">
            <v>FUSIBLE VIDRIO 1AMP 30MM 250V FASES</v>
          </cell>
          <cell r="B2636">
            <v>63</v>
          </cell>
          <cell r="C2636" t="str">
            <v>UND</v>
          </cell>
          <cell r="D2636">
            <v>75.599999999999994</v>
          </cell>
          <cell r="E2636">
            <v>12.096</v>
          </cell>
          <cell r="F2636">
            <v>88</v>
          </cell>
        </row>
        <row r="2637">
          <cell r="A2637" t="str">
            <v>FUSIBLE VIDRIO 20AMP 30MM 250V FASES</v>
          </cell>
          <cell r="B2637">
            <v>63</v>
          </cell>
          <cell r="C2637" t="str">
            <v>UND</v>
          </cell>
          <cell r="D2637">
            <v>75.599999999999994</v>
          </cell>
          <cell r="E2637">
            <v>12.096</v>
          </cell>
          <cell r="F2637">
            <v>88</v>
          </cell>
        </row>
        <row r="2638">
          <cell r="A2638" t="str">
            <v>FUSIBLE VIDRIO 25AMP 30MM 250V FASES</v>
          </cell>
          <cell r="B2638">
            <v>63</v>
          </cell>
          <cell r="C2638" t="str">
            <v>UND</v>
          </cell>
          <cell r="D2638">
            <v>75.599999999999994</v>
          </cell>
          <cell r="E2638">
            <v>12.096</v>
          </cell>
          <cell r="F2638">
            <v>88</v>
          </cell>
        </row>
        <row r="2639">
          <cell r="A2639" t="str">
            <v>FUSIBLE VIDRIO 2AMP 20MM 250V FASES</v>
          </cell>
          <cell r="B2639">
            <v>63</v>
          </cell>
          <cell r="C2639" t="str">
            <v>UND</v>
          </cell>
          <cell r="D2639">
            <v>75.599999999999994</v>
          </cell>
          <cell r="E2639">
            <v>12.096</v>
          </cell>
          <cell r="F2639">
            <v>88</v>
          </cell>
        </row>
        <row r="2640">
          <cell r="A2640" t="str">
            <v>FUSIBLE VIDRIO 2AMP 30MM 250V FASES</v>
          </cell>
          <cell r="B2640">
            <v>63</v>
          </cell>
          <cell r="C2640" t="str">
            <v>UND</v>
          </cell>
          <cell r="D2640">
            <v>75.599999999999994</v>
          </cell>
          <cell r="E2640">
            <v>12.096</v>
          </cell>
          <cell r="F2640">
            <v>88</v>
          </cell>
        </row>
        <row r="2641">
          <cell r="A2641" t="str">
            <v>FUSIBLE VIDRIO 30AMP 30MM 250V FASES</v>
          </cell>
          <cell r="B2641">
            <v>63</v>
          </cell>
          <cell r="C2641" t="str">
            <v>UND</v>
          </cell>
          <cell r="D2641">
            <v>75.599999999999994</v>
          </cell>
          <cell r="E2641">
            <v>12.096</v>
          </cell>
          <cell r="F2641">
            <v>88</v>
          </cell>
        </row>
        <row r="2642">
          <cell r="A2642" t="str">
            <v>FUSIBLE VIDRIO 3A 20 MM</v>
          </cell>
          <cell r="B2642">
            <v>63</v>
          </cell>
          <cell r="C2642" t="str">
            <v>UND</v>
          </cell>
          <cell r="D2642">
            <v>75.599999999999994</v>
          </cell>
          <cell r="E2642">
            <v>12.096</v>
          </cell>
          <cell r="F2642">
            <v>88</v>
          </cell>
        </row>
        <row r="2643">
          <cell r="A2643" t="str">
            <v>FUSIBLE VIDRIO 3AMP 30MM 250V FASES</v>
          </cell>
          <cell r="B2643">
            <v>63</v>
          </cell>
          <cell r="C2643" t="str">
            <v>UND</v>
          </cell>
          <cell r="D2643">
            <v>75.599999999999994</v>
          </cell>
          <cell r="E2643">
            <v>12.096</v>
          </cell>
          <cell r="F2643">
            <v>88</v>
          </cell>
        </row>
        <row r="2644">
          <cell r="A2644" t="str">
            <v>FUSIBLE VIDRIO 4AMP 30MM 250V FASES</v>
          </cell>
          <cell r="B2644">
            <v>63</v>
          </cell>
          <cell r="C2644" t="str">
            <v>UND</v>
          </cell>
          <cell r="D2644">
            <v>75.599999999999994</v>
          </cell>
          <cell r="E2644">
            <v>12.096</v>
          </cell>
          <cell r="F2644">
            <v>88</v>
          </cell>
        </row>
        <row r="2645">
          <cell r="A2645" t="str">
            <v>FUSIBLE VIDRIO 5AMP 30MM 250V FASES</v>
          </cell>
          <cell r="B2645">
            <v>63</v>
          </cell>
          <cell r="C2645" t="str">
            <v>UND</v>
          </cell>
          <cell r="D2645">
            <v>75.599999999999994</v>
          </cell>
          <cell r="E2645">
            <v>12.096</v>
          </cell>
          <cell r="F2645">
            <v>88</v>
          </cell>
        </row>
        <row r="2646">
          <cell r="A2646" t="str">
            <v>FUSIBLE VIDRIO 6AMP 30MM 250V FASES</v>
          </cell>
          <cell r="B2646">
            <v>63</v>
          </cell>
          <cell r="C2646" t="str">
            <v>UND</v>
          </cell>
          <cell r="D2646">
            <v>75.599999999999994</v>
          </cell>
          <cell r="E2646">
            <v>12.096</v>
          </cell>
          <cell r="F2646">
            <v>88</v>
          </cell>
        </row>
        <row r="2647">
          <cell r="A2647" t="str">
            <v>FUSIBLE VIDRIO 7AMP 30MM 250V FASES</v>
          </cell>
          <cell r="B2647">
            <v>63</v>
          </cell>
          <cell r="C2647" t="str">
            <v>UND</v>
          </cell>
          <cell r="D2647">
            <v>75.599999999999994</v>
          </cell>
          <cell r="E2647">
            <v>12.096</v>
          </cell>
          <cell r="F2647">
            <v>88</v>
          </cell>
        </row>
        <row r="2648">
          <cell r="A2648" t="str">
            <v>FUSIBLE VIDRIO 8AMP 30MM 250V FASES</v>
          </cell>
          <cell r="B2648">
            <v>63</v>
          </cell>
          <cell r="C2648" t="str">
            <v>UND</v>
          </cell>
          <cell r="D2648">
            <v>75.599999999999994</v>
          </cell>
          <cell r="E2648">
            <v>12.096</v>
          </cell>
          <cell r="F2648">
            <v>88</v>
          </cell>
        </row>
        <row r="2649">
          <cell r="A2649" t="str">
            <v>FUSIBLE VIDRIO 9AMP 30MM 250V FASES</v>
          </cell>
          <cell r="B2649">
            <v>63</v>
          </cell>
          <cell r="C2649" t="str">
            <v>UND</v>
          </cell>
          <cell r="D2649">
            <v>75.599999999999994</v>
          </cell>
          <cell r="E2649">
            <v>12.096</v>
          </cell>
          <cell r="F2649">
            <v>88</v>
          </cell>
        </row>
        <row r="2650">
          <cell r="A2650" t="str">
            <v>GABINETE AUTOSOP.T/EXTE. CON  EQUIPO</v>
          </cell>
          <cell r="B2650">
            <v>5298824</v>
          </cell>
          <cell r="C2650" t="str">
            <v>UND</v>
          </cell>
          <cell r="D2650">
            <v>6358588.7999999998</v>
          </cell>
          <cell r="E2650">
            <v>1017374.208</v>
          </cell>
          <cell r="F2650">
            <v>7375963</v>
          </cell>
        </row>
        <row r="2651">
          <cell r="A2651" t="str">
            <v>GABINETE AUTOSOPORTADO LAM COL.R.14 PINT</v>
          </cell>
          <cell r="B2651">
            <v>1320000</v>
          </cell>
          <cell r="C2651" t="str">
            <v>UND</v>
          </cell>
          <cell r="D2651">
            <v>1584000</v>
          </cell>
          <cell r="E2651">
            <v>253440</v>
          </cell>
          <cell r="F2651">
            <v>1837440</v>
          </cell>
        </row>
        <row r="2652">
          <cell r="A2652" t="str">
            <v>GABINETE CONTROL/PROTECC.GKS2200X800X800</v>
          </cell>
          <cell r="B2652">
            <v>24249394</v>
          </cell>
          <cell r="C2652" t="str">
            <v>UND</v>
          </cell>
          <cell r="D2652">
            <v>29099272.800000001</v>
          </cell>
          <cell r="E2652">
            <v>4655883.648</v>
          </cell>
          <cell r="F2652">
            <v>33755156</v>
          </cell>
        </row>
        <row r="2653">
          <cell r="A2653" t="str">
            <v>GABINETE PISO 200A+67F TOMA 8S EIB</v>
          </cell>
          <cell r="B2653">
            <v>894400</v>
          </cell>
          <cell r="C2653" t="str">
            <v>UND</v>
          </cell>
          <cell r="D2653">
            <v>1073280</v>
          </cell>
          <cell r="E2653">
            <v>171724.80000000002</v>
          </cell>
          <cell r="F2653">
            <v>1245005</v>
          </cell>
        </row>
        <row r="2654">
          <cell r="A2654" t="str">
            <v>GANCHO DE TIRO TIPO TELECOM</v>
          </cell>
          <cell r="B2654">
            <v>3135</v>
          </cell>
          <cell r="C2654" t="str">
            <v>UND</v>
          </cell>
          <cell r="D2654">
            <v>3762</v>
          </cell>
          <cell r="E2654">
            <v>601.91999999999996</v>
          </cell>
          <cell r="F2654">
            <v>4364</v>
          </cell>
        </row>
        <row r="2655">
          <cell r="A2655" t="str">
            <v>GAS HEXAFLORURO DE ASUFR SF6</v>
          </cell>
          <cell r="B2655">
            <v>130000</v>
          </cell>
          <cell r="C2655" t="str">
            <v>UND</v>
          </cell>
          <cell r="D2655">
            <v>156000</v>
          </cell>
          <cell r="E2655">
            <v>24960</v>
          </cell>
          <cell r="F2655">
            <v>180960</v>
          </cell>
        </row>
        <row r="2656">
          <cell r="A2656" t="str">
            <v>GRAPA ACERADA RETENCION PISTOLA CABLE9.5</v>
          </cell>
          <cell r="B2656">
            <v>9000</v>
          </cell>
          <cell r="C2656" t="str">
            <v>UND</v>
          </cell>
          <cell r="D2656">
            <v>10800</v>
          </cell>
          <cell r="E2656">
            <v>1728</v>
          </cell>
          <cell r="F2656">
            <v>12528</v>
          </cell>
        </row>
        <row r="2657">
          <cell r="A2657" t="str">
            <v>GRAPA DE HIERRO/72X50X50NORMACS536</v>
          </cell>
          <cell r="B2657">
            <v>23460</v>
          </cell>
          <cell r="C2657" t="str">
            <v>UND</v>
          </cell>
          <cell r="D2657">
            <v>28152</v>
          </cell>
          <cell r="E2657">
            <v>4504.32</v>
          </cell>
          <cell r="F2657">
            <v>32656</v>
          </cell>
        </row>
        <row r="2658">
          <cell r="A2658" t="str">
            <v>GRAPA GALVANIZADA 1"</v>
          </cell>
          <cell r="B2658">
            <v>136</v>
          </cell>
          <cell r="C2658" t="str">
            <v>UND</v>
          </cell>
          <cell r="D2658">
            <v>163.19999999999999</v>
          </cell>
          <cell r="E2658">
            <v>26.111999999999998</v>
          </cell>
          <cell r="F2658">
            <v>189</v>
          </cell>
        </row>
        <row r="2659">
          <cell r="A2659" t="str">
            <v>GRAPA GALVANIZADA 1" DOBLE ALETA</v>
          </cell>
          <cell r="B2659">
            <v>250</v>
          </cell>
          <cell r="C2659" t="str">
            <v>UND</v>
          </cell>
          <cell r="D2659">
            <v>300</v>
          </cell>
          <cell r="E2659">
            <v>48</v>
          </cell>
          <cell r="F2659">
            <v>348</v>
          </cell>
        </row>
        <row r="2660">
          <cell r="A2660" t="str">
            <v>GRAPA GALVANIZADA 1/2"</v>
          </cell>
          <cell r="B2660">
            <v>54</v>
          </cell>
          <cell r="C2660" t="str">
            <v>UND</v>
          </cell>
          <cell r="D2660">
            <v>64.8</v>
          </cell>
          <cell r="E2660">
            <v>10.368</v>
          </cell>
          <cell r="F2660">
            <v>75</v>
          </cell>
        </row>
        <row r="2661">
          <cell r="A2661" t="str">
            <v>GRAPA GALVANIZADA 1/2" DOBLE ALETA</v>
          </cell>
          <cell r="B2661">
            <v>200</v>
          </cell>
          <cell r="C2661" t="str">
            <v>UND</v>
          </cell>
          <cell r="D2661">
            <v>240</v>
          </cell>
          <cell r="E2661">
            <v>38.4</v>
          </cell>
          <cell r="F2661">
            <v>278</v>
          </cell>
        </row>
        <row r="2662">
          <cell r="A2662" t="str">
            <v>GRAPA GALVANIZADA 1/4 DOBLE ALETA</v>
          </cell>
          <cell r="B2662">
            <v>100</v>
          </cell>
          <cell r="C2662" t="str">
            <v>UND</v>
          </cell>
          <cell r="D2662">
            <v>120</v>
          </cell>
          <cell r="E2662">
            <v>19.2</v>
          </cell>
          <cell r="F2662">
            <v>139</v>
          </cell>
        </row>
        <row r="2663">
          <cell r="A2663" t="str">
            <v>GRAPA GALVANIZADA 11/2" DOBLE OREJA</v>
          </cell>
          <cell r="B2663">
            <v>750</v>
          </cell>
          <cell r="C2663" t="str">
            <v>UND</v>
          </cell>
          <cell r="D2663">
            <v>900</v>
          </cell>
          <cell r="E2663">
            <v>144</v>
          </cell>
          <cell r="F2663">
            <v>1044</v>
          </cell>
        </row>
        <row r="2664">
          <cell r="A2664" t="str">
            <v>GRAPA GALVANIZADA 11/4"</v>
          </cell>
          <cell r="B2664">
            <v>146</v>
          </cell>
          <cell r="C2664" t="str">
            <v>UND</v>
          </cell>
          <cell r="D2664">
            <v>175.2</v>
          </cell>
          <cell r="E2664">
            <v>28.032</v>
          </cell>
          <cell r="F2664">
            <v>203</v>
          </cell>
        </row>
        <row r="2665">
          <cell r="A2665" t="str">
            <v>GRAPA GALVANIZADA 2"</v>
          </cell>
          <cell r="B2665">
            <v>307</v>
          </cell>
          <cell r="C2665" t="str">
            <v>UND</v>
          </cell>
          <cell r="D2665">
            <v>368.4</v>
          </cell>
          <cell r="E2665">
            <v>58.943999999999996</v>
          </cell>
          <cell r="F2665">
            <v>427</v>
          </cell>
        </row>
        <row r="2666">
          <cell r="A2666" t="str">
            <v>GRAPA GALVANIZADA 21/2"</v>
          </cell>
          <cell r="B2666">
            <v>350</v>
          </cell>
          <cell r="C2666" t="str">
            <v>UND</v>
          </cell>
          <cell r="D2666">
            <v>420</v>
          </cell>
          <cell r="E2666">
            <v>67.2</v>
          </cell>
          <cell r="F2666">
            <v>487</v>
          </cell>
        </row>
        <row r="2667">
          <cell r="A2667" t="str">
            <v>GRAPA GALVANIZADA 3/4</v>
          </cell>
          <cell r="B2667">
            <v>73</v>
          </cell>
          <cell r="C2667" t="str">
            <v>UND</v>
          </cell>
          <cell r="D2667">
            <v>87.6</v>
          </cell>
          <cell r="E2667">
            <v>14.016</v>
          </cell>
          <cell r="F2667">
            <v>102</v>
          </cell>
        </row>
        <row r="2668">
          <cell r="A2668" t="str">
            <v>GRAPA GALVANIZADA 3/4"  DOBLE ALETA</v>
          </cell>
          <cell r="B2668">
            <v>110</v>
          </cell>
          <cell r="C2668" t="str">
            <v>UND</v>
          </cell>
          <cell r="D2668">
            <v>132</v>
          </cell>
          <cell r="E2668">
            <v>21.12</v>
          </cell>
          <cell r="F2668">
            <v>153</v>
          </cell>
        </row>
        <row r="2669">
          <cell r="A2669" t="str">
            <v>GRAPA GALVANIZADA 3/8 DOBLE ALETA</v>
          </cell>
          <cell r="B2669">
            <v>150</v>
          </cell>
          <cell r="C2669" t="str">
            <v>UND</v>
          </cell>
          <cell r="D2669">
            <v>180</v>
          </cell>
          <cell r="E2669">
            <v>28.8</v>
          </cell>
          <cell r="F2669">
            <v>209</v>
          </cell>
        </row>
        <row r="2670">
          <cell r="A2670" t="str">
            <v>GRAPA GALVANIZADA DE 11/2"</v>
          </cell>
          <cell r="B2670">
            <v>158</v>
          </cell>
          <cell r="C2670" t="str">
            <v>UND</v>
          </cell>
          <cell r="D2670">
            <v>189.6</v>
          </cell>
          <cell r="E2670">
            <v>30.335999999999999</v>
          </cell>
          <cell r="F2670">
            <v>220</v>
          </cell>
        </row>
        <row r="2671">
          <cell r="A2671" t="str">
            <v>GRAPA GRILLETE 1/2"</v>
          </cell>
          <cell r="B2671">
            <v>4500</v>
          </cell>
          <cell r="C2671" t="str">
            <v>UND</v>
          </cell>
          <cell r="D2671">
            <v>5400</v>
          </cell>
          <cell r="E2671">
            <v>864</v>
          </cell>
          <cell r="F2671">
            <v>6264</v>
          </cell>
        </row>
        <row r="2672">
          <cell r="A2672" t="str">
            <v>GRAPA GRILLETE 3/8"</v>
          </cell>
          <cell r="B2672">
            <v>4286</v>
          </cell>
          <cell r="C2672" t="str">
            <v>UND</v>
          </cell>
          <cell r="D2672">
            <v>5143.2</v>
          </cell>
          <cell r="E2672">
            <v>822.91200000000003</v>
          </cell>
          <cell r="F2672">
            <v>5966</v>
          </cell>
        </row>
        <row r="2673">
          <cell r="A2673" t="str">
            <v>GRAPA OPERAR CALIENTE AL. CIRCUIT.</v>
          </cell>
          <cell r="B2673">
            <v>16000</v>
          </cell>
          <cell r="C2673" t="str">
            <v>UND</v>
          </cell>
          <cell r="D2673">
            <v>19200</v>
          </cell>
          <cell r="E2673">
            <v>3072</v>
          </cell>
          <cell r="F2673">
            <v>22272</v>
          </cell>
        </row>
        <row r="2674">
          <cell r="A2674" t="str">
            <v>GRAPA OPERAR CALIENTE AL. TRATM TERMICO</v>
          </cell>
          <cell r="B2674">
            <v>11270</v>
          </cell>
          <cell r="C2674" t="str">
            <v>UND</v>
          </cell>
          <cell r="D2674">
            <v>13524</v>
          </cell>
          <cell r="E2674">
            <v>2163.84</v>
          </cell>
          <cell r="F2674">
            <v>15688</v>
          </cell>
        </row>
        <row r="2675">
          <cell r="A2675" t="str">
            <v>GRAPA PLASTICA  P/CABLE 8</v>
          </cell>
          <cell r="B2675">
            <v>12</v>
          </cell>
          <cell r="C2675" t="str">
            <v>UND</v>
          </cell>
          <cell r="D2675">
            <v>14.399999999999999</v>
          </cell>
          <cell r="E2675">
            <v>2.3039999999999998</v>
          </cell>
          <cell r="F2675">
            <v>17</v>
          </cell>
        </row>
        <row r="2676">
          <cell r="A2676" t="str">
            <v>GRAPA PLASTICA #4 PAQUETE X50PIA</v>
          </cell>
          <cell r="B2676">
            <v>550.20001220703114</v>
          </cell>
          <cell r="C2676" t="str">
            <v>UND</v>
          </cell>
          <cell r="D2676">
            <v>660.2400146484373</v>
          </cell>
          <cell r="E2676">
            <v>105.63840234374997</v>
          </cell>
          <cell r="F2676">
            <v>766</v>
          </cell>
        </row>
        <row r="2677">
          <cell r="A2677" t="str">
            <v>GRAPA PLASTICA #6  CON PUNTILLA</v>
          </cell>
          <cell r="B2677">
            <v>550.20001220703114</v>
          </cell>
          <cell r="C2677" t="str">
            <v>UND</v>
          </cell>
          <cell r="D2677">
            <v>660.2400146484373</v>
          </cell>
          <cell r="E2677">
            <v>105.63840234374997</v>
          </cell>
          <cell r="F2677">
            <v>766</v>
          </cell>
        </row>
        <row r="2678">
          <cell r="A2678" t="str">
            <v>GRAPA PLASTICA #9 PAQUETE X50 PIA</v>
          </cell>
          <cell r="B2678">
            <v>550.20001220703114</v>
          </cell>
          <cell r="C2678" t="str">
            <v>UND</v>
          </cell>
          <cell r="D2678">
            <v>660.2400146484373</v>
          </cell>
          <cell r="E2678">
            <v>105.63840234374997</v>
          </cell>
          <cell r="F2678">
            <v>766</v>
          </cell>
        </row>
        <row r="2679">
          <cell r="A2679" t="str">
            <v>GRAPA PLASTICA MURAL CABLE 10 PARES</v>
          </cell>
          <cell r="B2679">
            <v>85</v>
          </cell>
          <cell r="C2679" t="str">
            <v>UND</v>
          </cell>
          <cell r="D2679">
            <v>102</v>
          </cell>
          <cell r="E2679">
            <v>16.32</v>
          </cell>
          <cell r="F2679">
            <v>118</v>
          </cell>
        </row>
        <row r="2680">
          <cell r="A2680" t="str">
            <v>GRAPA PLASTICA MURAL CABLE 40 PARES</v>
          </cell>
          <cell r="B2680">
            <v>91</v>
          </cell>
          <cell r="C2680" t="str">
            <v>UND</v>
          </cell>
          <cell r="D2680">
            <v>109.2</v>
          </cell>
          <cell r="E2680">
            <v>17.472000000000001</v>
          </cell>
          <cell r="F2680">
            <v>127</v>
          </cell>
        </row>
        <row r="2681">
          <cell r="A2681" t="str">
            <v>GRAPA PLASTICA P/CABLE 3X8</v>
          </cell>
          <cell r="B2681">
            <v>250</v>
          </cell>
          <cell r="C2681" t="str">
            <v>UND</v>
          </cell>
          <cell r="D2681">
            <v>300</v>
          </cell>
          <cell r="E2681">
            <v>48</v>
          </cell>
          <cell r="F2681">
            <v>348</v>
          </cell>
        </row>
        <row r="2682">
          <cell r="A2682" t="str">
            <v>GRAPA PRENSORA 2 PERNOS CABLE 9.5-3/8</v>
          </cell>
          <cell r="B2682">
            <v>2400</v>
          </cell>
          <cell r="C2682" t="str">
            <v>UND</v>
          </cell>
          <cell r="D2682">
            <v>2880</v>
          </cell>
          <cell r="E2682">
            <v>460.8</v>
          </cell>
          <cell r="F2682">
            <v>3341</v>
          </cell>
        </row>
        <row r="2683">
          <cell r="A2683" t="str">
            <v>GRAPA PRENSORA 3 PERNOS 11/2X3/8"</v>
          </cell>
          <cell r="B2683">
            <v>6800</v>
          </cell>
          <cell r="C2683" t="str">
            <v>UND</v>
          </cell>
          <cell r="D2683">
            <v>8160</v>
          </cell>
          <cell r="E2683">
            <v>1305.6000000000001</v>
          </cell>
          <cell r="F2683">
            <v>9466</v>
          </cell>
        </row>
        <row r="2684">
          <cell r="A2684" t="str">
            <v>GRAPA PRENSORA 3 PERNOS 2X3/8"</v>
          </cell>
          <cell r="B2684">
            <v>6800</v>
          </cell>
          <cell r="C2684" t="str">
            <v>UND</v>
          </cell>
          <cell r="D2684">
            <v>8160</v>
          </cell>
          <cell r="E2684">
            <v>1305.6000000000001</v>
          </cell>
          <cell r="F2684">
            <v>9466</v>
          </cell>
        </row>
        <row r="2685">
          <cell r="A2685" t="str">
            <v>GRAPA PRENSORA PARA ACOMETIDA REF.RA-8</v>
          </cell>
          <cell r="B2685">
            <v>2050</v>
          </cell>
          <cell r="C2685" t="str">
            <v>UND</v>
          </cell>
          <cell r="D2685">
            <v>2460</v>
          </cell>
          <cell r="E2685">
            <v>393.6</v>
          </cell>
          <cell r="F2685">
            <v>2854</v>
          </cell>
        </row>
        <row r="2686">
          <cell r="A2686" t="str">
            <v>GRAPA RECTA 63MM - 125MMTRATAMI.TERMICO</v>
          </cell>
          <cell r="B2686">
            <v>10560</v>
          </cell>
          <cell r="C2686" t="str">
            <v>UND</v>
          </cell>
          <cell r="D2686">
            <v>12672</v>
          </cell>
          <cell r="E2686">
            <v>2027.52</v>
          </cell>
          <cell r="F2686">
            <v>14700</v>
          </cell>
        </row>
        <row r="2687">
          <cell r="A2687" t="str">
            <v>GRAPA RECTA AL 4/0-336.4MCM TRATAM.TERMI</v>
          </cell>
          <cell r="B2687">
            <v>10120</v>
          </cell>
          <cell r="C2687" t="str">
            <v>UND</v>
          </cell>
          <cell r="D2687">
            <v>12144</v>
          </cell>
          <cell r="E2687">
            <v>1943.04</v>
          </cell>
          <cell r="F2687">
            <v>14087</v>
          </cell>
        </row>
        <row r="2688">
          <cell r="A2688" t="str">
            <v>GRAPA RETEN PISTOLA P/CABLEGUARDA1/4-3/8</v>
          </cell>
          <cell r="B2688">
            <v>13000</v>
          </cell>
          <cell r="C2688" t="str">
            <v>UND</v>
          </cell>
          <cell r="D2688">
            <v>15600</v>
          </cell>
          <cell r="E2688">
            <v>2496</v>
          </cell>
          <cell r="F2688">
            <v>18096</v>
          </cell>
        </row>
        <row r="2689">
          <cell r="A2689" t="str">
            <v>GRAPA RETENCION PA 54/1500</v>
          </cell>
          <cell r="B2689">
            <v>11000</v>
          </cell>
          <cell r="C2689" t="str">
            <v>UND</v>
          </cell>
          <cell r="D2689">
            <v>13200</v>
          </cell>
          <cell r="E2689">
            <v>2112</v>
          </cell>
          <cell r="F2689">
            <v>15312</v>
          </cell>
        </row>
        <row r="2690">
          <cell r="A2690" t="str">
            <v>GRAPA RETENCION PISTOLA 6-2/0 EN BRONCE</v>
          </cell>
          <cell r="B2690">
            <v>19951</v>
          </cell>
          <cell r="C2690" t="str">
            <v>UND</v>
          </cell>
          <cell r="D2690">
            <v>23941.200000000001</v>
          </cell>
          <cell r="E2690">
            <v>3830.5920000000001</v>
          </cell>
          <cell r="F2690">
            <v>27772</v>
          </cell>
        </row>
        <row r="2691">
          <cell r="A2691" t="str">
            <v>GRAPA RETENCION PISTOLA AL .250</v>
          </cell>
          <cell r="B2691">
            <v>19937</v>
          </cell>
          <cell r="C2691" t="str">
            <v>UND</v>
          </cell>
          <cell r="D2691">
            <v>23924.399999999998</v>
          </cell>
          <cell r="E2691">
            <v>3827.9039999999995</v>
          </cell>
          <cell r="F2691">
            <v>27752</v>
          </cell>
        </row>
        <row r="2692">
          <cell r="A2692" t="str">
            <v>GRAPA RETENCION PISTOLA AL 2/0-4/0</v>
          </cell>
          <cell r="B2692">
            <v>12460</v>
          </cell>
          <cell r="C2692" t="str">
            <v>UND</v>
          </cell>
          <cell r="D2692">
            <v>14952</v>
          </cell>
          <cell r="E2692">
            <v>2392.3200000000002</v>
          </cell>
          <cell r="F2692">
            <v>17344</v>
          </cell>
        </row>
        <row r="2693">
          <cell r="A2693" t="str">
            <v>GRAPA RETENCION PISTOLA AL 300-500</v>
          </cell>
          <cell r="B2693">
            <v>27066</v>
          </cell>
          <cell r="C2693" t="str">
            <v>UND</v>
          </cell>
          <cell r="D2693">
            <v>32479.199999999997</v>
          </cell>
          <cell r="E2693">
            <v>5196.6719999999996</v>
          </cell>
          <cell r="F2693">
            <v>37676</v>
          </cell>
        </row>
        <row r="2694">
          <cell r="A2694" t="str">
            <v>GRAPA RETENCION PISTOLA AL 500-900</v>
          </cell>
          <cell r="B2694">
            <v>76104</v>
          </cell>
          <cell r="C2694" t="str">
            <v>UND</v>
          </cell>
          <cell r="D2694">
            <v>91324.800000000003</v>
          </cell>
          <cell r="E2694">
            <v>14611.968000000001</v>
          </cell>
          <cell r="F2694">
            <v>105937</v>
          </cell>
        </row>
        <row r="2695">
          <cell r="A2695" t="str">
            <v>GRAPA RETENCION PISTOLA AL 6-2/0</v>
          </cell>
          <cell r="B2695">
            <v>9967</v>
          </cell>
          <cell r="C2695" t="str">
            <v>UND</v>
          </cell>
          <cell r="D2695">
            <v>11960.4</v>
          </cell>
          <cell r="E2695">
            <v>1913.664</v>
          </cell>
          <cell r="F2695">
            <v>13874</v>
          </cell>
        </row>
        <row r="2696">
          <cell r="A2696" t="str">
            <v>GRAPA RETENCION PISTOLA P/CAB.GUA1/4-1/2</v>
          </cell>
          <cell r="B2696">
            <v>11913</v>
          </cell>
          <cell r="C2696" t="str">
            <v>UND</v>
          </cell>
          <cell r="D2696">
            <v>14295.6</v>
          </cell>
          <cell r="E2696">
            <v>2287.2960000000003</v>
          </cell>
          <cell r="F2696">
            <v>16583</v>
          </cell>
        </row>
        <row r="2697">
          <cell r="A2697" t="str">
            <v>GRAPA RETENCION PISTOLA P/CABLEACSR397.5</v>
          </cell>
          <cell r="B2697">
            <v>48720</v>
          </cell>
          <cell r="C2697" t="str">
            <v>UND</v>
          </cell>
          <cell r="D2697">
            <v>58464</v>
          </cell>
          <cell r="E2697">
            <v>9354.24</v>
          </cell>
          <cell r="F2697">
            <v>67818</v>
          </cell>
        </row>
        <row r="2698">
          <cell r="A2698" t="str">
            <v>GRAPA RETENCION RECTA AL 6-2/0</v>
          </cell>
          <cell r="B2698">
            <v>8284</v>
          </cell>
          <cell r="C2698" t="str">
            <v>UND</v>
          </cell>
          <cell r="D2698">
            <v>9940.7999999999993</v>
          </cell>
          <cell r="E2698">
            <v>1590.528</v>
          </cell>
          <cell r="F2698">
            <v>11531</v>
          </cell>
        </row>
        <row r="2699">
          <cell r="A2699" t="str">
            <v>GRAPA RETENCION RECTA AL.2/0-4/0(266.8)</v>
          </cell>
          <cell r="B2699">
            <v>10512.700195312502</v>
          </cell>
          <cell r="C2699" t="str">
            <v>UND</v>
          </cell>
          <cell r="D2699">
            <v>12615.240234375002</v>
          </cell>
          <cell r="E2699">
            <v>2018.4384375000004</v>
          </cell>
          <cell r="F2699">
            <v>14634</v>
          </cell>
        </row>
        <row r="2700">
          <cell r="A2700" t="str">
            <v>GRAPA RETENCION RECTA ALU 4-4/0</v>
          </cell>
          <cell r="B2700">
            <v>10355</v>
          </cell>
          <cell r="C2700" t="str">
            <v>UND</v>
          </cell>
          <cell r="D2700">
            <v>12426</v>
          </cell>
          <cell r="E2700">
            <v>1988.16</v>
          </cell>
          <cell r="F2700">
            <v>14414</v>
          </cell>
        </row>
        <row r="2701">
          <cell r="A2701" t="str">
            <v>GRAPA SUJETAR ACOMETIDA</v>
          </cell>
          <cell r="B2701">
            <v>1415</v>
          </cell>
          <cell r="C2701" t="str">
            <v>UND</v>
          </cell>
          <cell r="D2701">
            <v>1698</v>
          </cell>
          <cell r="E2701">
            <v>271.68</v>
          </cell>
          <cell r="F2701">
            <v>1970</v>
          </cell>
        </row>
        <row r="2702">
          <cell r="A2702" t="str">
            <v>GRAPA SUSPENSION  AL. P/CABLE ACSR397.5</v>
          </cell>
          <cell r="B2702">
            <v>18000</v>
          </cell>
          <cell r="C2702" t="str">
            <v>UND</v>
          </cell>
          <cell r="D2702">
            <v>21600</v>
          </cell>
          <cell r="E2702">
            <v>3456</v>
          </cell>
          <cell r="F2702">
            <v>25056</v>
          </cell>
        </row>
        <row r="2703">
          <cell r="A2703" t="str">
            <v>GRAPA SUSPENSION 54/1500+UNION</v>
          </cell>
          <cell r="B2703">
            <v>5200</v>
          </cell>
          <cell r="C2703" t="str">
            <v>UND</v>
          </cell>
          <cell r="D2703">
            <v>6240</v>
          </cell>
          <cell r="E2703">
            <v>998.4</v>
          </cell>
          <cell r="F2703">
            <v>7238</v>
          </cell>
        </row>
        <row r="2704">
          <cell r="A2704" t="str">
            <v>GRAPA SUSPENSION AL 6-2/0</v>
          </cell>
          <cell r="B2704">
            <v>12558</v>
          </cell>
          <cell r="C2704" t="str">
            <v>UND</v>
          </cell>
          <cell r="D2704">
            <v>15069.599999999999</v>
          </cell>
          <cell r="E2704">
            <v>2411.136</v>
          </cell>
          <cell r="F2704">
            <v>17481</v>
          </cell>
        </row>
        <row r="2705">
          <cell r="A2705" t="str">
            <v>GRAPA SUSPENSION AL.2/0-4/0(266MCM)</v>
          </cell>
          <cell r="B2705">
            <v>12264</v>
          </cell>
          <cell r="C2705" t="str">
            <v>UND</v>
          </cell>
          <cell r="D2705">
            <v>14716.8</v>
          </cell>
          <cell r="E2705">
            <v>2354.6880000000001</v>
          </cell>
          <cell r="F2705">
            <v>17071</v>
          </cell>
        </row>
        <row r="2706">
          <cell r="A2706" t="str">
            <v>GRAPA SUSPENSION AL.500</v>
          </cell>
          <cell r="B2706">
            <v>14620</v>
          </cell>
          <cell r="C2706" t="str">
            <v>UND</v>
          </cell>
          <cell r="D2706">
            <v>17544</v>
          </cell>
          <cell r="E2706">
            <v>2807.04</v>
          </cell>
          <cell r="F2706">
            <v>20351</v>
          </cell>
        </row>
        <row r="2707">
          <cell r="A2707" t="str">
            <v>GRAPA SUSPENSION EN BRONCE</v>
          </cell>
          <cell r="B2707">
            <v>26000</v>
          </cell>
          <cell r="C2707" t="str">
            <v>UND</v>
          </cell>
          <cell r="D2707">
            <v>31200</v>
          </cell>
          <cell r="E2707">
            <v>4992</v>
          </cell>
          <cell r="F2707">
            <v>36192</v>
          </cell>
        </row>
        <row r="2708">
          <cell r="A2708" t="str">
            <v>GRAPA SUSPENSION P/CABLE GUARDA 1/8-3/8</v>
          </cell>
          <cell r="B2708">
            <v>11550</v>
          </cell>
          <cell r="C2708" t="str">
            <v>UND</v>
          </cell>
          <cell r="D2708">
            <v>13860</v>
          </cell>
          <cell r="E2708">
            <v>2217.6</v>
          </cell>
          <cell r="F2708">
            <v>16078</v>
          </cell>
        </row>
        <row r="2709">
          <cell r="A2709" t="str">
            <v>GRAPA SUSPENSION PS54/1500</v>
          </cell>
          <cell r="B2709">
            <v>4000</v>
          </cell>
          <cell r="C2709" t="str">
            <v>UND</v>
          </cell>
          <cell r="D2709">
            <v>4800</v>
          </cell>
          <cell r="E2709">
            <v>768</v>
          </cell>
          <cell r="F2709">
            <v>5568</v>
          </cell>
        </row>
        <row r="2710">
          <cell r="A2710" t="str">
            <v>GRAPADE HIERRO/30X15 NORMA 536</v>
          </cell>
          <cell r="B2710">
            <v>7981</v>
          </cell>
          <cell r="C2710" t="str">
            <v>UND</v>
          </cell>
          <cell r="D2710">
            <v>9577.1999999999989</v>
          </cell>
          <cell r="E2710">
            <v>1532.3519999999999</v>
          </cell>
          <cell r="F2710">
            <v>11110</v>
          </cell>
        </row>
        <row r="2711">
          <cell r="A2711" t="str">
            <v>GUARDACABO PESADO 1/2-3/8</v>
          </cell>
          <cell r="B2711">
            <v>650</v>
          </cell>
          <cell r="C2711" t="str">
            <v>UND</v>
          </cell>
          <cell r="D2711">
            <v>780</v>
          </cell>
          <cell r="E2711">
            <v>124.8</v>
          </cell>
          <cell r="F2711">
            <v>905</v>
          </cell>
        </row>
        <row r="2712">
          <cell r="A2712" t="str">
            <v>GUARDACABO PESADO 1/2-5/8</v>
          </cell>
          <cell r="B2712">
            <v>368</v>
          </cell>
          <cell r="C2712" t="str">
            <v>UND</v>
          </cell>
          <cell r="D2712">
            <v>441.59999999999997</v>
          </cell>
          <cell r="E2712">
            <v>70.655999999999992</v>
          </cell>
          <cell r="F2712">
            <v>512</v>
          </cell>
        </row>
        <row r="2713">
          <cell r="A2713" t="str">
            <v>GUARDACABO PESADO 1/4</v>
          </cell>
          <cell r="B2713">
            <v>330</v>
          </cell>
          <cell r="C2713" t="str">
            <v>UND</v>
          </cell>
          <cell r="D2713">
            <v>396</v>
          </cell>
          <cell r="E2713">
            <v>63.36</v>
          </cell>
          <cell r="F2713">
            <v>459</v>
          </cell>
        </row>
        <row r="2714">
          <cell r="A2714" t="str">
            <v>GUARDAMOTOR  1.8 - 2.5 AMP</v>
          </cell>
          <cell r="B2714">
            <v>132800</v>
          </cell>
          <cell r="C2714" t="str">
            <v>UND</v>
          </cell>
          <cell r="D2714">
            <v>159360</v>
          </cell>
          <cell r="E2714">
            <v>25497.600000000002</v>
          </cell>
          <cell r="F2714">
            <v>184858</v>
          </cell>
        </row>
        <row r="2715">
          <cell r="A2715" t="str">
            <v>GUARDAMOTOR  11.0 - 16.0 AMP</v>
          </cell>
          <cell r="B2715">
            <v>167200</v>
          </cell>
          <cell r="C2715" t="str">
            <v>UND</v>
          </cell>
          <cell r="D2715">
            <v>200640</v>
          </cell>
          <cell r="E2715">
            <v>32102.400000000001</v>
          </cell>
          <cell r="F2715">
            <v>232742</v>
          </cell>
        </row>
        <row r="2716">
          <cell r="A2716" t="str">
            <v>GUARDAMOTOR  3VR 1,4 - 2,0 A</v>
          </cell>
          <cell r="B2716">
            <v>132800</v>
          </cell>
          <cell r="C2716" t="str">
            <v>UND</v>
          </cell>
          <cell r="D2716">
            <v>159360</v>
          </cell>
          <cell r="E2716">
            <v>25497.600000000002</v>
          </cell>
          <cell r="F2716">
            <v>184858</v>
          </cell>
        </row>
        <row r="2717">
          <cell r="A2717" t="str">
            <v>GUARDAMOTOR 0..25-0.44</v>
          </cell>
          <cell r="B2717">
            <v>136000</v>
          </cell>
          <cell r="C2717" t="str">
            <v>UND</v>
          </cell>
          <cell r="D2717">
            <v>163200</v>
          </cell>
          <cell r="E2717">
            <v>26112</v>
          </cell>
          <cell r="F2717">
            <v>189312</v>
          </cell>
        </row>
        <row r="2718">
          <cell r="A2718" t="str">
            <v>GUARDAMOTOR 0.7-1.0 AMP</v>
          </cell>
          <cell r="B2718">
            <v>132800</v>
          </cell>
          <cell r="C2718" t="str">
            <v>UND</v>
          </cell>
          <cell r="D2718">
            <v>159360</v>
          </cell>
          <cell r="E2718">
            <v>25497.600000000002</v>
          </cell>
          <cell r="F2718">
            <v>184858</v>
          </cell>
        </row>
        <row r="2719">
          <cell r="A2719" t="str">
            <v>GUARDAMOTOR 0.8-1SAMP MARCA KM</v>
          </cell>
          <cell r="B2719">
            <v>4000</v>
          </cell>
          <cell r="C2719" t="str">
            <v>UND</v>
          </cell>
          <cell r="D2719">
            <v>4800</v>
          </cell>
          <cell r="E2719">
            <v>768</v>
          </cell>
          <cell r="F2719">
            <v>5568</v>
          </cell>
        </row>
        <row r="2720">
          <cell r="A2720" t="str">
            <v>GUARDAMOTOR 1.0-1.6AMP</v>
          </cell>
          <cell r="B2720">
            <v>132800</v>
          </cell>
          <cell r="C2720" t="str">
            <v>UND</v>
          </cell>
          <cell r="D2720">
            <v>159360</v>
          </cell>
          <cell r="E2720">
            <v>25497.600000000002</v>
          </cell>
          <cell r="F2720">
            <v>184858</v>
          </cell>
        </row>
        <row r="2721">
          <cell r="A2721" t="str">
            <v>GUARDAMOTOR 1.6-2.4 SIEMENS</v>
          </cell>
          <cell r="B2721">
            <v>3000</v>
          </cell>
          <cell r="C2721" t="str">
            <v>UND</v>
          </cell>
          <cell r="D2721">
            <v>3600</v>
          </cell>
          <cell r="E2721">
            <v>576</v>
          </cell>
          <cell r="F2721">
            <v>4176</v>
          </cell>
        </row>
        <row r="2722">
          <cell r="A2722" t="str">
            <v>GUARDAMOTOR 10-16AMP MARCA ABB</v>
          </cell>
          <cell r="B2722">
            <v>3000</v>
          </cell>
          <cell r="C2722" t="str">
            <v>UND</v>
          </cell>
          <cell r="D2722">
            <v>3600</v>
          </cell>
          <cell r="E2722">
            <v>576</v>
          </cell>
          <cell r="F2722">
            <v>4176</v>
          </cell>
        </row>
        <row r="2723">
          <cell r="A2723" t="str">
            <v>GUARDAMOTOR 1-1.6 MARCA KM</v>
          </cell>
          <cell r="B2723">
            <v>600</v>
          </cell>
          <cell r="C2723" t="str">
            <v>UND</v>
          </cell>
          <cell r="D2723">
            <v>720</v>
          </cell>
          <cell r="E2723">
            <v>115.2</v>
          </cell>
          <cell r="F2723">
            <v>835</v>
          </cell>
        </row>
        <row r="2724">
          <cell r="A2724" t="str">
            <v>GUARDAMOTOR 1-1.6 MARCA TM</v>
          </cell>
          <cell r="B2724">
            <v>500</v>
          </cell>
          <cell r="C2724" t="str">
            <v>UND</v>
          </cell>
          <cell r="D2724">
            <v>600</v>
          </cell>
          <cell r="E2724">
            <v>96</v>
          </cell>
          <cell r="F2724">
            <v>696</v>
          </cell>
        </row>
        <row r="2725">
          <cell r="A2725" t="str">
            <v>GUARDAMOTOR 14.0-20.0AMP</v>
          </cell>
          <cell r="B2725">
            <v>167200</v>
          </cell>
          <cell r="C2725" t="str">
            <v>UND</v>
          </cell>
          <cell r="D2725">
            <v>200640</v>
          </cell>
          <cell r="E2725">
            <v>32102.400000000001</v>
          </cell>
          <cell r="F2725">
            <v>232742</v>
          </cell>
        </row>
        <row r="2726">
          <cell r="A2726" t="str">
            <v>GUARDAMOTOR 16-20AMP MARCA KM</v>
          </cell>
          <cell r="B2726">
            <v>3000</v>
          </cell>
          <cell r="C2726" t="str">
            <v>UND</v>
          </cell>
          <cell r="D2726">
            <v>3600</v>
          </cell>
          <cell r="E2726">
            <v>576</v>
          </cell>
          <cell r="F2726">
            <v>4176</v>
          </cell>
        </row>
        <row r="2727">
          <cell r="A2727" t="str">
            <v>GUARDAMOTOR 16-25A ISKRA</v>
          </cell>
          <cell r="B2727">
            <v>500</v>
          </cell>
          <cell r="C2727" t="str">
            <v>UND</v>
          </cell>
          <cell r="D2727">
            <v>600</v>
          </cell>
          <cell r="E2727">
            <v>96</v>
          </cell>
          <cell r="F2727">
            <v>696</v>
          </cell>
        </row>
        <row r="2728">
          <cell r="A2728" t="str">
            <v>GUARDAMOTOR 18.0-25.0AMP</v>
          </cell>
          <cell r="B2728">
            <v>205900</v>
          </cell>
          <cell r="C2728" t="str">
            <v>UND</v>
          </cell>
          <cell r="D2728">
            <v>247080</v>
          </cell>
          <cell r="E2728">
            <v>39532.800000000003</v>
          </cell>
          <cell r="F2728">
            <v>286613</v>
          </cell>
        </row>
        <row r="2729">
          <cell r="A2729" t="str">
            <v>GUARDAMOTOR 2.5-4A TIPO ANTIGUO SIEMENS</v>
          </cell>
          <cell r="B2729">
            <v>500</v>
          </cell>
          <cell r="C2729" t="str">
            <v>UND</v>
          </cell>
          <cell r="D2729">
            <v>600</v>
          </cell>
          <cell r="E2729">
            <v>96</v>
          </cell>
          <cell r="F2729">
            <v>696</v>
          </cell>
        </row>
        <row r="2730">
          <cell r="A2730" t="str">
            <v>GUARDAMOTOR 2.8 - 4.0 AMP</v>
          </cell>
          <cell r="B2730">
            <v>132800</v>
          </cell>
          <cell r="C2730" t="str">
            <v>UND</v>
          </cell>
          <cell r="D2730">
            <v>159360</v>
          </cell>
          <cell r="E2730">
            <v>25497.600000000002</v>
          </cell>
          <cell r="F2730">
            <v>184858</v>
          </cell>
        </row>
        <row r="2731">
          <cell r="A2731" t="str">
            <v>GUARDAMOTOR 22-32AMP</v>
          </cell>
          <cell r="B2731">
            <v>315120</v>
          </cell>
          <cell r="C2731" t="str">
            <v>UND</v>
          </cell>
          <cell r="D2731">
            <v>378144</v>
          </cell>
          <cell r="E2731">
            <v>60503.040000000001</v>
          </cell>
          <cell r="F2731">
            <v>438647</v>
          </cell>
        </row>
        <row r="2732">
          <cell r="A2732" t="str">
            <v>GUARDAMOTOR 2-3.2 MARCA SIEMENS</v>
          </cell>
          <cell r="B2732">
            <v>3000</v>
          </cell>
          <cell r="C2732" t="str">
            <v>UND</v>
          </cell>
          <cell r="D2732">
            <v>3600</v>
          </cell>
          <cell r="E2732">
            <v>576</v>
          </cell>
          <cell r="F2732">
            <v>4176</v>
          </cell>
        </row>
        <row r="2733">
          <cell r="A2733" t="str">
            <v>GUARDAMOTOR 25-32AMP SIEMENS</v>
          </cell>
          <cell r="B2733">
            <v>3000</v>
          </cell>
          <cell r="C2733" t="str">
            <v>UND</v>
          </cell>
          <cell r="D2733">
            <v>3600</v>
          </cell>
          <cell r="E2733">
            <v>576</v>
          </cell>
          <cell r="F2733">
            <v>4176</v>
          </cell>
        </row>
        <row r="2734">
          <cell r="A2734" t="str">
            <v>GUARDAMOTOR 25-40A</v>
          </cell>
          <cell r="B2734">
            <v>501000</v>
          </cell>
          <cell r="C2734" t="str">
            <v>UND</v>
          </cell>
          <cell r="D2734">
            <v>601200</v>
          </cell>
          <cell r="E2734">
            <v>96192</v>
          </cell>
          <cell r="F2734">
            <v>697392</v>
          </cell>
        </row>
        <row r="2735">
          <cell r="A2735" t="str">
            <v>GUARDAMOTOR 28-40AMP.</v>
          </cell>
          <cell r="B2735">
            <v>432700</v>
          </cell>
          <cell r="C2735" t="str">
            <v>UND</v>
          </cell>
          <cell r="D2735">
            <v>519240</v>
          </cell>
          <cell r="E2735">
            <v>83078.400000000009</v>
          </cell>
          <cell r="F2735">
            <v>602318</v>
          </cell>
        </row>
        <row r="2736">
          <cell r="A2736" t="str">
            <v>GUARDAMOTOR 36 - 45 AMP</v>
          </cell>
          <cell r="B2736">
            <v>432700</v>
          </cell>
          <cell r="C2736" t="str">
            <v>UND</v>
          </cell>
          <cell r="D2736">
            <v>519240</v>
          </cell>
          <cell r="E2736">
            <v>83078.400000000009</v>
          </cell>
          <cell r="F2736">
            <v>602318</v>
          </cell>
        </row>
        <row r="2737">
          <cell r="A2737" t="str">
            <v>GUARDAMOTOR 3VR 2, 2 - 3,2 A</v>
          </cell>
          <cell r="B2737">
            <v>132800</v>
          </cell>
          <cell r="C2737" t="str">
            <v>UND</v>
          </cell>
          <cell r="D2737">
            <v>159360</v>
          </cell>
          <cell r="E2737">
            <v>25497.600000000002</v>
          </cell>
          <cell r="F2737">
            <v>184858</v>
          </cell>
        </row>
        <row r="2738">
          <cell r="A2738" t="str">
            <v>GUARDAMOTOR 4.0-6.0AMP</v>
          </cell>
          <cell r="B2738">
            <v>132800</v>
          </cell>
          <cell r="C2738" t="str">
            <v>UND</v>
          </cell>
          <cell r="D2738">
            <v>159360</v>
          </cell>
          <cell r="E2738">
            <v>25497.600000000002</v>
          </cell>
          <cell r="F2738">
            <v>184858</v>
          </cell>
        </row>
        <row r="2739">
          <cell r="A2739" t="str">
            <v>GUARDAMOTOR 40-63A</v>
          </cell>
          <cell r="B2739">
            <v>513000</v>
          </cell>
          <cell r="C2739" t="str">
            <v>UND</v>
          </cell>
          <cell r="D2739">
            <v>615600</v>
          </cell>
          <cell r="E2739">
            <v>98496</v>
          </cell>
          <cell r="F2739">
            <v>714096</v>
          </cell>
        </row>
        <row r="2740">
          <cell r="A2740" t="str">
            <v>GUARDAMOTOR 45-63AMP.</v>
          </cell>
          <cell r="B2740">
            <v>443100</v>
          </cell>
          <cell r="C2740" t="str">
            <v>UND</v>
          </cell>
          <cell r="D2740">
            <v>531720</v>
          </cell>
          <cell r="E2740">
            <v>85075.199999999997</v>
          </cell>
          <cell r="F2740">
            <v>616795</v>
          </cell>
        </row>
        <row r="2741">
          <cell r="A2741" t="str">
            <v>GUARDAMOTOR 4-6AMP TIPO ANTIGO KM</v>
          </cell>
          <cell r="B2741">
            <v>56420</v>
          </cell>
          <cell r="C2741" t="str">
            <v>UND</v>
          </cell>
          <cell r="D2741">
            <v>67704</v>
          </cell>
          <cell r="E2741">
            <v>10832.64</v>
          </cell>
          <cell r="F2741">
            <v>78537</v>
          </cell>
        </row>
        <row r="2742">
          <cell r="A2742" t="str">
            <v>GUARDAMOTOR 4-6AMP TIPO ANTIGUO ABB</v>
          </cell>
          <cell r="B2742">
            <v>37942.80078125</v>
          </cell>
          <cell r="C2742" t="str">
            <v>UND</v>
          </cell>
          <cell r="D2742">
            <v>45531.360937500001</v>
          </cell>
          <cell r="E2742">
            <v>7285.01775</v>
          </cell>
          <cell r="F2742">
            <v>52816</v>
          </cell>
        </row>
        <row r="2743">
          <cell r="A2743" t="str">
            <v>GUARDAMOTOR 4-6AMP TIPO ANTIGUO SIEMENS</v>
          </cell>
          <cell r="B2743">
            <v>39494</v>
          </cell>
          <cell r="C2743" t="str">
            <v>UND</v>
          </cell>
          <cell r="D2743">
            <v>47392.799999999996</v>
          </cell>
          <cell r="E2743">
            <v>7582.847999999999</v>
          </cell>
          <cell r="F2743">
            <v>54976</v>
          </cell>
        </row>
        <row r="2744">
          <cell r="A2744" t="str">
            <v>GUARDAMOTOR 5.5-8.0 AMP</v>
          </cell>
          <cell r="B2744">
            <v>132800</v>
          </cell>
          <cell r="C2744" t="str">
            <v>UND</v>
          </cell>
          <cell r="D2744">
            <v>159360</v>
          </cell>
          <cell r="E2744">
            <v>25497.600000000002</v>
          </cell>
          <cell r="F2744">
            <v>184858</v>
          </cell>
        </row>
        <row r="2745">
          <cell r="A2745" t="str">
            <v>GUARDAMOTOR 6.0-10.0AMP</v>
          </cell>
          <cell r="B2745">
            <v>167200</v>
          </cell>
          <cell r="C2745" t="str">
            <v>UND</v>
          </cell>
          <cell r="D2745">
            <v>200640</v>
          </cell>
          <cell r="E2745">
            <v>32102.400000000001</v>
          </cell>
          <cell r="F2745">
            <v>232742</v>
          </cell>
        </row>
        <row r="2746">
          <cell r="A2746" t="str">
            <v>GUARDAMOTOR 6-10A ABB</v>
          </cell>
          <cell r="B2746">
            <v>5000</v>
          </cell>
          <cell r="C2746" t="str">
            <v>UND</v>
          </cell>
          <cell r="D2746">
            <v>6000</v>
          </cell>
          <cell r="E2746">
            <v>960</v>
          </cell>
          <cell r="F2746">
            <v>6960</v>
          </cell>
        </row>
        <row r="2747">
          <cell r="A2747" t="str">
            <v>GUARDAMOTOR 63-80A</v>
          </cell>
          <cell r="B2747">
            <v>540000</v>
          </cell>
          <cell r="C2747" t="str">
            <v>UND</v>
          </cell>
          <cell r="D2747">
            <v>648000</v>
          </cell>
          <cell r="E2747">
            <v>103680</v>
          </cell>
          <cell r="F2747">
            <v>751680</v>
          </cell>
        </row>
        <row r="2748">
          <cell r="A2748" t="str">
            <v>GUARDAMOTOR ABB</v>
          </cell>
          <cell r="B2748">
            <v>59241.601562499993</v>
          </cell>
          <cell r="C2748" t="str">
            <v>UND</v>
          </cell>
          <cell r="D2748">
            <v>71089.921874999985</v>
          </cell>
          <cell r="E2748">
            <v>11374.387499999997</v>
          </cell>
          <cell r="F2748">
            <v>82464</v>
          </cell>
        </row>
        <row r="2749">
          <cell r="A2749" t="str">
            <v>GUARDAMOTOR TIPO MS325-12.5 ABB</v>
          </cell>
          <cell r="B2749">
            <v>59241.601562499993</v>
          </cell>
          <cell r="C2749" t="str">
            <v>UND</v>
          </cell>
          <cell r="D2749">
            <v>71089.921874999985</v>
          </cell>
          <cell r="E2749">
            <v>11374.387499999997</v>
          </cell>
          <cell r="F2749">
            <v>82464</v>
          </cell>
        </row>
        <row r="2750">
          <cell r="A2750" t="str">
            <v>GUARDAMOTOR TIPO MS325-6.0 ABB</v>
          </cell>
          <cell r="B2750">
            <v>46339.69921875</v>
          </cell>
          <cell r="C2750" t="str">
            <v>UND</v>
          </cell>
          <cell r="D2750">
            <v>55607.639062499999</v>
          </cell>
          <cell r="E2750">
            <v>8897.2222500000007</v>
          </cell>
          <cell r="F2750">
            <v>64505</v>
          </cell>
        </row>
        <row r="2751">
          <cell r="A2751" t="str">
            <v>HEBILLA ACERO INOXIDABLE DE 1/2 BANDIT</v>
          </cell>
          <cell r="B2751">
            <v>301</v>
          </cell>
          <cell r="C2751" t="str">
            <v>UND</v>
          </cell>
          <cell r="D2751">
            <v>361.2</v>
          </cell>
          <cell r="E2751">
            <v>57.792000000000002</v>
          </cell>
          <cell r="F2751">
            <v>419</v>
          </cell>
        </row>
        <row r="2752">
          <cell r="A2752" t="str">
            <v>HEBILLA ACERO INOXIDABLE DE 3/4 BANDIT</v>
          </cell>
          <cell r="B2752">
            <v>412</v>
          </cell>
          <cell r="C2752" t="str">
            <v>UND</v>
          </cell>
          <cell r="D2752">
            <v>494.4</v>
          </cell>
          <cell r="E2752">
            <v>79.103999999999999</v>
          </cell>
          <cell r="F2752">
            <v>574</v>
          </cell>
        </row>
        <row r="2753">
          <cell r="A2753" t="str">
            <v>HEBILLA ACERO INOXIDABLE DE 3/4 CAHORS</v>
          </cell>
          <cell r="B2753">
            <v>284</v>
          </cell>
          <cell r="C2753" t="str">
            <v>UND</v>
          </cell>
          <cell r="D2753">
            <v>340.8</v>
          </cell>
          <cell r="E2753">
            <v>54.528000000000006</v>
          </cell>
          <cell r="F2753">
            <v>395</v>
          </cell>
        </row>
        <row r="2754">
          <cell r="A2754" t="str">
            <v>HEBILLA ACERO INOXIDABLE DE 3/8 BANDIT</v>
          </cell>
          <cell r="B2754">
            <v>232</v>
          </cell>
          <cell r="C2754" t="str">
            <v>UND</v>
          </cell>
          <cell r="D2754">
            <v>278.39999999999998</v>
          </cell>
          <cell r="E2754">
            <v>44.543999999999997</v>
          </cell>
          <cell r="F2754">
            <v>323</v>
          </cell>
        </row>
        <row r="2755">
          <cell r="A2755" t="str">
            <v>HEBILLA ACERO INOXIDABLE DE 5/8 BANDIT</v>
          </cell>
          <cell r="B2755">
            <v>353</v>
          </cell>
          <cell r="C2755" t="str">
            <v>UND</v>
          </cell>
          <cell r="D2755">
            <v>423.59999999999997</v>
          </cell>
          <cell r="E2755">
            <v>67.775999999999996</v>
          </cell>
          <cell r="F2755">
            <v>491</v>
          </cell>
        </row>
        <row r="2756">
          <cell r="A2756" t="str">
            <v>HERRAJE GUITARRA</v>
          </cell>
          <cell r="B2756">
            <v>13163</v>
          </cell>
          <cell r="C2756" t="str">
            <v>UND</v>
          </cell>
          <cell r="D2756">
            <v>15795.599999999999</v>
          </cell>
          <cell r="E2756">
            <v>2527.2959999999998</v>
          </cell>
          <cell r="F2756">
            <v>18323</v>
          </cell>
        </row>
        <row r="2757">
          <cell r="A2757" t="str">
            <v>HERRAJE PARA CAJA CTT Y CTI</v>
          </cell>
          <cell r="B2757">
            <v>1352.40002441406</v>
          </cell>
          <cell r="C2757" t="str">
            <v>UND</v>
          </cell>
          <cell r="D2757">
            <v>1622.880029296872</v>
          </cell>
          <cell r="E2757">
            <v>259.66080468749954</v>
          </cell>
          <cell r="F2757">
            <v>1883</v>
          </cell>
        </row>
        <row r="2758">
          <cell r="A2758" t="str">
            <v>HERRAJE PARA SWITCH GF</v>
          </cell>
          <cell r="B2758">
            <v>2000</v>
          </cell>
          <cell r="C2758" t="str">
            <v>UND</v>
          </cell>
          <cell r="D2758">
            <v>2400</v>
          </cell>
          <cell r="E2758">
            <v>384</v>
          </cell>
          <cell r="F2758">
            <v>2784</v>
          </cell>
        </row>
        <row r="2759">
          <cell r="A2759" t="str">
            <v>HERRAJE SOP.SECCIONADOR 600/630AMP ELECT</v>
          </cell>
          <cell r="B2759">
            <v>4160</v>
          </cell>
          <cell r="C2759" t="str">
            <v>UND</v>
          </cell>
          <cell r="D2759">
            <v>4992</v>
          </cell>
          <cell r="E2759">
            <v>798.72</v>
          </cell>
          <cell r="F2759">
            <v>5791</v>
          </cell>
        </row>
        <row r="2760">
          <cell r="A2760" t="str">
            <v>HERRAJE SOPOR. SECCIONADOR 160AMP.TORNIL</v>
          </cell>
          <cell r="B2760">
            <v>3410</v>
          </cell>
          <cell r="C2760" t="str">
            <v>UND</v>
          </cell>
          <cell r="D2760">
            <v>4092</v>
          </cell>
          <cell r="E2760">
            <v>654.72</v>
          </cell>
          <cell r="F2760">
            <v>4747</v>
          </cell>
        </row>
        <row r="2761">
          <cell r="A2761" t="str">
            <v>HERRAJE TEMPLETE GUITARRA TIPO TELECOM</v>
          </cell>
          <cell r="B2761">
            <v>15680</v>
          </cell>
          <cell r="C2761" t="str">
            <v>UND</v>
          </cell>
          <cell r="D2761">
            <v>18816</v>
          </cell>
          <cell r="E2761">
            <v>3010.56</v>
          </cell>
          <cell r="F2761">
            <v>21827</v>
          </cell>
        </row>
        <row r="2762">
          <cell r="A2762" t="str">
            <v>HERRAMIENTA LOAD BUSTER / CAJA PLASTICA</v>
          </cell>
          <cell r="B2762">
            <v>3220000</v>
          </cell>
          <cell r="C2762" t="str">
            <v>UND</v>
          </cell>
          <cell r="D2762">
            <v>3864000</v>
          </cell>
          <cell r="E2762">
            <v>618240</v>
          </cell>
          <cell r="F2762">
            <v>4482240</v>
          </cell>
        </row>
        <row r="2763">
          <cell r="A2763" t="str">
            <v>HERRAMIENTA MANUAL ACOTCHLOK</v>
          </cell>
          <cell r="B2763">
            <v>126885</v>
          </cell>
          <cell r="C2763" t="str">
            <v>UND</v>
          </cell>
          <cell r="D2763">
            <v>152262</v>
          </cell>
          <cell r="E2763">
            <v>24361.920000000002</v>
          </cell>
          <cell r="F2763">
            <v>176624</v>
          </cell>
        </row>
        <row r="2764">
          <cell r="A2764" t="str">
            <v>HIDROSOLTA</v>
          </cell>
          <cell r="B2764">
            <v>6200</v>
          </cell>
          <cell r="C2764" t="str">
            <v>KG</v>
          </cell>
          <cell r="D2764">
            <v>7440</v>
          </cell>
          <cell r="E2764">
            <v>1190.4000000000001</v>
          </cell>
          <cell r="F2764">
            <v>8630</v>
          </cell>
        </row>
        <row r="2765">
          <cell r="A2765" t="str">
            <v>HITER DE REGULACION 106/144 AMP.</v>
          </cell>
          <cell r="B2765">
            <v>58700</v>
          </cell>
          <cell r="C2765" t="str">
            <v>UND</v>
          </cell>
          <cell r="D2765">
            <v>70440</v>
          </cell>
          <cell r="E2765">
            <v>11270.4</v>
          </cell>
          <cell r="F2765">
            <v>81710</v>
          </cell>
        </row>
        <row r="2766">
          <cell r="A2766" t="str">
            <v>HOROMETRO 110V.</v>
          </cell>
          <cell r="B2766">
            <v>171400</v>
          </cell>
          <cell r="C2766" t="str">
            <v>UND</v>
          </cell>
          <cell r="D2766">
            <v>205680</v>
          </cell>
          <cell r="E2766">
            <v>32908.800000000003</v>
          </cell>
          <cell r="F2766">
            <v>238589</v>
          </cell>
        </row>
        <row r="2767">
          <cell r="A2767" t="str">
            <v>HOROMETRO 220V.</v>
          </cell>
          <cell r="B2767">
            <v>171400</v>
          </cell>
          <cell r="C2767" t="str">
            <v>UND</v>
          </cell>
          <cell r="D2767">
            <v>205680</v>
          </cell>
          <cell r="E2767">
            <v>32908.800000000003</v>
          </cell>
          <cell r="F2767">
            <v>238589</v>
          </cell>
        </row>
        <row r="2768">
          <cell r="A2768" t="str">
            <v>HOROMETRO 72X72 110V SIEMENS</v>
          </cell>
          <cell r="B2768">
            <v>56420</v>
          </cell>
          <cell r="C2768" t="str">
            <v>UND</v>
          </cell>
          <cell r="D2768">
            <v>67704</v>
          </cell>
          <cell r="E2768">
            <v>10832.64</v>
          </cell>
          <cell r="F2768">
            <v>78537</v>
          </cell>
        </row>
        <row r="2769">
          <cell r="A2769" t="str">
            <v>IMPRIMANTE</v>
          </cell>
          <cell r="B2769">
            <v>199043</v>
          </cell>
          <cell r="C2769" t="str">
            <v>UND</v>
          </cell>
          <cell r="D2769">
            <v>238851.59999999998</v>
          </cell>
          <cell r="E2769">
            <v>38216.255999999994</v>
          </cell>
          <cell r="F2769">
            <v>277068</v>
          </cell>
        </row>
        <row r="2770">
          <cell r="A2770" t="str">
            <v>INT 2X(125)A (25KA)240V TIPO GI2125 WH</v>
          </cell>
          <cell r="B2770">
            <v>193817.40625</v>
          </cell>
          <cell r="C2770" t="str">
            <v>UND</v>
          </cell>
          <cell r="D2770">
            <v>232580.88749999998</v>
          </cell>
          <cell r="E2770">
            <v>37212.941999999995</v>
          </cell>
          <cell r="F2770">
            <v>269794</v>
          </cell>
        </row>
        <row r="2771">
          <cell r="A2771" t="str">
            <v>INT 2X(30)A (25KA)240V TIPO GI2030 WH</v>
          </cell>
          <cell r="B2771">
            <v>53578.80078125</v>
          </cell>
          <cell r="C2771" t="str">
            <v>UND</v>
          </cell>
          <cell r="D2771">
            <v>64294.560937499999</v>
          </cell>
          <cell r="E2771">
            <v>10287.12975</v>
          </cell>
          <cell r="F2771">
            <v>74582</v>
          </cell>
        </row>
        <row r="2772">
          <cell r="A2772" t="str">
            <v>INT 2X(30)A 240V DE SEGURIDAD P/FUSIBLE</v>
          </cell>
          <cell r="B2772">
            <v>52600</v>
          </cell>
          <cell r="C2772" t="str">
            <v>UND</v>
          </cell>
          <cell r="D2772">
            <v>63120</v>
          </cell>
          <cell r="E2772">
            <v>10099.200000000001</v>
          </cell>
          <cell r="F2772">
            <v>73219</v>
          </cell>
        </row>
        <row r="2773">
          <cell r="A2773" t="str">
            <v>INT 2X(60)A (25KA)240V TIPO GI2060 WH</v>
          </cell>
          <cell r="B2773">
            <v>95121.601562500015</v>
          </cell>
          <cell r="C2773" t="str">
            <v>UND</v>
          </cell>
          <cell r="D2773">
            <v>114145.92187500001</v>
          </cell>
          <cell r="E2773">
            <v>18263.347500000003</v>
          </cell>
          <cell r="F2773">
            <v>132409</v>
          </cell>
        </row>
        <row r="2774">
          <cell r="A2774" t="str">
            <v>INT 2X(80)A (25KA)240V TIPO GI2080 WH</v>
          </cell>
          <cell r="B2774">
            <v>84760.203125</v>
          </cell>
          <cell r="C2774" t="str">
            <v>UND</v>
          </cell>
          <cell r="D2774">
            <v>101712.24374999999</v>
          </cell>
          <cell r="E2774">
            <v>16273.958999999999</v>
          </cell>
          <cell r="F2774">
            <v>117986</v>
          </cell>
        </row>
        <row r="2775">
          <cell r="A2775" t="str">
            <v>INT 3X(100)A (10KA)240V TIPO FAL320100 S</v>
          </cell>
          <cell r="B2775">
            <v>191000</v>
          </cell>
          <cell r="C2775" t="str">
            <v>UND</v>
          </cell>
          <cell r="D2775">
            <v>229200</v>
          </cell>
          <cell r="E2775">
            <v>36672</v>
          </cell>
          <cell r="F2775">
            <v>265872</v>
          </cell>
        </row>
        <row r="2776">
          <cell r="A2776" t="str">
            <v>INT 3X(100)A (14KA)600V TIPO FAL360100 S</v>
          </cell>
          <cell r="B2776">
            <v>280000</v>
          </cell>
          <cell r="C2776" t="str">
            <v>UND</v>
          </cell>
          <cell r="D2776">
            <v>336000</v>
          </cell>
          <cell r="E2776">
            <v>53760</v>
          </cell>
          <cell r="F2776">
            <v>389760</v>
          </cell>
        </row>
        <row r="2777">
          <cell r="A2777" t="str">
            <v>INT 3X(100)A (25KA)240V TIPO C100E</v>
          </cell>
          <cell r="B2777">
            <v>177100</v>
          </cell>
          <cell r="C2777" t="str">
            <v>UND</v>
          </cell>
          <cell r="D2777">
            <v>212520</v>
          </cell>
          <cell r="E2777">
            <v>34003.199999999997</v>
          </cell>
          <cell r="F2777">
            <v>246523</v>
          </cell>
        </row>
        <row r="2778">
          <cell r="A2778" t="str">
            <v>INT 3X(100)A (25KA)240V TIPO GI3100 WH</v>
          </cell>
          <cell r="B2778">
            <v>170000</v>
          </cell>
          <cell r="C2778" t="str">
            <v>UND</v>
          </cell>
          <cell r="D2778">
            <v>204000</v>
          </cell>
          <cell r="E2778">
            <v>32640</v>
          </cell>
          <cell r="F2778">
            <v>236640</v>
          </cell>
        </row>
        <row r="2779">
          <cell r="A2779" t="str">
            <v>INT 3X(100)A (25KA)240V TIPO NB100N</v>
          </cell>
          <cell r="B2779">
            <v>185000</v>
          </cell>
          <cell r="C2779" t="str">
            <v>UND</v>
          </cell>
          <cell r="D2779">
            <v>222000</v>
          </cell>
          <cell r="E2779">
            <v>35520</v>
          </cell>
          <cell r="F2779">
            <v>257520</v>
          </cell>
        </row>
        <row r="2780">
          <cell r="A2780" t="str">
            <v>INT 3X(100)A (65KA)240V TIPO FD3100L WH</v>
          </cell>
          <cell r="B2780">
            <v>289500</v>
          </cell>
          <cell r="C2780" t="str">
            <v>UND</v>
          </cell>
          <cell r="D2780">
            <v>347400</v>
          </cell>
          <cell r="E2780">
            <v>55584</v>
          </cell>
          <cell r="F2780">
            <v>402984</v>
          </cell>
        </row>
        <row r="2781">
          <cell r="A2781" t="str">
            <v>INT 3X(100)A 240V DE SEGURIDAD P/FUSIBLE</v>
          </cell>
          <cell r="B2781">
            <v>138900</v>
          </cell>
          <cell r="C2781" t="str">
            <v>UND</v>
          </cell>
          <cell r="D2781">
            <v>166680</v>
          </cell>
          <cell r="E2781">
            <v>26668.799999999999</v>
          </cell>
          <cell r="F2781">
            <v>193349</v>
          </cell>
        </row>
        <row r="2782">
          <cell r="A2782" t="str">
            <v>INT 3X(100/125)A (85KA)240V NS160N TM125</v>
          </cell>
          <cell r="B2782">
            <v>503000</v>
          </cell>
          <cell r="C2782" t="str">
            <v>UND</v>
          </cell>
          <cell r="D2782">
            <v>603600</v>
          </cell>
          <cell r="E2782">
            <v>96576</v>
          </cell>
          <cell r="F2782">
            <v>700176</v>
          </cell>
        </row>
        <row r="2783">
          <cell r="A2783" t="str">
            <v>INT 3X(1000)A (22KA)600V TIPO MAL361000</v>
          </cell>
          <cell r="B2783">
            <v>4550000</v>
          </cell>
          <cell r="C2783" t="str">
            <v>UND</v>
          </cell>
          <cell r="D2783">
            <v>5460000</v>
          </cell>
          <cell r="E2783">
            <v>873600</v>
          </cell>
          <cell r="F2783">
            <v>6333600</v>
          </cell>
        </row>
        <row r="2784">
          <cell r="A2784" t="str">
            <v>INT 3X(12.8/16)A (85KA)240V NS100N TM16D</v>
          </cell>
          <cell r="B2784">
            <v>299000</v>
          </cell>
          <cell r="C2784" t="str">
            <v>UND</v>
          </cell>
          <cell r="D2784">
            <v>358800</v>
          </cell>
          <cell r="E2784">
            <v>57408</v>
          </cell>
          <cell r="F2784">
            <v>416208</v>
          </cell>
        </row>
        <row r="2785">
          <cell r="A2785" t="str">
            <v>INT 3X(1200)A (42KA)600V TIPO PAF361200</v>
          </cell>
          <cell r="B2785">
            <v>5850000</v>
          </cell>
          <cell r="C2785" t="str">
            <v>UND</v>
          </cell>
          <cell r="D2785">
            <v>7020000</v>
          </cell>
          <cell r="E2785">
            <v>1123200</v>
          </cell>
          <cell r="F2785">
            <v>8143200</v>
          </cell>
        </row>
        <row r="2786">
          <cell r="A2786" t="str">
            <v>INT 3X(125)A (22KA)600V TIPO KAL36125 SQ</v>
          </cell>
          <cell r="B2786">
            <v>422000</v>
          </cell>
          <cell r="C2786" t="str">
            <v>UND</v>
          </cell>
          <cell r="D2786">
            <v>506400</v>
          </cell>
          <cell r="E2786">
            <v>81024</v>
          </cell>
          <cell r="F2786">
            <v>587424</v>
          </cell>
        </row>
        <row r="2787">
          <cell r="A2787" t="str">
            <v>INT 3X(125)A (25KA)240V TIPO GI3125 WH</v>
          </cell>
          <cell r="B2787">
            <v>372800</v>
          </cell>
          <cell r="C2787" t="str">
            <v>UND</v>
          </cell>
          <cell r="D2787">
            <v>447360</v>
          </cell>
          <cell r="E2787">
            <v>71577.600000000006</v>
          </cell>
          <cell r="F2787">
            <v>518938</v>
          </cell>
        </row>
        <row r="2788">
          <cell r="A2788" t="str">
            <v>INT 3X(125)A (65KA)240V TIPO FD3125L WH</v>
          </cell>
          <cell r="B2788">
            <v>421100</v>
          </cell>
          <cell r="C2788" t="str">
            <v>UND</v>
          </cell>
          <cell r="D2788">
            <v>505320</v>
          </cell>
          <cell r="E2788">
            <v>80851.199999999997</v>
          </cell>
          <cell r="F2788">
            <v>586171</v>
          </cell>
        </row>
        <row r="2789">
          <cell r="A2789" t="str">
            <v>INT 3X(128/160)A (85KA)240V NS160N TM160</v>
          </cell>
          <cell r="B2789">
            <v>650000</v>
          </cell>
          <cell r="C2789" t="str">
            <v>UND</v>
          </cell>
          <cell r="D2789">
            <v>780000</v>
          </cell>
          <cell r="E2789">
            <v>124800</v>
          </cell>
          <cell r="F2789">
            <v>904800</v>
          </cell>
        </row>
        <row r="2790">
          <cell r="A2790" t="str">
            <v>INT 3X(15)A (10KA)240V TIPO FAL32015 SQ</v>
          </cell>
          <cell r="B2790">
            <v>173000</v>
          </cell>
          <cell r="C2790" t="str">
            <v>UND</v>
          </cell>
          <cell r="D2790">
            <v>207600</v>
          </cell>
          <cell r="E2790">
            <v>33216</v>
          </cell>
          <cell r="F2790">
            <v>240816</v>
          </cell>
        </row>
        <row r="2791">
          <cell r="A2791" t="str">
            <v>INT 3X(15)A (14KA)600V TIPO FAL36015 SQ</v>
          </cell>
          <cell r="B2791">
            <v>272000</v>
          </cell>
          <cell r="C2791" t="str">
            <v>UND</v>
          </cell>
          <cell r="D2791">
            <v>326400</v>
          </cell>
          <cell r="E2791">
            <v>52224</v>
          </cell>
          <cell r="F2791">
            <v>378624</v>
          </cell>
        </row>
        <row r="2792">
          <cell r="A2792" t="str">
            <v>INT 3X(15)A (15KA)240V TIPO NB50N</v>
          </cell>
          <cell r="B2792">
            <v>117000</v>
          </cell>
          <cell r="C2792" t="str">
            <v>UND</v>
          </cell>
          <cell r="D2792">
            <v>140400</v>
          </cell>
          <cell r="E2792">
            <v>22464</v>
          </cell>
          <cell r="F2792">
            <v>162864</v>
          </cell>
        </row>
        <row r="2793">
          <cell r="A2793" t="str">
            <v>INT 3X(15)A (25KA)240V TIPO C100E</v>
          </cell>
          <cell r="B2793">
            <v>143000</v>
          </cell>
          <cell r="C2793" t="str">
            <v>UND</v>
          </cell>
          <cell r="D2793">
            <v>171600</v>
          </cell>
          <cell r="E2793">
            <v>27456</v>
          </cell>
          <cell r="F2793">
            <v>199056</v>
          </cell>
        </row>
        <row r="2794">
          <cell r="A2794" t="str">
            <v>INT 3X(15)A (25KA)240V TIPO GI3015 WH</v>
          </cell>
          <cell r="B2794">
            <v>155000</v>
          </cell>
          <cell r="C2794" t="str">
            <v>UND</v>
          </cell>
          <cell r="D2794">
            <v>186000</v>
          </cell>
          <cell r="E2794">
            <v>29760</v>
          </cell>
          <cell r="F2794">
            <v>215760</v>
          </cell>
        </row>
        <row r="2795">
          <cell r="A2795" t="str">
            <v>INT 3X(15)A (25KA)240V TIPO NB100N</v>
          </cell>
          <cell r="B2795">
            <v>163000</v>
          </cell>
          <cell r="C2795" t="str">
            <v>UND</v>
          </cell>
          <cell r="D2795">
            <v>195600</v>
          </cell>
          <cell r="E2795">
            <v>31296</v>
          </cell>
          <cell r="F2795">
            <v>226896</v>
          </cell>
        </row>
        <row r="2796">
          <cell r="A2796" t="str">
            <v>INT 3X(15)A (65KA)240V TIPO FD3015L WH</v>
          </cell>
          <cell r="B2796">
            <v>258800</v>
          </cell>
          <cell r="C2796" t="str">
            <v>UND</v>
          </cell>
          <cell r="D2796">
            <v>310560</v>
          </cell>
          <cell r="E2796">
            <v>49689.599999999999</v>
          </cell>
          <cell r="F2796">
            <v>360250</v>
          </cell>
        </row>
        <row r="2797">
          <cell r="A2797" t="str">
            <v>INT 3X(15)A TIPO GHC3015 WH</v>
          </cell>
          <cell r="B2797">
            <v>75297.601562500015</v>
          </cell>
          <cell r="C2797" t="str">
            <v>UND</v>
          </cell>
          <cell r="D2797">
            <v>90357.121875000012</v>
          </cell>
          <cell r="E2797">
            <v>14457.139500000003</v>
          </cell>
          <cell r="F2797">
            <v>104814</v>
          </cell>
        </row>
        <row r="2798">
          <cell r="A2798" t="str">
            <v>INT 3X(150)A (10KA)240V TIPO Q2L3125 SQ</v>
          </cell>
          <cell r="B2798">
            <v>374000</v>
          </cell>
          <cell r="C2798" t="str">
            <v>UND</v>
          </cell>
          <cell r="D2798">
            <v>448800</v>
          </cell>
          <cell r="E2798">
            <v>71808</v>
          </cell>
          <cell r="F2798">
            <v>520608</v>
          </cell>
        </row>
        <row r="2799">
          <cell r="A2799" t="str">
            <v>INT 3X(150)A (22KA)600V TIPO KAL36150 SQ</v>
          </cell>
          <cell r="B2799">
            <v>444000</v>
          </cell>
          <cell r="C2799" t="str">
            <v>UND</v>
          </cell>
          <cell r="D2799">
            <v>532800</v>
          </cell>
          <cell r="E2799">
            <v>85248</v>
          </cell>
          <cell r="F2799">
            <v>618048</v>
          </cell>
        </row>
        <row r="2800">
          <cell r="A2800" t="str">
            <v>INT 3X(150)A (65KA)240V TIPO FD3150L WH</v>
          </cell>
          <cell r="B2800">
            <v>537300</v>
          </cell>
          <cell r="C2800" t="str">
            <v>UND</v>
          </cell>
          <cell r="D2800">
            <v>644760</v>
          </cell>
          <cell r="E2800">
            <v>103161.60000000001</v>
          </cell>
          <cell r="F2800">
            <v>747922</v>
          </cell>
        </row>
        <row r="2801">
          <cell r="A2801" t="str">
            <v>INT 3X(160/200)A (85KA)240V NS250N TM200</v>
          </cell>
          <cell r="B2801">
            <v>760000</v>
          </cell>
          <cell r="C2801" t="str">
            <v>UND</v>
          </cell>
          <cell r="D2801">
            <v>912000</v>
          </cell>
          <cell r="E2801">
            <v>145920</v>
          </cell>
          <cell r="F2801">
            <v>1057920</v>
          </cell>
        </row>
        <row r="2802">
          <cell r="A2802" t="str">
            <v>INT 3X(160/400)A (100KA)240V NS400H (1)</v>
          </cell>
          <cell r="B2802">
            <v>1740000</v>
          </cell>
          <cell r="C2802" t="str">
            <v>UND</v>
          </cell>
          <cell r="D2802">
            <v>2088000</v>
          </cell>
          <cell r="E2802">
            <v>334080</v>
          </cell>
          <cell r="F2802">
            <v>2422080</v>
          </cell>
        </row>
        <row r="2803">
          <cell r="A2803" t="str">
            <v>INT 3X(160/400)A (85KA)240V NS400N (1)</v>
          </cell>
          <cell r="B2803">
            <v>1421000</v>
          </cell>
          <cell r="C2803" t="str">
            <v>UND</v>
          </cell>
          <cell r="D2803">
            <v>1705200</v>
          </cell>
          <cell r="E2803">
            <v>272832</v>
          </cell>
          <cell r="F2803">
            <v>1978032</v>
          </cell>
        </row>
        <row r="2804">
          <cell r="A2804" t="str">
            <v>INT 3X(1600/3200)A TIPO CM3200</v>
          </cell>
          <cell r="B2804">
            <v>17598000</v>
          </cell>
          <cell r="C2804" t="str">
            <v>UND</v>
          </cell>
          <cell r="D2804">
            <v>21117600</v>
          </cell>
          <cell r="E2804">
            <v>3378816</v>
          </cell>
          <cell r="F2804">
            <v>24496416</v>
          </cell>
        </row>
        <row r="2805">
          <cell r="A2805" t="str">
            <v>INT 3X(175)A (10KA)240V TIPO Q2L3175 SQ</v>
          </cell>
          <cell r="B2805">
            <v>501000</v>
          </cell>
          <cell r="C2805" t="str">
            <v>UND</v>
          </cell>
          <cell r="D2805">
            <v>601200</v>
          </cell>
          <cell r="E2805">
            <v>96192</v>
          </cell>
          <cell r="F2805">
            <v>697392</v>
          </cell>
        </row>
        <row r="2806">
          <cell r="A2806" t="str">
            <v>INT 3X(175)A (22KA)600V TIPO KAL36175 SQ</v>
          </cell>
          <cell r="B2806">
            <v>594000</v>
          </cell>
          <cell r="C2806" t="str">
            <v>UND</v>
          </cell>
          <cell r="D2806">
            <v>712800</v>
          </cell>
          <cell r="E2806">
            <v>114048</v>
          </cell>
          <cell r="F2806">
            <v>826848</v>
          </cell>
        </row>
        <row r="2807">
          <cell r="A2807" t="str">
            <v>INT 3X(175)A (65KA)240V TIPO FD3175L WH</v>
          </cell>
          <cell r="B2807">
            <v>538000</v>
          </cell>
          <cell r="C2807" t="str">
            <v>UND</v>
          </cell>
          <cell r="D2807">
            <v>645600</v>
          </cell>
          <cell r="E2807">
            <v>103296</v>
          </cell>
          <cell r="F2807">
            <v>748896</v>
          </cell>
        </row>
        <row r="2808">
          <cell r="A2808" t="str">
            <v>INT 3X(175)A (65KA)240V TIPO JD3175 WH</v>
          </cell>
          <cell r="B2808">
            <v>235224</v>
          </cell>
          <cell r="C2808" t="str">
            <v>UND</v>
          </cell>
          <cell r="D2808">
            <v>282268.79999999999</v>
          </cell>
          <cell r="E2808">
            <v>45163.008000000002</v>
          </cell>
          <cell r="F2808">
            <v>327432</v>
          </cell>
        </row>
        <row r="2809">
          <cell r="A2809" t="str">
            <v>INT 3X(20)A (10KA)240V TIPO FAL32020 SQ</v>
          </cell>
          <cell r="B2809">
            <v>173000</v>
          </cell>
          <cell r="C2809" t="str">
            <v>UND</v>
          </cell>
          <cell r="D2809">
            <v>207600</v>
          </cell>
          <cell r="E2809">
            <v>33216</v>
          </cell>
          <cell r="F2809">
            <v>240816</v>
          </cell>
        </row>
        <row r="2810">
          <cell r="A2810" t="str">
            <v>INT 3X(20)A (14KA)600V TIPO FAL36020 SQ</v>
          </cell>
          <cell r="B2810">
            <v>272000</v>
          </cell>
          <cell r="C2810" t="str">
            <v>UND</v>
          </cell>
          <cell r="D2810">
            <v>326400</v>
          </cell>
          <cell r="E2810">
            <v>52224</v>
          </cell>
          <cell r="F2810">
            <v>378624</v>
          </cell>
        </row>
        <row r="2811">
          <cell r="A2811" t="str">
            <v>INT 3X(20)A (15KA)240V TIPO NB50N</v>
          </cell>
          <cell r="B2811">
            <v>117000</v>
          </cell>
          <cell r="C2811" t="str">
            <v>UND</v>
          </cell>
          <cell r="D2811">
            <v>140400</v>
          </cell>
          <cell r="E2811">
            <v>22464</v>
          </cell>
          <cell r="F2811">
            <v>162864</v>
          </cell>
        </row>
        <row r="2812">
          <cell r="A2812" t="str">
            <v>INT 3X(20)A (25KA)240V TIPO C100E</v>
          </cell>
          <cell r="B2812">
            <v>143000</v>
          </cell>
          <cell r="C2812" t="str">
            <v>UND</v>
          </cell>
          <cell r="D2812">
            <v>171600</v>
          </cell>
          <cell r="E2812">
            <v>27456</v>
          </cell>
          <cell r="F2812">
            <v>199056</v>
          </cell>
        </row>
        <row r="2813">
          <cell r="A2813" t="str">
            <v>INT 3X(20)A (25KA)240V TIPO GI3020 WH</v>
          </cell>
          <cell r="B2813">
            <v>155000</v>
          </cell>
          <cell r="C2813" t="str">
            <v>UND</v>
          </cell>
          <cell r="D2813">
            <v>186000</v>
          </cell>
          <cell r="E2813">
            <v>29760</v>
          </cell>
          <cell r="F2813">
            <v>215760</v>
          </cell>
        </row>
        <row r="2814">
          <cell r="A2814" t="str">
            <v>INT 3X(20)A (25KA)240V TIPO NB100N</v>
          </cell>
          <cell r="B2814">
            <v>163000</v>
          </cell>
          <cell r="C2814" t="str">
            <v>UND</v>
          </cell>
          <cell r="D2814">
            <v>195600</v>
          </cell>
          <cell r="E2814">
            <v>31296</v>
          </cell>
          <cell r="F2814">
            <v>226896</v>
          </cell>
        </row>
        <row r="2815">
          <cell r="A2815" t="str">
            <v>INT 3X(20)A (65KA)240V TIPO FD3020L WH</v>
          </cell>
          <cell r="B2815">
            <v>258800</v>
          </cell>
          <cell r="C2815" t="str">
            <v>UND</v>
          </cell>
          <cell r="D2815">
            <v>310560</v>
          </cell>
          <cell r="E2815">
            <v>49689.599999999999</v>
          </cell>
          <cell r="F2815">
            <v>360250</v>
          </cell>
        </row>
        <row r="2816">
          <cell r="A2816" t="str">
            <v>INT 3X(20)A TIPO GHC3020 WH</v>
          </cell>
          <cell r="B2816">
            <v>75297.601562500015</v>
          </cell>
          <cell r="C2816" t="str">
            <v>UND</v>
          </cell>
          <cell r="D2816">
            <v>90357.121875000012</v>
          </cell>
          <cell r="E2816">
            <v>14457.139500000003</v>
          </cell>
          <cell r="F2816">
            <v>104814</v>
          </cell>
        </row>
        <row r="2817">
          <cell r="A2817" t="str">
            <v>INT 3X(20/25)A (85KA)240V NS100N TM25D</v>
          </cell>
          <cell r="B2817">
            <v>299000</v>
          </cell>
          <cell r="C2817" t="str">
            <v>UND</v>
          </cell>
          <cell r="D2817">
            <v>358800</v>
          </cell>
          <cell r="E2817">
            <v>57408</v>
          </cell>
          <cell r="F2817">
            <v>416208</v>
          </cell>
        </row>
        <row r="2818">
          <cell r="A2818" t="str">
            <v>INT 3X(200)A (22KA)600V TIPO KAL36200 SQ</v>
          </cell>
          <cell r="B2818">
            <v>594000</v>
          </cell>
          <cell r="C2818" t="str">
            <v>UND</v>
          </cell>
          <cell r="D2818">
            <v>712800</v>
          </cell>
          <cell r="E2818">
            <v>114048</v>
          </cell>
          <cell r="F2818">
            <v>826848</v>
          </cell>
        </row>
        <row r="2819">
          <cell r="A2819" t="str">
            <v>INT 3X(200)A (65KA)240V TIPO FD3200L WH</v>
          </cell>
          <cell r="B2819">
            <v>652600</v>
          </cell>
          <cell r="C2819" t="str">
            <v>UND</v>
          </cell>
          <cell r="D2819">
            <v>783120</v>
          </cell>
          <cell r="E2819">
            <v>125299.2</v>
          </cell>
          <cell r="F2819">
            <v>908419</v>
          </cell>
        </row>
        <row r="2820">
          <cell r="A2820" t="str">
            <v>INT 3X(200)A TIPO C225E</v>
          </cell>
          <cell r="B2820">
            <v>270784.8125</v>
          </cell>
          <cell r="C2820" t="str">
            <v>UND</v>
          </cell>
          <cell r="D2820">
            <v>324941.77499999997</v>
          </cell>
          <cell r="E2820">
            <v>51990.683999999994</v>
          </cell>
          <cell r="F2820">
            <v>376932</v>
          </cell>
        </row>
        <row r="2821">
          <cell r="A2821" t="str">
            <v>INT 3X(200/250)A (100KA)240V NS250H TM25</v>
          </cell>
          <cell r="B2821">
            <v>1283000</v>
          </cell>
          <cell r="C2821" t="str">
            <v>UND</v>
          </cell>
          <cell r="D2821">
            <v>1539600</v>
          </cell>
          <cell r="E2821">
            <v>246336</v>
          </cell>
          <cell r="F2821">
            <v>1785936</v>
          </cell>
        </row>
        <row r="2822">
          <cell r="A2822" t="str">
            <v>INT 3X(200/250)A (85KA)240V NS250N TM250</v>
          </cell>
          <cell r="B2822">
            <v>910000</v>
          </cell>
          <cell r="C2822" t="str">
            <v>UND</v>
          </cell>
          <cell r="D2822">
            <v>1092000</v>
          </cell>
          <cell r="E2822">
            <v>174720</v>
          </cell>
          <cell r="F2822">
            <v>1266720</v>
          </cell>
        </row>
        <row r="2823">
          <cell r="A2823" t="str">
            <v>INT 3X(225)A (10KA)240V TIPO Q2L3225 SQ</v>
          </cell>
          <cell r="B2823">
            <v>501000</v>
          </cell>
          <cell r="C2823" t="str">
            <v>UND</v>
          </cell>
          <cell r="D2823">
            <v>601200</v>
          </cell>
          <cell r="E2823">
            <v>96192</v>
          </cell>
          <cell r="F2823">
            <v>697392</v>
          </cell>
        </row>
        <row r="2824">
          <cell r="A2824" t="str">
            <v>INT 3X(225)A (22KA)600V TIPO KAL36225 SQ</v>
          </cell>
          <cell r="B2824">
            <v>594000</v>
          </cell>
          <cell r="C2824" t="str">
            <v>UND</v>
          </cell>
          <cell r="D2824">
            <v>712800</v>
          </cell>
          <cell r="E2824">
            <v>114048</v>
          </cell>
          <cell r="F2824">
            <v>826848</v>
          </cell>
        </row>
        <row r="2825">
          <cell r="A2825" t="str">
            <v>INT 3X(225)A TIPO C225E</v>
          </cell>
          <cell r="B2825">
            <v>327795.59375</v>
          </cell>
          <cell r="C2825" t="str">
            <v>UND</v>
          </cell>
          <cell r="D2825">
            <v>393354.71249999997</v>
          </cell>
          <cell r="E2825">
            <v>62936.753999999994</v>
          </cell>
          <cell r="F2825">
            <v>456291</v>
          </cell>
        </row>
        <row r="2826">
          <cell r="A2826" t="str">
            <v>INT 3X(25)A TIPO C101N</v>
          </cell>
          <cell r="B2826">
            <v>139000</v>
          </cell>
          <cell r="C2826" t="str">
            <v>UND</v>
          </cell>
          <cell r="D2826">
            <v>166800</v>
          </cell>
          <cell r="E2826">
            <v>26688</v>
          </cell>
          <cell r="F2826">
            <v>193488</v>
          </cell>
        </row>
        <row r="2827">
          <cell r="A2827" t="str">
            <v>INT 3X(250)A (10KA)240V TIPO Q4L3250 SQ</v>
          </cell>
          <cell r="B2827">
            <v>600600</v>
          </cell>
          <cell r="C2827" t="str">
            <v>UND</v>
          </cell>
          <cell r="D2827">
            <v>720720</v>
          </cell>
          <cell r="E2827">
            <v>115315.2</v>
          </cell>
          <cell r="F2827">
            <v>836035</v>
          </cell>
        </row>
        <row r="2828">
          <cell r="A2828" t="str">
            <v>INT 3X(250)A (22KA)600V TIPO KAL36250 SQ</v>
          </cell>
          <cell r="B2828">
            <v>700000</v>
          </cell>
          <cell r="C2828" t="str">
            <v>UND</v>
          </cell>
          <cell r="D2828">
            <v>840000</v>
          </cell>
          <cell r="E2828">
            <v>134400</v>
          </cell>
          <cell r="F2828">
            <v>974400</v>
          </cell>
        </row>
        <row r="2829">
          <cell r="A2829" t="str">
            <v>INT 3X(250)A (65KA)240V TIPO JD3250 WH</v>
          </cell>
          <cell r="B2829">
            <v>300000</v>
          </cell>
          <cell r="C2829" t="str">
            <v>UND</v>
          </cell>
          <cell r="D2829">
            <v>360000</v>
          </cell>
          <cell r="E2829">
            <v>57600</v>
          </cell>
          <cell r="F2829">
            <v>417600</v>
          </cell>
        </row>
        <row r="2830">
          <cell r="A2830" t="str">
            <v>INT 3X(250)A TIPO C250N</v>
          </cell>
          <cell r="B2830">
            <v>184086.09375</v>
          </cell>
          <cell r="C2830" t="str">
            <v>UND</v>
          </cell>
          <cell r="D2830">
            <v>220903.3125</v>
          </cell>
          <cell r="E2830">
            <v>35344.53</v>
          </cell>
          <cell r="F2830">
            <v>256248</v>
          </cell>
        </row>
        <row r="2831">
          <cell r="A2831" t="str">
            <v>INT 3X(252/630)A (85KA)240V NS630N (1)</v>
          </cell>
          <cell r="B2831">
            <v>2900000</v>
          </cell>
          <cell r="C2831" t="str">
            <v>UND</v>
          </cell>
          <cell r="D2831">
            <v>3480000</v>
          </cell>
          <cell r="E2831">
            <v>556800</v>
          </cell>
          <cell r="F2831">
            <v>4036800</v>
          </cell>
        </row>
        <row r="2832">
          <cell r="A2832" t="str">
            <v>INT 3X(253/630)A (100KA)240V NS630H (1)</v>
          </cell>
          <cell r="B2832">
            <v>3682000</v>
          </cell>
          <cell r="C2832" t="str">
            <v>UND</v>
          </cell>
          <cell r="D2832">
            <v>4418400</v>
          </cell>
          <cell r="E2832">
            <v>706944</v>
          </cell>
          <cell r="F2832">
            <v>5125344</v>
          </cell>
        </row>
        <row r="2833">
          <cell r="A2833" t="str">
            <v>INT 3X(30)A (10KA)240V TIPO FAL32030 SQ</v>
          </cell>
          <cell r="B2833">
            <v>173000</v>
          </cell>
          <cell r="C2833" t="str">
            <v>UND</v>
          </cell>
          <cell r="D2833">
            <v>207600</v>
          </cell>
          <cell r="E2833">
            <v>33216</v>
          </cell>
          <cell r="F2833">
            <v>240816</v>
          </cell>
        </row>
        <row r="2834">
          <cell r="A2834" t="str">
            <v>INT 3X(30)A (14KA)600V TIPO FAL36030 SQ</v>
          </cell>
          <cell r="B2834">
            <v>272000</v>
          </cell>
          <cell r="C2834" t="str">
            <v>UND</v>
          </cell>
          <cell r="D2834">
            <v>326400</v>
          </cell>
          <cell r="E2834">
            <v>52224</v>
          </cell>
          <cell r="F2834">
            <v>378624</v>
          </cell>
        </row>
        <row r="2835">
          <cell r="A2835" t="str">
            <v>INT 3X(30)A (15KA)240V TIPO NB50N</v>
          </cell>
          <cell r="B2835">
            <v>117000</v>
          </cell>
          <cell r="C2835" t="str">
            <v>UND</v>
          </cell>
          <cell r="D2835">
            <v>140400</v>
          </cell>
          <cell r="E2835">
            <v>22464</v>
          </cell>
          <cell r="F2835">
            <v>162864</v>
          </cell>
        </row>
        <row r="2836">
          <cell r="A2836" t="str">
            <v>INT 3X(30)A (25KA)240V TIPO C100E</v>
          </cell>
          <cell r="B2836">
            <v>143000</v>
          </cell>
          <cell r="C2836" t="str">
            <v>UND</v>
          </cell>
          <cell r="D2836">
            <v>171600</v>
          </cell>
          <cell r="E2836">
            <v>27456</v>
          </cell>
          <cell r="F2836">
            <v>199056</v>
          </cell>
        </row>
        <row r="2837">
          <cell r="A2837" t="str">
            <v>INT 3X(30)A (25KA)240V TIPO GI3030 WH</v>
          </cell>
          <cell r="B2837">
            <v>155000</v>
          </cell>
          <cell r="C2837" t="str">
            <v>UND</v>
          </cell>
          <cell r="D2837">
            <v>186000</v>
          </cell>
          <cell r="E2837">
            <v>29760</v>
          </cell>
          <cell r="F2837">
            <v>215760</v>
          </cell>
        </row>
        <row r="2838">
          <cell r="A2838" t="str">
            <v>INT 3X(30)A (25KA)240V TIPO NB100N</v>
          </cell>
          <cell r="B2838">
            <v>1630000</v>
          </cell>
          <cell r="C2838" t="str">
            <v>UND</v>
          </cell>
          <cell r="D2838">
            <v>1956000</v>
          </cell>
          <cell r="E2838">
            <v>312960</v>
          </cell>
          <cell r="F2838">
            <v>2268960</v>
          </cell>
        </row>
        <row r="2839">
          <cell r="A2839" t="str">
            <v>INT 3X(30)A (65KA)240V TIPO FD3030L WH</v>
          </cell>
          <cell r="B2839">
            <v>258800</v>
          </cell>
          <cell r="C2839" t="str">
            <v>UND</v>
          </cell>
          <cell r="D2839">
            <v>310560</v>
          </cell>
          <cell r="E2839">
            <v>49689.599999999999</v>
          </cell>
          <cell r="F2839">
            <v>360250</v>
          </cell>
        </row>
        <row r="2840">
          <cell r="A2840" t="str">
            <v>INT 3X(30)A 240V DE SEGURIDAD P/FUSIBLE</v>
          </cell>
          <cell r="B2840">
            <v>62900</v>
          </cell>
          <cell r="C2840" t="str">
            <v>UND</v>
          </cell>
          <cell r="D2840">
            <v>75480</v>
          </cell>
          <cell r="E2840">
            <v>12076.800000000001</v>
          </cell>
          <cell r="F2840">
            <v>87557</v>
          </cell>
        </row>
        <row r="2841">
          <cell r="A2841" t="str">
            <v>INT 3X(300)A (10KA)240V TIPO Q4L3300 SQ</v>
          </cell>
          <cell r="B2841">
            <v>915000</v>
          </cell>
          <cell r="C2841" t="str">
            <v>UND</v>
          </cell>
          <cell r="D2841">
            <v>1098000</v>
          </cell>
          <cell r="E2841">
            <v>175680</v>
          </cell>
          <cell r="F2841">
            <v>1273680</v>
          </cell>
        </row>
        <row r="2842">
          <cell r="A2842" t="str">
            <v>INT 3X(300)A (22KA)600V TIPO LAL36300 SQ</v>
          </cell>
          <cell r="B2842">
            <v>1106000</v>
          </cell>
          <cell r="C2842" t="str">
            <v>UND</v>
          </cell>
          <cell r="D2842">
            <v>1327200</v>
          </cell>
          <cell r="E2842">
            <v>212352</v>
          </cell>
          <cell r="F2842">
            <v>1539552</v>
          </cell>
        </row>
        <row r="2843">
          <cell r="A2843" t="str">
            <v>INT 3X(300)A (65KA)240V TIPO KD3300 WH</v>
          </cell>
          <cell r="B2843">
            <v>1015400</v>
          </cell>
          <cell r="C2843" t="str">
            <v>UND</v>
          </cell>
          <cell r="D2843">
            <v>1218480</v>
          </cell>
          <cell r="E2843">
            <v>194956.80000000002</v>
          </cell>
          <cell r="F2843">
            <v>1413437</v>
          </cell>
        </row>
        <row r="2844">
          <cell r="A2844" t="str">
            <v>INT 3X(32/40)A (85KA)240V NS100N TM40D</v>
          </cell>
          <cell r="B2844">
            <v>299000</v>
          </cell>
          <cell r="C2844" t="str">
            <v>UND</v>
          </cell>
          <cell r="D2844">
            <v>358800</v>
          </cell>
          <cell r="E2844">
            <v>57408</v>
          </cell>
          <cell r="F2844">
            <v>416208</v>
          </cell>
        </row>
        <row r="2845">
          <cell r="A2845" t="str">
            <v>INT 3X(320/800)A (85KA)240V TIPO C801N</v>
          </cell>
          <cell r="B2845">
            <v>4643000</v>
          </cell>
          <cell r="C2845" t="str">
            <v>UND</v>
          </cell>
          <cell r="D2845">
            <v>5571600</v>
          </cell>
          <cell r="E2845">
            <v>891456</v>
          </cell>
          <cell r="F2845">
            <v>6463056</v>
          </cell>
        </row>
        <row r="2846">
          <cell r="A2846" t="str">
            <v>INT 3X(350)A (35KA)240V TIPO KI3350 WH</v>
          </cell>
          <cell r="B2846">
            <v>997800</v>
          </cell>
          <cell r="C2846" t="str">
            <v>UND</v>
          </cell>
          <cell r="D2846">
            <v>1197360</v>
          </cell>
          <cell r="E2846">
            <v>191577.60000000001</v>
          </cell>
          <cell r="F2846">
            <v>1388938</v>
          </cell>
        </row>
        <row r="2847">
          <cell r="A2847" t="str">
            <v>INT 3X(350)A (35KA)240V TIPO KI3350 WH</v>
          </cell>
          <cell r="B2847">
            <v>997800</v>
          </cell>
          <cell r="C2847" t="str">
            <v>UND</v>
          </cell>
          <cell r="D2847">
            <v>1197360</v>
          </cell>
          <cell r="E2847">
            <v>191577.60000000001</v>
          </cell>
          <cell r="F2847">
            <v>1388938</v>
          </cell>
        </row>
        <row r="2848">
          <cell r="A2848" t="str">
            <v>INT 3X(350)A (65KA)240V TIPO KD3350 WH</v>
          </cell>
          <cell r="B2848">
            <v>1015400</v>
          </cell>
          <cell r="C2848" t="str">
            <v>UND</v>
          </cell>
          <cell r="D2848">
            <v>1218480</v>
          </cell>
          <cell r="E2848">
            <v>194956.80000000002</v>
          </cell>
          <cell r="F2848">
            <v>1413437</v>
          </cell>
        </row>
        <row r="2849">
          <cell r="A2849" t="str">
            <v>INT 3X(40)A (10KA)240V TIPO FAL32040 SQ</v>
          </cell>
          <cell r="B2849">
            <v>173000</v>
          </cell>
          <cell r="C2849" t="str">
            <v>UND</v>
          </cell>
          <cell r="D2849">
            <v>207600</v>
          </cell>
          <cell r="E2849">
            <v>33216</v>
          </cell>
          <cell r="F2849">
            <v>240816</v>
          </cell>
        </row>
        <row r="2850">
          <cell r="A2850" t="str">
            <v>INT 3X(40)A (14KA)600V TIPO FAL36040 SQ</v>
          </cell>
          <cell r="B2850">
            <v>272000</v>
          </cell>
          <cell r="C2850" t="str">
            <v>UND</v>
          </cell>
          <cell r="D2850">
            <v>326400</v>
          </cell>
          <cell r="E2850">
            <v>52224</v>
          </cell>
          <cell r="F2850">
            <v>378624</v>
          </cell>
        </row>
        <row r="2851">
          <cell r="A2851" t="str">
            <v>INT 3X(40)A (15KA)240V TIPO NB50N</v>
          </cell>
          <cell r="B2851">
            <v>117000</v>
          </cell>
          <cell r="C2851" t="str">
            <v>UND</v>
          </cell>
          <cell r="D2851">
            <v>140400</v>
          </cell>
          <cell r="E2851">
            <v>22464</v>
          </cell>
          <cell r="F2851">
            <v>162864</v>
          </cell>
        </row>
        <row r="2852">
          <cell r="A2852" t="str">
            <v>INT 3X(40)A (25KA)240V TIPO C100E</v>
          </cell>
          <cell r="B2852">
            <v>143000</v>
          </cell>
          <cell r="C2852" t="str">
            <v>UND</v>
          </cell>
          <cell r="D2852">
            <v>171600</v>
          </cell>
          <cell r="E2852">
            <v>27456</v>
          </cell>
          <cell r="F2852">
            <v>199056</v>
          </cell>
        </row>
        <row r="2853">
          <cell r="A2853" t="str">
            <v>INT 3X(40)A (25KA)240V TIPO GI3040 WH</v>
          </cell>
          <cell r="B2853">
            <v>155000</v>
          </cell>
          <cell r="C2853" t="str">
            <v>UND</v>
          </cell>
          <cell r="D2853">
            <v>186000</v>
          </cell>
          <cell r="E2853">
            <v>29760</v>
          </cell>
          <cell r="F2853">
            <v>215760</v>
          </cell>
        </row>
        <row r="2854">
          <cell r="A2854" t="str">
            <v>INT 3X(40)A (25KA)240V TIPO NB100N</v>
          </cell>
          <cell r="B2854">
            <v>163000</v>
          </cell>
          <cell r="C2854" t="str">
            <v>UND</v>
          </cell>
          <cell r="D2854">
            <v>195600</v>
          </cell>
          <cell r="E2854">
            <v>31296</v>
          </cell>
          <cell r="F2854">
            <v>226896</v>
          </cell>
        </row>
        <row r="2855">
          <cell r="A2855" t="str">
            <v>INT 3X(40)A (65KA)240V TIPO FD3040L WH</v>
          </cell>
          <cell r="B2855">
            <v>258800</v>
          </cell>
          <cell r="C2855" t="str">
            <v>UND</v>
          </cell>
          <cell r="D2855">
            <v>310560</v>
          </cell>
          <cell r="E2855">
            <v>49689.599999999999</v>
          </cell>
          <cell r="F2855">
            <v>360250</v>
          </cell>
        </row>
        <row r="2856">
          <cell r="A2856" t="str">
            <v>INT 3X(400)A (22KA)600V TIPO LAL36400 SQ</v>
          </cell>
          <cell r="B2856">
            <v>1129000</v>
          </cell>
          <cell r="C2856" t="str">
            <v>UND</v>
          </cell>
          <cell r="D2856">
            <v>1354800</v>
          </cell>
          <cell r="E2856">
            <v>216768</v>
          </cell>
          <cell r="F2856">
            <v>1571568</v>
          </cell>
        </row>
        <row r="2857">
          <cell r="A2857" t="str">
            <v>INT 3X(400)A (65KA)240V TIPO KD3400 WH</v>
          </cell>
          <cell r="B2857">
            <v>1015400</v>
          </cell>
          <cell r="C2857" t="str">
            <v>UND</v>
          </cell>
          <cell r="D2857">
            <v>1218480</v>
          </cell>
          <cell r="E2857">
            <v>194956.80000000002</v>
          </cell>
          <cell r="F2857">
            <v>1413437</v>
          </cell>
        </row>
        <row r="2858">
          <cell r="A2858" t="str">
            <v>INT 3X(400/1000)A (85KA)240V TIPO C1001N</v>
          </cell>
          <cell r="B2858">
            <v>6642000</v>
          </cell>
          <cell r="C2858" t="str">
            <v>UND</v>
          </cell>
          <cell r="D2858">
            <v>7970400</v>
          </cell>
          <cell r="E2858">
            <v>1275264</v>
          </cell>
          <cell r="F2858">
            <v>9245664</v>
          </cell>
        </row>
        <row r="2859">
          <cell r="A2859" t="str">
            <v>INT 3X(50)A (10KA)240V TIPO FAL32050 SQ</v>
          </cell>
          <cell r="B2859">
            <v>173000</v>
          </cell>
          <cell r="C2859" t="str">
            <v>UND</v>
          </cell>
          <cell r="D2859">
            <v>207600</v>
          </cell>
          <cell r="E2859">
            <v>33216</v>
          </cell>
          <cell r="F2859">
            <v>240816</v>
          </cell>
        </row>
        <row r="2860">
          <cell r="A2860" t="str">
            <v>INT 3X(50)A (14KA)600V TIPO FAL36050 SQ</v>
          </cell>
          <cell r="B2860">
            <v>272000</v>
          </cell>
          <cell r="C2860" t="str">
            <v>UND</v>
          </cell>
          <cell r="D2860">
            <v>326400</v>
          </cell>
          <cell r="E2860">
            <v>52224</v>
          </cell>
          <cell r="F2860">
            <v>378624</v>
          </cell>
        </row>
        <row r="2861">
          <cell r="A2861" t="str">
            <v>INT 3X(50)A (15KA)240V TIPO NB50N</v>
          </cell>
          <cell r="B2861">
            <v>117000</v>
          </cell>
          <cell r="C2861" t="str">
            <v>UND</v>
          </cell>
          <cell r="D2861">
            <v>140400</v>
          </cell>
          <cell r="E2861">
            <v>22464</v>
          </cell>
          <cell r="F2861">
            <v>162864</v>
          </cell>
        </row>
        <row r="2862">
          <cell r="A2862" t="str">
            <v>INT 3X(50)A (25KA)240V TIPO C100E</v>
          </cell>
          <cell r="B2862">
            <v>143000</v>
          </cell>
          <cell r="C2862" t="str">
            <v>UND</v>
          </cell>
          <cell r="D2862">
            <v>171600</v>
          </cell>
          <cell r="E2862">
            <v>27456</v>
          </cell>
          <cell r="F2862">
            <v>199056</v>
          </cell>
        </row>
        <row r="2863">
          <cell r="A2863" t="str">
            <v>INT 3X(50)A (25KA)240V TIPO GI3050 WH</v>
          </cell>
          <cell r="B2863">
            <v>155000</v>
          </cell>
          <cell r="C2863" t="str">
            <v>UND</v>
          </cell>
          <cell r="D2863">
            <v>186000</v>
          </cell>
          <cell r="E2863">
            <v>29760</v>
          </cell>
          <cell r="F2863">
            <v>215760</v>
          </cell>
        </row>
        <row r="2864">
          <cell r="A2864" t="str">
            <v>INT 3X(50)A (25KA)240V TIPO NB100N</v>
          </cell>
          <cell r="B2864">
            <v>163000</v>
          </cell>
          <cell r="C2864" t="str">
            <v>UND</v>
          </cell>
          <cell r="D2864">
            <v>195600</v>
          </cell>
          <cell r="E2864">
            <v>31296</v>
          </cell>
          <cell r="F2864">
            <v>226896</v>
          </cell>
        </row>
        <row r="2865">
          <cell r="A2865" t="str">
            <v>INT 3X(50.4/63)A (85KA)240V NS100N TM63D</v>
          </cell>
          <cell r="B2865">
            <v>299000</v>
          </cell>
          <cell r="C2865" t="str">
            <v>UND</v>
          </cell>
          <cell r="D2865">
            <v>358800</v>
          </cell>
          <cell r="E2865">
            <v>57408</v>
          </cell>
          <cell r="F2865">
            <v>416208</v>
          </cell>
        </row>
        <row r="2866">
          <cell r="A2866" t="str">
            <v>INT 3X(500)A (22KA)600V TIPO MAL36500 SQ</v>
          </cell>
          <cell r="B2866">
            <v>2280000</v>
          </cell>
          <cell r="C2866" t="str">
            <v>UND</v>
          </cell>
          <cell r="D2866">
            <v>2736000</v>
          </cell>
          <cell r="E2866">
            <v>437760</v>
          </cell>
          <cell r="F2866">
            <v>3173760</v>
          </cell>
        </row>
        <row r="2867">
          <cell r="A2867" t="str">
            <v>INT 3X(500/1250)A (85KA)240V TIPO C1251N</v>
          </cell>
          <cell r="B2867">
            <v>7380000</v>
          </cell>
          <cell r="C2867" t="str">
            <v>UND</v>
          </cell>
          <cell r="D2867">
            <v>8856000</v>
          </cell>
          <cell r="E2867">
            <v>1416960</v>
          </cell>
          <cell r="F2867">
            <v>10272960</v>
          </cell>
        </row>
        <row r="2868">
          <cell r="A2868" t="str">
            <v>INT 3X(60)A (10KA)240V TIPO FAL32060 SQ</v>
          </cell>
          <cell r="B2868">
            <v>173000</v>
          </cell>
          <cell r="C2868" t="str">
            <v>UND</v>
          </cell>
          <cell r="D2868">
            <v>207600</v>
          </cell>
          <cell r="E2868">
            <v>33216</v>
          </cell>
          <cell r="F2868">
            <v>240816</v>
          </cell>
        </row>
        <row r="2869">
          <cell r="A2869" t="str">
            <v>INT 3X(60)A (14KA)600V TIPO FAL36060 SQ</v>
          </cell>
          <cell r="B2869">
            <v>280000</v>
          </cell>
          <cell r="C2869" t="str">
            <v>UND</v>
          </cell>
          <cell r="D2869">
            <v>336000</v>
          </cell>
          <cell r="E2869">
            <v>53760</v>
          </cell>
          <cell r="F2869">
            <v>389760</v>
          </cell>
        </row>
        <row r="2870">
          <cell r="A2870" t="str">
            <v>INT 3X(60)A (25KA)240V TIPO GI3060 WH</v>
          </cell>
          <cell r="B2870">
            <v>165000</v>
          </cell>
          <cell r="C2870" t="str">
            <v>UND</v>
          </cell>
          <cell r="D2870">
            <v>198000</v>
          </cell>
          <cell r="E2870">
            <v>31680</v>
          </cell>
          <cell r="F2870">
            <v>229680</v>
          </cell>
        </row>
        <row r="2871">
          <cell r="A2871" t="str">
            <v>INT 3X(60)A (25KA)240V TIPO NB100N</v>
          </cell>
          <cell r="B2871">
            <v>163000</v>
          </cell>
          <cell r="C2871" t="str">
            <v>UND</v>
          </cell>
          <cell r="D2871">
            <v>195600</v>
          </cell>
          <cell r="E2871">
            <v>31296</v>
          </cell>
          <cell r="F2871">
            <v>226896</v>
          </cell>
        </row>
        <row r="2872">
          <cell r="A2872" t="str">
            <v>INT 3X(60)A (65KA)240V TIPO FD3060L WH</v>
          </cell>
          <cell r="B2872">
            <v>258800</v>
          </cell>
          <cell r="C2872" t="str">
            <v>UND</v>
          </cell>
          <cell r="D2872">
            <v>310560</v>
          </cell>
          <cell r="E2872">
            <v>49689.599999999999</v>
          </cell>
          <cell r="F2872">
            <v>360250</v>
          </cell>
        </row>
        <row r="2873">
          <cell r="A2873" t="str">
            <v>INT 3X(60)A 240V DE SEGURIDAD P/FUSIBLE</v>
          </cell>
          <cell r="B2873">
            <v>105700</v>
          </cell>
          <cell r="C2873" t="str">
            <v>UND</v>
          </cell>
          <cell r="D2873">
            <v>126840</v>
          </cell>
          <cell r="E2873">
            <v>20294.400000000001</v>
          </cell>
          <cell r="F2873">
            <v>147134</v>
          </cell>
        </row>
        <row r="2874">
          <cell r="A2874" t="str">
            <v>INT 3X(60)A TIPO GHC3060 WH</v>
          </cell>
          <cell r="B2874">
            <v>75297.601562500015</v>
          </cell>
          <cell r="C2874" t="str">
            <v>UND</v>
          </cell>
          <cell r="D2874">
            <v>90357.121875000012</v>
          </cell>
          <cell r="E2874">
            <v>14457.139500000003</v>
          </cell>
          <cell r="F2874">
            <v>104814</v>
          </cell>
        </row>
        <row r="2875">
          <cell r="A2875" t="str">
            <v>INT 3X(600)A (22KA)600V TIPO MAL36600 SQ</v>
          </cell>
          <cell r="B2875">
            <v>2290000</v>
          </cell>
          <cell r="C2875" t="str">
            <v>UND</v>
          </cell>
          <cell r="D2875">
            <v>2748000</v>
          </cell>
          <cell r="E2875">
            <v>439680</v>
          </cell>
          <cell r="F2875">
            <v>3187680</v>
          </cell>
        </row>
        <row r="2876">
          <cell r="A2876" t="str">
            <v>INT 3X(600)A (65KA)240V TIPO LD3600 WH</v>
          </cell>
          <cell r="B2876">
            <v>2267500</v>
          </cell>
          <cell r="C2876" t="str">
            <v>UND</v>
          </cell>
          <cell r="D2876">
            <v>2721000</v>
          </cell>
          <cell r="E2876">
            <v>435360</v>
          </cell>
          <cell r="F2876">
            <v>3156360</v>
          </cell>
        </row>
        <row r="2877">
          <cell r="A2877" t="str">
            <v>INT 3X(64/80)A (85KA)240V NS100N TM80D</v>
          </cell>
          <cell r="B2877">
            <v>334000</v>
          </cell>
          <cell r="C2877" t="str">
            <v>UND</v>
          </cell>
          <cell r="D2877">
            <v>400800</v>
          </cell>
          <cell r="E2877">
            <v>64128</v>
          </cell>
          <cell r="F2877">
            <v>464928</v>
          </cell>
        </row>
        <row r="2878">
          <cell r="A2878" t="str">
            <v>INT 3X(640/1600)A (40KA)220/415V MASTERP</v>
          </cell>
          <cell r="B2878">
            <v>10200000</v>
          </cell>
          <cell r="C2878" t="str">
            <v>UND</v>
          </cell>
          <cell r="D2878">
            <v>12240000</v>
          </cell>
          <cell r="E2878">
            <v>1958400</v>
          </cell>
          <cell r="F2878">
            <v>14198400</v>
          </cell>
        </row>
        <row r="2879">
          <cell r="A2879" t="str">
            <v>INT 3X(70)A (10KA)240V TIPO FAL32070 SQ</v>
          </cell>
          <cell r="B2879">
            <v>191000</v>
          </cell>
          <cell r="C2879" t="str">
            <v>UND</v>
          </cell>
          <cell r="D2879">
            <v>229200</v>
          </cell>
          <cell r="E2879">
            <v>36672</v>
          </cell>
          <cell r="F2879">
            <v>265872</v>
          </cell>
        </row>
        <row r="2880">
          <cell r="A2880" t="str">
            <v>INT 3X(70)A (14KA)600V TIPO FAL36070 SQ</v>
          </cell>
          <cell r="B2880">
            <v>280000</v>
          </cell>
          <cell r="C2880" t="str">
            <v>UND</v>
          </cell>
          <cell r="D2880">
            <v>336000</v>
          </cell>
          <cell r="E2880">
            <v>53760</v>
          </cell>
          <cell r="F2880">
            <v>389760</v>
          </cell>
        </row>
        <row r="2881">
          <cell r="A2881" t="str">
            <v>INT 3X(70)A (25KA)240V TIPO GI3070 WH</v>
          </cell>
          <cell r="B2881">
            <v>165000</v>
          </cell>
          <cell r="C2881" t="str">
            <v>UND</v>
          </cell>
          <cell r="D2881">
            <v>198000</v>
          </cell>
          <cell r="E2881">
            <v>31680</v>
          </cell>
          <cell r="F2881">
            <v>229680</v>
          </cell>
        </row>
        <row r="2882">
          <cell r="A2882" t="str">
            <v>INT 3X(70)A (65KA)240V TIPO FD3070L WH</v>
          </cell>
          <cell r="B2882">
            <v>289500</v>
          </cell>
          <cell r="C2882" t="str">
            <v>UND</v>
          </cell>
          <cell r="D2882">
            <v>347400</v>
          </cell>
          <cell r="E2882">
            <v>55584</v>
          </cell>
          <cell r="F2882">
            <v>402984</v>
          </cell>
        </row>
        <row r="2883">
          <cell r="A2883" t="str">
            <v>INT 3X(80)A (25KA)240V TIPO C100E</v>
          </cell>
          <cell r="B2883">
            <v>156000</v>
          </cell>
          <cell r="C2883" t="str">
            <v>UND</v>
          </cell>
          <cell r="D2883">
            <v>187200</v>
          </cell>
          <cell r="E2883">
            <v>29952</v>
          </cell>
          <cell r="F2883">
            <v>217152</v>
          </cell>
        </row>
        <row r="2884">
          <cell r="A2884" t="str">
            <v>INT 3X(80)A (25KA)240V TIPO NB100N</v>
          </cell>
          <cell r="B2884">
            <v>185000</v>
          </cell>
          <cell r="C2884" t="str">
            <v>UND</v>
          </cell>
          <cell r="D2884">
            <v>222000</v>
          </cell>
          <cell r="E2884">
            <v>35520</v>
          </cell>
          <cell r="F2884">
            <v>257520</v>
          </cell>
        </row>
        <row r="2885">
          <cell r="A2885" t="str">
            <v>INT 3X(80/100)A (85KA)240V NS100N TM100D</v>
          </cell>
          <cell r="B2885">
            <v>334000</v>
          </cell>
          <cell r="C2885" t="str">
            <v>UND</v>
          </cell>
          <cell r="D2885">
            <v>400800</v>
          </cell>
          <cell r="E2885">
            <v>64128</v>
          </cell>
          <cell r="F2885">
            <v>464928</v>
          </cell>
        </row>
        <row r="2886">
          <cell r="A2886" t="str">
            <v>INT 3X(800)A (22KA)600V TIPO MAL36800 SQ</v>
          </cell>
          <cell r="B2886">
            <v>3102000</v>
          </cell>
          <cell r="C2886" t="str">
            <v>UND</v>
          </cell>
          <cell r="D2886">
            <v>3722400</v>
          </cell>
          <cell r="E2886">
            <v>595584</v>
          </cell>
          <cell r="F2886">
            <v>4317984</v>
          </cell>
        </row>
        <row r="2887">
          <cell r="A2887" t="str">
            <v>INT 3X40 AMP G.E.</v>
          </cell>
          <cell r="B2887">
            <v>113000</v>
          </cell>
          <cell r="C2887" t="str">
            <v>UND</v>
          </cell>
          <cell r="D2887">
            <v>135600</v>
          </cell>
          <cell r="E2887">
            <v>21696</v>
          </cell>
          <cell r="F2887">
            <v>157296</v>
          </cell>
        </row>
        <row r="2888">
          <cell r="A2888" t="str">
            <v>INT 3X50 AMP G.E.</v>
          </cell>
          <cell r="B2888">
            <v>113000</v>
          </cell>
          <cell r="C2888" t="str">
            <v>UND</v>
          </cell>
          <cell r="D2888">
            <v>135600</v>
          </cell>
          <cell r="E2888">
            <v>21696</v>
          </cell>
          <cell r="F2888">
            <v>157296</v>
          </cell>
        </row>
        <row r="2889">
          <cell r="A2889" t="str">
            <v>INT DE PROTECCION 175 AMP</v>
          </cell>
          <cell r="B2889">
            <v>632400</v>
          </cell>
          <cell r="C2889" t="str">
            <v>UND</v>
          </cell>
          <cell r="D2889">
            <v>758880</v>
          </cell>
          <cell r="E2889">
            <v>121420.8</v>
          </cell>
          <cell r="F2889">
            <v>880301</v>
          </cell>
        </row>
        <row r="2890">
          <cell r="A2890" t="str">
            <v>INT ENCHUFABLE QP315 AMP</v>
          </cell>
          <cell r="B2890">
            <v>52100</v>
          </cell>
          <cell r="C2890" t="str">
            <v>UND</v>
          </cell>
          <cell r="D2890">
            <v>62520</v>
          </cell>
          <cell r="E2890">
            <v>10003.200000000001</v>
          </cell>
          <cell r="F2890">
            <v>72523</v>
          </cell>
        </row>
        <row r="2891">
          <cell r="A2891" t="str">
            <v>INT ENCHUFABLE QP320 AMP</v>
          </cell>
          <cell r="B2891">
            <v>52100</v>
          </cell>
          <cell r="C2891" t="str">
            <v>UND</v>
          </cell>
          <cell r="D2891">
            <v>62520</v>
          </cell>
          <cell r="E2891">
            <v>10003.200000000001</v>
          </cell>
          <cell r="F2891">
            <v>72523</v>
          </cell>
        </row>
        <row r="2892">
          <cell r="A2892" t="str">
            <v>INT FXD 63B 125 AMP</v>
          </cell>
          <cell r="B2892">
            <v>495900</v>
          </cell>
          <cell r="C2892" t="str">
            <v>UND</v>
          </cell>
          <cell r="D2892">
            <v>595080</v>
          </cell>
          <cell r="E2892">
            <v>95212.800000000003</v>
          </cell>
          <cell r="F2892">
            <v>690293</v>
          </cell>
        </row>
        <row r="2893">
          <cell r="A2893" t="str">
            <v>INT FXD 63B 225 AMP</v>
          </cell>
          <cell r="B2893">
            <v>632400</v>
          </cell>
          <cell r="C2893" t="str">
            <v>UND</v>
          </cell>
          <cell r="D2893">
            <v>758880</v>
          </cell>
          <cell r="E2893">
            <v>121420.8</v>
          </cell>
          <cell r="F2893">
            <v>880301</v>
          </cell>
        </row>
        <row r="2894">
          <cell r="A2894" t="str">
            <v>INT PROTEC MOTORES (1200/1950)A (100KA)2</v>
          </cell>
          <cell r="B2894">
            <v>586000</v>
          </cell>
          <cell r="C2894" t="str">
            <v>UND</v>
          </cell>
          <cell r="D2894">
            <v>703200</v>
          </cell>
          <cell r="E2894">
            <v>112512</v>
          </cell>
          <cell r="F2894">
            <v>815712</v>
          </cell>
        </row>
        <row r="2895">
          <cell r="A2895" t="str">
            <v>INT PROTEC MOTORES (300/700)A (100KA)240</v>
          </cell>
          <cell r="B2895">
            <v>364000</v>
          </cell>
          <cell r="C2895" t="str">
            <v>UND</v>
          </cell>
          <cell r="D2895">
            <v>436800</v>
          </cell>
          <cell r="E2895">
            <v>69888</v>
          </cell>
          <cell r="F2895">
            <v>506688</v>
          </cell>
        </row>
        <row r="2896">
          <cell r="A2896" t="str">
            <v>INT PROTEC MOTORES (75/175)A (100KA)240V</v>
          </cell>
          <cell r="B2896">
            <v>353000</v>
          </cell>
          <cell r="C2896" t="str">
            <v>UND</v>
          </cell>
          <cell r="D2896">
            <v>423600</v>
          </cell>
          <cell r="E2896">
            <v>67776</v>
          </cell>
          <cell r="F2896">
            <v>491376</v>
          </cell>
        </row>
        <row r="2897">
          <cell r="A2897" t="str">
            <v>INT SECCIONADOR TRIPOLAR 20 AMP</v>
          </cell>
          <cell r="B2897">
            <v>62000</v>
          </cell>
          <cell r="C2897" t="str">
            <v>UND</v>
          </cell>
          <cell r="D2897">
            <v>74400</v>
          </cell>
          <cell r="E2897">
            <v>11904</v>
          </cell>
          <cell r="F2897">
            <v>86304</v>
          </cell>
        </row>
        <row r="2898">
          <cell r="A2898" t="str">
            <v>INT TRIPOLAR 800 AMP ABB</v>
          </cell>
          <cell r="B2898">
            <v>1860000</v>
          </cell>
          <cell r="C2898" t="str">
            <v>UND</v>
          </cell>
          <cell r="D2898">
            <v>2232000</v>
          </cell>
          <cell r="E2898">
            <v>357120</v>
          </cell>
          <cell r="F2898">
            <v>2589120</v>
          </cell>
        </row>
        <row r="2899">
          <cell r="A2899" t="str">
            <v>INT. 1X(32) AMPS (18KA)240V DPX125</v>
          </cell>
          <cell r="B2899">
            <v>138200</v>
          </cell>
          <cell r="C2899" t="str">
            <v>UND</v>
          </cell>
          <cell r="D2899">
            <v>165840</v>
          </cell>
          <cell r="E2899">
            <v>26534.400000000001</v>
          </cell>
          <cell r="F2899">
            <v>192374</v>
          </cell>
        </row>
        <row r="2900">
          <cell r="A2900" t="str">
            <v>INT. 3 X (320/400)AMPS(65KA)240V DPX400</v>
          </cell>
          <cell r="B2900">
            <v>1089460</v>
          </cell>
          <cell r="C2900" t="str">
            <v>UND</v>
          </cell>
          <cell r="D2900">
            <v>1307352</v>
          </cell>
          <cell r="E2900">
            <v>209176.32000000001</v>
          </cell>
          <cell r="F2900">
            <v>1516528</v>
          </cell>
        </row>
        <row r="2901">
          <cell r="A2901" t="str">
            <v xml:space="preserve">INT. 3X(70/100) AMPS (25KA)240V </v>
          </cell>
          <cell r="B2901">
            <v>458000</v>
          </cell>
          <cell r="C2901" t="str">
            <v>UND</v>
          </cell>
          <cell r="D2901">
            <v>549600</v>
          </cell>
          <cell r="E2901">
            <v>87936</v>
          </cell>
          <cell r="F2901">
            <v>637536</v>
          </cell>
        </row>
        <row r="2902">
          <cell r="A2902" t="str">
            <v xml:space="preserve">INT. 3X(100/160) AMPS (25KA)240V </v>
          </cell>
          <cell r="B2902">
            <v>993200</v>
          </cell>
          <cell r="C2902" t="str">
            <v>UND</v>
          </cell>
          <cell r="D2902">
            <v>1191840</v>
          </cell>
          <cell r="E2902">
            <v>190694.39999999999</v>
          </cell>
          <cell r="F2902">
            <v>1382534</v>
          </cell>
        </row>
        <row r="2903">
          <cell r="A2903" t="str">
            <v>INT. 3X(100/160) AMPS (65KA)240V DPX250</v>
          </cell>
          <cell r="B2903">
            <v>530000</v>
          </cell>
          <cell r="C2903" t="str">
            <v>UND</v>
          </cell>
          <cell r="D2903">
            <v>636000</v>
          </cell>
          <cell r="E2903">
            <v>101760</v>
          </cell>
          <cell r="F2903">
            <v>737760</v>
          </cell>
        </row>
        <row r="2904">
          <cell r="A2904" t="str">
            <v>INT. 3X(1280/1600)AMP (65KA)220V DPX1600</v>
          </cell>
          <cell r="B2904">
            <v>8516900</v>
          </cell>
          <cell r="C2904" t="str">
            <v>UND</v>
          </cell>
          <cell r="D2904">
            <v>10220280</v>
          </cell>
          <cell r="E2904">
            <v>1635244.8</v>
          </cell>
          <cell r="F2904">
            <v>11855525</v>
          </cell>
        </row>
        <row r="2905">
          <cell r="A2905" t="str">
            <v xml:space="preserve">INT. 3X(160/250) AMPS (25KA)240V </v>
          </cell>
          <cell r="B2905">
            <v>1350000</v>
          </cell>
          <cell r="C2905" t="str">
            <v>UND</v>
          </cell>
          <cell r="D2905">
            <v>1620000</v>
          </cell>
          <cell r="E2905">
            <v>259200</v>
          </cell>
          <cell r="F2905">
            <v>1879200</v>
          </cell>
        </row>
        <row r="2906">
          <cell r="A2906" t="str">
            <v>INT. 3X(160/250) AMPS (65KA)240V DPX250</v>
          </cell>
          <cell r="B2906">
            <v>1200000</v>
          </cell>
          <cell r="C2906" t="str">
            <v>UND</v>
          </cell>
          <cell r="D2906">
            <v>1440000</v>
          </cell>
          <cell r="E2906">
            <v>230400</v>
          </cell>
          <cell r="F2906">
            <v>1670400</v>
          </cell>
        </row>
        <row r="2907">
          <cell r="A2907" t="str">
            <v>INT. 3X(18/25) AMPS (25KA)240V DPX125</v>
          </cell>
          <cell r="B2907">
            <v>380000</v>
          </cell>
          <cell r="C2907" t="str">
            <v>UND</v>
          </cell>
          <cell r="D2907">
            <v>456000</v>
          </cell>
          <cell r="E2907">
            <v>72960</v>
          </cell>
          <cell r="F2907">
            <v>528960</v>
          </cell>
        </row>
        <row r="2908">
          <cell r="A2908" t="str">
            <v>INT. 3X(256/320) AMPS (100KA)240V DPX400</v>
          </cell>
          <cell r="B2908">
            <v>1422100</v>
          </cell>
          <cell r="C2908" t="str">
            <v>UND</v>
          </cell>
          <cell r="D2908">
            <v>1706520</v>
          </cell>
          <cell r="E2908">
            <v>273043.20000000001</v>
          </cell>
          <cell r="F2908">
            <v>1979563</v>
          </cell>
        </row>
        <row r="2909">
          <cell r="A2909" t="str">
            <v>INT. 3X(256/320) AMPS (35KA)240V DPX400</v>
          </cell>
          <cell r="B2909">
            <v>1009600</v>
          </cell>
          <cell r="C2909" t="str">
            <v>UND</v>
          </cell>
          <cell r="D2909">
            <v>1211520</v>
          </cell>
          <cell r="E2909">
            <v>193843.20000000001</v>
          </cell>
          <cell r="F2909">
            <v>1405363</v>
          </cell>
        </row>
        <row r="2910">
          <cell r="A2910" t="str">
            <v>INT. 3X(256/320) AMPS (65KA)240V DPX400</v>
          </cell>
          <cell r="B2910">
            <v>1244000</v>
          </cell>
          <cell r="C2910" t="str">
            <v>UND</v>
          </cell>
          <cell r="D2910">
            <v>1492800</v>
          </cell>
          <cell r="E2910">
            <v>238848</v>
          </cell>
          <cell r="F2910">
            <v>1731648</v>
          </cell>
        </row>
        <row r="2911">
          <cell r="A2911" t="str">
            <v>INT. 3X(28/40) AMPS (25KA)240V DPX125</v>
          </cell>
          <cell r="B2911">
            <v>380000</v>
          </cell>
          <cell r="C2911" t="str">
            <v>UND</v>
          </cell>
          <cell r="D2911">
            <v>456000</v>
          </cell>
          <cell r="E2911">
            <v>72960</v>
          </cell>
          <cell r="F2911">
            <v>528960</v>
          </cell>
        </row>
        <row r="2912">
          <cell r="A2912" t="str">
            <v>INT. 3X(400/500) AMPS (35KA)240V DPX630</v>
          </cell>
          <cell r="B2912">
            <v>1901100</v>
          </cell>
          <cell r="C2912" t="str">
            <v>UND</v>
          </cell>
          <cell r="D2912">
            <v>2281320</v>
          </cell>
          <cell r="E2912">
            <v>365011.20000000001</v>
          </cell>
          <cell r="F2912">
            <v>2646331</v>
          </cell>
        </row>
        <row r="2913">
          <cell r="A2913" t="str">
            <v>INT. 3X(400/500) AMPS (65KA)220V DPX630</v>
          </cell>
          <cell r="B2913">
            <v>2770400</v>
          </cell>
          <cell r="C2913" t="str">
            <v>UND</v>
          </cell>
          <cell r="D2913">
            <v>3324480</v>
          </cell>
          <cell r="E2913">
            <v>531916.80000000005</v>
          </cell>
          <cell r="F2913">
            <v>3856397</v>
          </cell>
        </row>
        <row r="2914">
          <cell r="A2914" t="str">
            <v>INT. 3X(44/63) AMPS (25KA)240V</v>
          </cell>
          <cell r="B2914">
            <v>380000</v>
          </cell>
          <cell r="C2914" t="str">
            <v>UND</v>
          </cell>
          <cell r="D2914">
            <v>456000</v>
          </cell>
          <cell r="E2914">
            <v>72960</v>
          </cell>
          <cell r="F2914">
            <v>528960</v>
          </cell>
        </row>
        <row r="2915">
          <cell r="A2915" t="str">
            <v>INT. 3X(504/630) AMPS (35KA)240V DPX630</v>
          </cell>
          <cell r="B2915">
            <v>1977100</v>
          </cell>
          <cell r="C2915" t="str">
            <v>UND</v>
          </cell>
          <cell r="D2915">
            <v>2372520</v>
          </cell>
          <cell r="E2915">
            <v>379603.20000000001</v>
          </cell>
          <cell r="F2915">
            <v>2752123</v>
          </cell>
        </row>
        <row r="2916">
          <cell r="A2916" t="str">
            <v>INT. 3X(640/800) AMPS (42KA)220V DPX800</v>
          </cell>
          <cell r="B2916">
            <v>3095000</v>
          </cell>
          <cell r="C2916" t="str">
            <v>UND</v>
          </cell>
          <cell r="D2916">
            <v>3714000</v>
          </cell>
          <cell r="E2916">
            <v>594240</v>
          </cell>
          <cell r="F2916">
            <v>4308240</v>
          </cell>
        </row>
        <row r="2917">
          <cell r="A2917" t="str">
            <v>INT. 3X(70/100) AMPS (25KA)240V DPX125</v>
          </cell>
          <cell r="B2917">
            <v>420000</v>
          </cell>
          <cell r="C2917" t="str">
            <v>UND</v>
          </cell>
          <cell r="D2917">
            <v>504000</v>
          </cell>
          <cell r="E2917">
            <v>80640</v>
          </cell>
          <cell r="F2917">
            <v>584640</v>
          </cell>
        </row>
        <row r="2918">
          <cell r="A2918" t="str">
            <v>INT. 3X(800/1000) AMP (65KA)220V DPX1250</v>
          </cell>
          <cell r="B2918">
            <v>9800000</v>
          </cell>
          <cell r="C2918" t="str">
            <v>UND</v>
          </cell>
          <cell r="D2918">
            <v>11760000</v>
          </cell>
          <cell r="E2918">
            <v>1881600</v>
          </cell>
          <cell r="F2918">
            <v>13641600</v>
          </cell>
        </row>
        <row r="2920">
          <cell r="A2920" t="str">
            <v>INT. 3X1200 AMP G.E.</v>
          </cell>
          <cell r="B2920">
            <v>2200000</v>
          </cell>
          <cell r="C2920" t="str">
            <v>UND</v>
          </cell>
          <cell r="D2920">
            <v>2640000</v>
          </cell>
          <cell r="E2920">
            <v>422400</v>
          </cell>
          <cell r="F2920">
            <v>3062400</v>
          </cell>
        </row>
        <row r="2921">
          <cell r="A2921" t="str">
            <v>INT. 3X125 AMP. G.E.</v>
          </cell>
          <cell r="B2921">
            <v>357000</v>
          </cell>
          <cell r="C2921" t="str">
            <v>UND</v>
          </cell>
          <cell r="D2921">
            <v>428400</v>
          </cell>
          <cell r="E2921">
            <v>68544</v>
          </cell>
          <cell r="F2921">
            <v>496944</v>
          </cell>
        </row>
        <row r="2922">
          <cell r="A2922" t="str">
            <v>INT. 3X30 AMP. G.E.</v>
          </cell>
          <cell r="B2922">
            <v>130000</v>
          </cell>
          <cell r="C2922" t="str">
            <v>UND</v>
          </cell>
          <cell r="D2922">
            <v>156000</v>
          </cell>
          <cell r="E2922">
            <v>24960</v>
          </cell>
          <cell r="F2922">
            <v>180960</v>
          </cell>
        </row>
        <row r="2923">
          <cell r="A2923" t="str">
            <v>INT. 3X50 AMP. G.E.</v>
          </cell>
          <cell r="B2923">
            <v>78650</v>
          </cell>
          <cell r="C2923" t="str">
            <v>UND</v>
          </cell>
          <cell r="D2923">
            <v>94380</v>
          </cell>
          <cell r="E2923">
            <v>15100.800000000001</v>
          </cell>
          <cell r="F2923">
            <v>109481</v>
          </cell>
        </row>
        <row r="2924">
          <cell r="A2924" t="str">
            <v>INT. 3X70 AMP G.E.</v>
          </cell>
          <cell r="B2924">
            <v>127000</v>
          </cell>
          <cell r="C2924" t="str">
            <v>UND</v>
          </cell>
          <cell r="D2924">
            <v>152400</v>
          </cell>
          <cell r="E2924">
            <v>24384</v>
          </cell>
          <cell r="F2924">
            <v>176784</v>
          </cell>
        </row>
        <row r="2925">
          <cell r="A2925" t="str">
            <v>INT. CENTRIFUGO 3600RPM PARTE MOVIL</v>
          </cell>
          <cell r="B2925">
            <v>23400</v>
          </cell>
          <cell r="C2925" t="str">
            <v>UND</v>
          </cell>
          <cell r="D2925">
            <v>28080</v>
          </cell>
          <cell r="E2925">
            <v>4492.8</v>
          </cell>
          <cell r="F2925">
            <v>32573</v>
          </cell>
        </row>
        <row r="2926">
          <cell r="A2926" t="str">
            <v>INT. CON PALANCA Y ROLDANA  DE ACERO</v>
          </cell>
          <cell r="B2926">
            <v>145000</v>
          </cell>
          <cell r="C2926" t="str">
            <v>UND</v>
          </cell>
          <cell r="D2926">
            <v>174000</v>
          </cell>
          <cell r="E2926">
            <v>27840</v>
          </cell>
          <cell r="F2926">
            <v>201840</v>
          </cell>
        </row>
        <row r="2927">
          <cell r="A2927" t="str">
            <v>INT. CONMUTABLE DOBLE L.P.</v>
          </cell>
          <cell r="B2927">
            <v>7447</v>
          </cell>
          <cell r="C2927" t="str">
            <v>UND</v>
          </cell>
          <cell r="D2927">
            <v>8936.4</v>
          </cell>
          <cell r="E2927">
            <v>1429.8240000000001</v>
          </cell>
          <cell r="F2927">
            <v>10366</v>
          </cell>
        </row>
        <row r="2928">
          <cell r="A2928" t="str">
            <v>INT. CUATRO VIAS CREMA L.P.</v>
          </cell>
          <cell r="B2928">
            <v>18770</v>
          </cell>
          <cell r="C2928" t="str">
            <v>UND</v>
          </cell>
          <cell r="D2928">
            <v>22524</v>
          </cell>
          <cell r="E2928">
            <v>3603.84</v>
          </cell>
          <cell r="F2928">
            <v>26128</v>
          </cell>
        </row>
        <row r="2929">
          <cell r="A2929" t="str">
            <v>INT. DE POSICION</v>
          </cell>
          <cell r="B2929">
            <v>113000</v>
          </cell>
          <cell r="C2929" t="str">
            <v>UND</v>
          </cell>
          <cell r="D2929">
            <v>135600</v>
          </cell>
          <cell r="E2929">
            <v>21696</v>
          </cell>
          <cell r="F2929">
            <v>157296</v>
          </cell>
        </row>
        <row r="2930">
          <cell r="A2930" t="str">
            <v>INT. DE PROTECCION 70 AMP</v>
          </cell>
          <cell r="B2930">
            <v>106398.60156250001</v>
          </cell>
          <cell r="C2930" t="str">
            <v>UND</v>
          </cell>
          <cell r="D2930">
            <v>127678.32187500001</v>
          </cell>
          <cell r="E2930">
            <v>20428.531500000001</v>
          </cell>
          <cell r="F2930">
            <v>148107</v>
          </cell>
        </row>
        <row r="2931">
          <cell r="A2931" t="str">
            <v>INT. DOBLE BLANCO L.P.</v>
          </cell>
          <cell r="B2931">
            <v>12720</v>
          </cell>
          <cell r="C2931" t="str">
            <v>UND</v>
          </cell>
          <cell r="D2931">
            <v>15264</v>
          </cell>
          <cell r="E2931">
            <v>2442.2400000000002</v>
          </cell>
          <cell r="F2931">
            <v>17706</v>
          </cell>
        </row>
        <row r="2932">
          <cell r="A2932" t="str">
            <v>INT. DOBLE LUZ PILOTO GRIS</v>
          </cell>
          <cell r="B2932">
            <v>6890</v>
          </cell>
          <cell r="C2932" t="str">
            <v>UND</v>
          </cell>
          <cell r="D2932">
            <v>8268</v>
          </cell>
          <cell r="E2932">
            <v>1322.88</v>
          </cell>
          <cell r="F2932">
            <v>9591</v>
          </cell>
        </row>
        <row r="2933">
          <cell r="A2933" t="str">
            <v>INT. DOBLE MARFIL L/PILOTO KORA</v>
          </cell>
          <cell r="B2933">
            <v>12720</v>
          </cell>
          <cell r="C2933" t="str">
            <v>UND</v>
          </cell>
          <cell r="D2933">
            <v>15264</v>
          </cell>
          <cell r="E2933">
            <v>2442.2400000000002</v>
          </cell>
          <cell r="F2933">
            <v>17706</v>
          </cell>
        </row>
        <row r="2934">
          <cell r="A2934" t="str">
            <v>INT. ENCHUFABLE Q115 AMP</v>
          </cell>
          <cell r="B2934">
            <v>7700</v>
          </cell>
          <cell r="C2934" t="str">
            <v>UND</v>
          </cell>
          <cell r="D2934">
            <v>9240</v>
          </cell>
          <cell r="E2934">
            <v>1478.4</v>
          </cell>
          <cell r="F2934">
            <v>10718</v>
          </cell>
        </row>
        <row r="2935">
          <cell r="A2935" t="str">
            <v>INT. MONOPOLAR 5SX2 101-7  1A</v>
          </cell>
          <cell r="B2935">
            <v>18800</v>
          </cell>
          <cell r="C2935" t="str">
            <v>UND</v>
          </cell>
          <cell r="D2935">
            <v>22560</v>
          </cell>
          <cell r="E2935">
            <v>3609.6</v>
          </cell>
          <cell r="F2935">
            <v>26170</v>
          </cell>
        </row>
        <row r="2936">
          <cell r="A2936" t="str">
            <v>INT. MONOPOLAR 5SX2 102-7 2A</v>
          </cell>
          <cell r="B2936">
            <v>18800</v>
          </cell>
          <cell r="C2936" t="str">
            <v>UND</v>
          </cell>
          <cell r="D2936">
            <v>22560</v>
          </cell>
          <cell r="E2936">
            <v>3609.6</v>
          </cell>
          <cell r="F2936">
            <v>26170</v>
          </cell>
        </row>
        <row r="2937">
          <cell r="A2937" t="str">
            <v>INT. MONOPOLAR 5SX2 105-7 - 05.AMP</v>
          </cell>
          <cell r="B2937">
            <v>18300</v>
          </cell>
          <cell r="C2937" t="str">
            <v>UND</v>
          </cell>
          <cell r="D2937">
            <v>21960</v>
          </cell>
          <cell r="E2937">
            <v>3513.6</v>
          </cell>
          <cell r="F2937">
            <v>25474</v>
          </cell>
        </row>
        <row r="2938">
          <cell r="A2938" t="str">
            <v>INT. MONOPOLAR 5SX2103-7 3A</v>
          </cell>
          <cell r="B2938">
            <v>18800</v>
          </cell>
          <cell r="C2938" t="str">
            <v>UND</v>
          </cell>
          <cell r="D2938">
            <v>22560</v>
          </cell>
          <cell r="E2938">
            <v>3609.6</v>
          </cell>
          <cell r="F2938">
            <v>26170</v>
          </cell>
        </row>
        <row r="2939">
          <cell r="A2939" t="str">
            <v>INT. MONOPOLAR 5SX2104-7  4A</v>
          </cell>
          <cell r="B2939">
            <v>18800</v>
          </cell>
          <cell r="C2939" t="str">
            <v>UND</v>
          </cell>
          <cell r="D2939">
            <v>22560</v>
          </cell>
          <cell r="E2939">
            <v>3609.6</v>
          </cell>
          <cell r="F2939">
            <v>26170</v>
          </cell>
        </row>
        <row r="2940">
          <cell r="A2940" t="str">
            <v>INT. POSICION CON CUERPO METALICO FIJO</v>
          </cell>
          <cell r="B2940">
            <v>236000</v>
          </cell>
          <cell r="C2940" t="str">
            <v>UND</v>
          </cell>
          <cell r="D2940">
            <v>283200</v>
          </cell>
          <cell r="E2940">
            <v>45312</v>
          </cell>
          <cell r="F2940">
            <v>328512</v>
          </cell>
        </row>
        <row r="2941">
          <cell r="A2941" t="str">
            <v>INT. SECCIONADOR TRIPOLAR 20 AMP</v>
          </cell>
          <cell r="B2941">
            <v>62000</v>
          </cell>
          <cell r="C2941" t="str">
            <v>UND</v>
          </cell>
          <cell r="D2941">
            <v>74400</v>
          </cell>
          <cell r="E2941">
            <v>11904</v>
          </cell>
          <cell r="F2941">
            <v>86304</v>
          </cell>
        </row>
        <row r="2942">
          <cell r="A2942" t="str">
            <v>INT. SENCILLO BLANCO</v>
          </cell>
          <cell r="B2942">
            <v>1554</v>
          </cell>
          <cell r="C2942" t="str">
            <v>UND</v>
          </cell>
          <cell r="D2942">
            <v>1864.8</v>
          </cell>
          <cell r="E2942">
            <v>298.36799999999999</v>
          </cell>
          <cell r="F2942">
            <v>2163</v>
          </cell>
        </row>
        <row r="2943">
          <cell r="A2943" t="str">
            <v>INT. SENCILLO CREMA</v>
          </cell>
          <cell r="B2943">
            <v>3324</v>
          </cell>
          <cell r="C2943" t="str">
            <v>UND</v>
          </cell>
          <cell r="D2943">
            <v>3988.7999999999997</v>
          </cell>
          <cell r="E2943">
            <v>638.20799999999997</v>
          </cell>
          <cell r="F2943">
            <v>4627</v>
          </cell>
        </row>
        <row r="2944">
          <cell r="A2944" t="str">
            <v>INT. SENCILLO LUZ PILOTO CREMA</v>
          </cell>
          <cell r="B2944">
            <v>1554</v>
          </cell>
          <cell r="C2944" t="str">
            <v>UND</v>
          </cell>
          <cell r="D2944">
            <v>1864.8</v>
          </cell>
          <cell r="E2944">
            <v>298.36799999999999</v>
          </cell>
          <cell r="F2944">
            <v>2163</v>
          </cell>
        </row>
        <row r="2945">
          <cell r="A2945" t="str">
            <v>INT. TIMBRE</v>
          </cell>
          <cell r="B2945">
            <v>1840</v>
          </cell>
          <cell r="C2945" t="str">
            <v>UND</v>
          </cell>
          <cell r="D2945">
            <v>2208</v>
          </cell>
          <cell r="E2945">
            <v>353.28000000000003</v>
          </cell>
          <cell r="F2945">
            <v>2561</v>
          </cell>
        </row>
        <row r="2946">
          <cell r="A2946" t="str">
            <v>INT. TRIPLE BLANCO L.P.</v>
          </cell>
          <cell r="B2946">
            <v>15790</v>
          </cell>
          <cell r="C2946" t="str">
            <v>UND</v>
          </cell>
          <cell r="D2946">
            <v>18948</v>
          </cell>
          <cell r="E2946">
            <v>3031.68</v>
          </cell>
          <cell r="F2946">
            <v>21980</v>
          </cell>
        </row>
        <row r="2947">
          <cell r="A2947" t="str">
            <v>INT. TRIPOLAR</v>
          </cell>
          <cell r="B2947">
            <v>35203</v>
          </cell>
          <cell r="C2947" t="str">
            <v>UND</v>
          </cell>
          <cell r="D2947">
            <v>42243.6</v>
          </cell>
          <cell r="E2947">
            <v>6758.9759999999997</v>
          </cell>
          <cell r="F2947">
            <v>49003</v>
          </cell>
        </row>
        <row r="2948">
          <cell r="A2948" t="str">
            <v>INT.1x[16] AMPS [18 KA] 240V. DPX 125</v>
          </cell>
          <cell r="B2948">
            <v>138200</v>
          </cell>
          <cell r="C2948" t="str">
            <v>UND</v>
          </cell>
          <cell r="D2948">
            <v>165840</v>
          </cell>
          <cell r="E2948">
            <v>26534.400000000001</v>
          </cell>
          <cell r="F2948">
            <v>192374</v>
          </cell>
        </row>
        <row r="2949">
          <cell r="A2949" t="str">
            <v>INT.1x[16] AMPS [18KA] 240V. DPX 125</v>
          </cell>
          <cell r="B2949">
            <v>138200</v>
          </cell>
          <cell r="C2949" t="str">
            <v>UND</v>
          </cell>
          <cell r="D2949">
            <v>165840</v>
          </cell>
          <cell r="E2949">
            <v>26534.400000000001</v>
          </cell>
          <cell r="F2949">
            <v>192374</v>
          </cell>
        </row>
        <row r="2950">
          <cell r="A2950" t="str">
            <v>INT.1x[20] AMPS [18KA] 240V. DPX125</v>
          </cell>
          <cell r="B2950">
            <v>138200</v>
          </cell>
          <cell r="C2950" t="str">
            <v>UND</v>
          </cell>
          <cell r="D2950">
            <v>165840</v>
          </cell>
          <cell r="E2950">
            <v>26534.400000000001</v>
          </cell>
          <cell r="F2950">
            <v>192374</v>
          </cell>
        </row>
        <row r="2951">
          <cell r="A2951" t="str">
            <v>INT.2X(70/100) AMPS (25KA)240V DPX125</v>
          </cell>
          <cell r="B2951">
            <v>165400</v>
          </cell>
          <cell r="C2951" t="str">
            <v>UND</v>
          </cell>
          <cell r="D2951">
            <v>198480</v>
          </cell>
          <cell r="E2951">
            <v>31756.799999999999</v>
          </cell>
          <cell r="F2951">
            <v>230237</v>
          </cell>
        </row>
        <row r="2952">
          <cell r="A2952" t="str">
            <v>INT.3X(100/160)AMPS (25KA)240V DPX160</v>
          </cell>
          <cell r="B2952">
            <v>399600</v>
          </cell>
          <cell r="C2952" t="str">
            <v>UND</v>
          </cell>
          <cell r="D2952">
            <v>479520</v>
          </cell>
          <cell r="E2952">
            <v>76723.199999999997</v>
          </cell>
          <cell r="F2952">
            <v>556243</v>
          </cell>
        </row>
        <row r="2953">
          <cell r="A2953" t="str">
            <v>INT.3X(40/63)AMPS(65KA)240V DPX160</v>
          </cell>
          <cell r="B2953">
            <v>308900</v>
          </cell>
          <cell r="C2953" t="str">
            <v>UND</v>
          </cell>
          <cell r="D2953">
            <v>370680</v>
          </cell>
          <cell r="E2953">
            <v>59308.800000000003</v>
          </cell>
          <cell r="F2953">
            <v>429989</v>
          </cell>
        </row>
        <row r="2954">
          <cell r="A2954" t="str">
            <v>INT.3X(87/125) AMPS (25KA)240V DPX125</v>
          </cell>
          <cell r="B2954">
            <v>361800</v>
          </cell>
          <cell r="C2954" t="str">
            <v>UND</v>
          </cell>
          <cell r="D2954">
            <v>434160</v>
          </cell>
          <cell r="E2954">
            <v>69465.600000000006</v>
          </cell>
          <cell r="F2954">
            <v>503626</v>
          </cell>
        </row>
        <row r="2955">
          <cell r="A2955" t="str">
            <v>INT.3X100 AMP G.E.</v>
          </cell>
          <cell r="B2955">
            <v>132000</v>
          </cell>
          <cell r="C2955" t="str">
            <v>UND</v>
          </cell>
          <cell r="D2955">
            <v>158400</v>
          </cell>
          <cell r="E2955">
            <v>25344</v>
          </cell>
          <cell r="F2955">
            <v>183744</v>
          </cell>
        </row>
        <row r="2956">
          <cell r="A2956" t="str">
            <v>INT.3X15 AMP G.E.</v>
          </cell>
          <cell r="B2956">
            <v>60000</v>
          </cell>
          <cell r="C2956" t="str">
            <v>UND</v>
          </cell>
          <cell r="D2956">
            <v>72000</v>
          </cell>
          <cell r="E2956">
            <v>11520</v>
          </cell>
          <cell r="F2956">
            <v>83520</v>
          </cell>
        </row>
        <row r="2957">
          <cell r="A2957" t="str">
            <v>INT.3X150 AMP G.E.</v>
          </cell>
          <cell r="B2957">
            <v>300000</v>
          </cell>
          <cell r="C2957" t="str">
            <v>UND</v>
          </cell>
          <cell r="D2957">
            <v>360000</v>
          </cell>
          <cell r="E2957">
            <v>57600</v>
          </cell>
          <cell r="F2957">
            <v>417600</v>
          </cell>
        </row>
        <row r="2958">
          <cell r="A2958" t="str">
            <v>INT.3X150AMP G.E.MAS TAPON REF.CLA.</v>
          </cell>
          <cell r="B2958">
            <v>366000</v>
          </cell>
          <cell r="C2958" t="str">
            <v>UND</v>
          </cell>
          <cell r="D2958">
            <v>439200</v>
          </cell>
          <cell r="E2958">
            <v>70272</v>
          </cell>
          <cell r="F2958">
            <v>509472</v>
          </cell>
        </row>
        <row r="2959">
          <cell r="A2959" t="str">
            <v>INT.3X1600 AMP G.E.</v>
          </cell>
          <cell r="B2959">
            <v>6618000</v>
          </cell>
          <cell r="C2959" t="str">
            <v>UND</v>
          </cell>
          <cell r="D2959">
            <v>7941600</v>
          </cell>
          <cell r="E2959">
            <v>1270656</v>
          </cell>
          <cell r="F2959">
            <v>9212256</v>
          </cell>
        </row>
        <row r="2960">
          <cell r="A2960" t="str">
            <v>INT.3X20 AMP G.E.</v>
          </cell>
          <cell r="B2960">
            <v>113000</v>
          </cell>
          <cell r="C2960" t="str">
            <v>UND</v>
          </cell>
          <cell r="D2960">
            <v>135600</v>
          </cell>
          <cell r="E2960">
            <v>21696</v>
          </cell>
          <cell r="F2960">
            <v>157296</v>
          </cell>
        </row>
        <row r="2961">
          <cell r="A2961" t="str">
            <v>INT.3X30 AMP G.E.</v>
          </cell>
          <cell r="B2961">
            <v>113000</v>
          </cell>
          <cell r="C2961" t="str">
            <v>UND</v>
          </cell>
          <cell r="D2961">
            <v>135600</v>
          </cell>
          <cell r="E2961">
            <v>21696</v>
          </cell>
          <cell r="F2961">
            <v>157296</v>
          </cell>
        </row>
        <row r="2962">
          <cell r="A2962" t="str">
            <v>INT.3X500 AMP G.E.</v>
          </cell>
          <cell r="B2962">
            <v>1390000</v>
          </cell>
          <cell r="C2962" t="str">
            <v>UND</v>
          </cell>
          <cell r="D2962">
            <v>1668000</v>
          </cell>
          <cell r="E2962">
            <v>266880</v>
          </cell>
          <cell r="F2962">
            <v>1934880</v>
          </cell>
        </row>
        <row r="2963">
          <cell r="A2963" t="str">
            <v>INT.3X800 AMP G.E.</v>
          </cell>
          <cell r="B2963">
            <v>2000000</v>
          </cell>
          <cell r="C2963" t="str">
            <v>UND</v>
          </cell>
          <cell r="D2963">
            <v>2400000</v>
          </cell>
          <cell r="E2963">
            <v>384000</v>
          </cell>
          <cell r="F2963">
            <v>2784000</v>
          </cell>
        </row>
        <row r="2964">
          <cell r="A2964" t="str">
            <v>INT.AUTOMATICO 3VQ52T-15 15AMP</v>
          </cell>
          <cell r="B2964">
            <v>119400</v>
          </cell>
          <cell r="C2964" t="str">
            <v>UND</v>
          </cell>
          <cell r="D2964">
            <v>143280</v>
          </cell>
          <cell r="E2964">
            <v>22924.799999999999</v>
          </cell>
          <cell r="F2964">
            <v>166205</v>
          </cell>
        </row>
        <row r="2965">
          <cell r="A2965" t="str">
            <v>INT.AUTOMATICO 3VQ52T-20 20AMP.</v>
          </cell>
          <cell r="B2965">
            <v>119400</v>
          </cell>
          <cell r="C2965" t="str">
            <v>UND</v>
          </cell>
          <cell r="D2965">
            <v>143280</v>
          </cell>
          <cell r="E2965">
            <v>22924.799999999999</v>
          </cell>
          <cell r="F2965">
            <v>166205</v>
          </cell>
        </row>
        <row r="2966">
          <cell r="A2966" t="str">
            <v>INT.AUTOMATICO 3VQ52T-30 30AMP.</v>
          </cell>
          <cell r="B2966">
            <v>119400</v>
          </cell>
          <cell r="C2966" t="str">
            <v>UND</v>
          </cell>
          <cell r="D2966">
            <v>143280</v>
          </cell>
          <cell r="E2966">
            <v>22924.799999999999</v>
          </cell>
          <cell r="F2966">
            <v>166205</v>
          </cell>
        </row>
        <row r="2967">
          <cell r="A2967" t="str">
            <v>INT.AUTOMATICO 3VQ52T-40 40AMP.</v>
          </cell>
          <cell r="B2967">
            <v>131800</v>
          </cell>
          <cell r="C2967" t="str">
            <v>UND</v>
          </cell>
          <cell r="D2967">
            <v>158160</v>
          </cell>
          <cell r="E2967">
            <v>25305.600000000002</v>
          </cell>
          <cell r="F2967">
            <v>183466</v>
          </cell>
        </row>
        <row r="2968">
          <cell r="A2968" t="str">
            <v>INT.AUTOMATICO 3VQ52T-50 50AMP.</v>
          </cell>
          <cell r="B2968">
            <v>131800</v>
          </cell>
          <cell r="C2968" t="str">
            <v>UND</v>
          </cell>
          <cell r="D2968">
            <v>158160</v>
          </cell>
          <cell r="E2968">
            <v>25305.600000000002</v>
          </cell>
          <cell r="F2968">
            <v>183466</v>
          </cell>
        </row>
        <row r="2969">
          <cell r="A2969" t="str">
            <v>INT.AUTOMATICO 3VQ52T-60 60AMP.</v>
          </cell>
          <cell r="B2969">
            <v>131800</v>
          </cell>
          <cell r="C2969" t="str">
            <v>UND</v>
          </cell>
          <cell r="D2969">
            <v>158160</v>
          </cell>
          <cell r="E2969">
            <v>25305.600000000002</v>
          </cell>
          <cell r="F2969">
            <v>183466</v>
          </cell>
        </row>
        <row r="2970">
          <cell r="A2970" t="str">
            <v>INT.AUTOMATICO 3VQ56T-100 100AMP.</v>
          </cell>
          <cell r="B2970">
            <v>131731.59375</v>
          </cell>
          <cell r="C2970" t="str">
            <v>UND</v>
          </cell>
          <cell r="D2970">
            <v>158077.91250000001</v>
          </cell>
          <cell r="E2970">
            <v>25292.466</v>
          </cell>
          <cell r="F2970">
            <v>183370</v>
          </cell>
        </row>
        <row r="2971">
          <cell r="A2971" t="str">
            <v>INT.AUTOMATICO 3VQ56T-15 15AMP.</v>
          </cell>
          <cell r="B2971">
            <v>148050</v>
          </cell>
          <cell r="C2971" t="str">
            <v>UND</v>
          </cell>
          <cell r="D2971">
            <v>177660</v>
          </cell>
          <cell r="E2971">
            <v>28425.600000000002</v>
          </cell>
          <cell r="F2971">
            <v>206086</v>
          </cell>
        </row>
        <row r="2972">
          <cell r="A2972" t="str">
            <v>INT.AUTOMATICO 3VQ56T-20 20AMP.</v>
          </cell>
          <cell r="B2972">
            <v>229500</v>
          </cell>
          <cell r="C2972" t="str">
            <v>UND</v>
          </cell>
          <cell r="D2972">
            <v>275400</v>
          </cell>
          <cell r="E2972">
            <v>44064</v>
          </cell>
          <cell r="F2972">
            <v>319464</v>
          </cell>
        </row>
        <row r="2973">
          <cell r="A2973" t="str">
            <v>INT.AUTOMATICO 3VQ56T-30 30AMP.</v>
          </cell>
          <cell r="B2973">
            <v>118440</v>
          </cell>
          <cell r="C2973" t="str">
            <v>UND</v>
          </cell>
          <cell r="D2973">
            <v>142128</v>
          </cell>
          <cell r="E2973">
            <v>22740.48</v>
          </cell>
          <cell r="F2973">
            <v>164868</v>
          </cell>
        </row>
        <row r="2974">
          <cell r="A2974" t="str">
            <v>INT.AUTOMATICO 3VQ56T-40 40AMP.</v>
          </cell>
          <cell r="B2974">
            <v>148050</v>
          </cell>
          <cell r="C2974" t="str">
            <v>UND</v>
          </cell>
          <cell r="D2974">
            <v>177660</v>
          </cell>
          <cell r="E2974">
            <v>28425.600000000002</v>
          </cell>
          <cell r="F2974">
            <v>206086</v>
          </cell>
        </row>
        <row r="2975">
          <cell r="A2975" t="str">
            <v>INT.AUTOMATICO 3VQ56T-50 50AMP.</v>
          </cell>
          <cell r="B2975">
            <v>117663</v>
          </cell>
          <cell r="C2975" t="str">
            <v>UND</v>
          </cell>
          <cell r="D2975">
            <v>141195.6</v>
          </cell>
          <cell r="E2975">
            <v>22591.296000000002</v>
          </cell>
          <cell r="F2975">
            <v>163787</v>
          </cell>
        </row>
        <row r="2976">
          <cell r="A2976" t="str">
            <v>INT.AUTOMATICO 3VQ56T-60 60AMP.</v>
          </cell>
          <cell r="B2976">
            <v>164500</v>
          </cell>
          <cell r="C2976" t="str">
            <v>UND</v>
          </cell>
          <cell r="D2976">
            <v>197400</v>
          </cell>
          <cell r="E2976">
            <v>31584</v>
          </cell>
          <cell r="F2976">
            <v>228984</v>
          </cell>
        </row>
        <row r="2977">
          <cell r="A2977" t="str">
            <v>INT.AUTOMATICO 3VQ62T-125 125AMP.</v>
          </cell>
          <cell r="B2977">
            <v>327684</v>
          </cell>
          <cell r="C2977" t="str">
            <v>UND</v>
          </cell>
          <cell r="D2977">
            <v>393220.8</v>
          </cell>
          <cell r="E2977">
            <v>62915.328000000001</v>
          </cell>
          <cell r="F2977">
            <v>456136</v>
          </cell>
        </row>
        <row r="2978">
          <cell r="A2978" t="str">
            <v>INT.AUTOMATICO 3VQ62T-200 200AMP.</v>
          </cell>
          <cell r="B2978">
            <v>262213</v>
          </cell>
          <cell r="C2978" t="str">
            <v>UND</v>
          </cell>
          <cell r="D2978">
            <v>314655.59999999998</v>
          </cell>
          <cell r="E2978">
            <v>50344.896000000001</v>
          </cell>
          <cell r="F2978">
            <v>365000</v>
          </cell>
        </row>
        <row r="2979">
          <cell r="A2979" t="str">
            <v>INT.AUTOMATICO 3VQ62T-225 225AMP.</v>
          </cell>
          <cell r="B2979">
            <v>725088</v>
          </cell>
          <cell r="C2979" t="str">
            <v>UND</v>
          </cell>
          <cell r="D2979">
            <v>870105.59999999998</v>
          </cell>
          <cell r="E2979">
            <v>139216.89600000001</v>
          </cell>
          <cell r="F2979">
            <v>1009322</v>
          </cell>
        </row>
        <row r="2980">
          <cell r="A2980" t="str">
            <v>INT.AUTOMATICO 3VQ71T-250 250AMP.</v>
          </cell>
          <cell r="B2980">
            <v>376684</v>
          </cell>
          <cell r="C2980" t="str">
            <v>UND</v>
          </cell>
          <cell r="D2980">
            <v>452020.8</v>
          </cell>
          <cell r="E2980">
            <v>72323.327999999994</v>
          </cell>
          <cell r="F2980">
            <v>524344</v>
          </cell>
        </row>
        <row r="2981">
          <cell r="A2981" t="str">
            <v>INT.AUTOMATICO 3VQ71T-300 300AMP.</v>
          </cell>
          <cell r="B2981">
            <v>464231.59375</v>
          </cell>
          <cell r="C2981" t="str">
            <v>UND</v>
          </cell>
          <cell r="D2981">
            <v>557077.91249999998</v>
          </cell>
          <cell r="E2981">
            <v>89132.466</v>
          </cell>
          <cell r="F2981">
            <v>646210</v>
          </cell>
        </row>
        <row r="2982">
          <cell r="A2982" t="str">
            <v>INT.AUTOMATICO 3VQ71T-400 400AMP.</v>
          </cell>
          <cell r="B2982">
            <v>656684</v>
          </cell>
          <cell r="C2982" t="str">
            <v>UND</v>
          </cell>
          <cell r="D2982">
            <v>788020.79999999993</v>
          </cell>
          <cell r="E2982">
            <v>126083.32799999999</v>
          </cell>
          <cell r="F2982">
            <v>914104</v>
          </cell>
        </row>
        <row r="2983">
          <cell r="A2983" t="str">
            <v>INT.AUTOMATICO 3VQ72T-500 500AMP.</v>
          </cell>
          <cell r="B2983">
            <v>950328.375</v>
          </cell>
          <cell r="C2983" t="str">
            <v>UND</v>
          </cell>
          <cell r="D2983">
            <v>1140394.05</v>
          </cell>
          <cell r="E2983">
            <v>182463.04800000001</v>
          </cell>
          <cell r="F2983">
            <v>1322857</v>
          </cell>
        </row>
        <row r="2984">
          <cell r="A2984" t="str">
            <v>INT.AUTOMATICO 3VQ81T-800 800AMP.</v>
          </cell>
          <cell r="B2984">
            <v>949921</v>
          </cell>
          <cell r="C2984" t="str">
            <v>UND</v>
          </cell>
          <cell r="D2984">
            <v>1139905.2</v>
          </cell>
          <cell r="E2984">
            <v>182384.83199999999</v>
          </cell>
          <cell r="F2984">
            <v>1322290</v>
          </cell>
        </row>
        <row r="2985">
          <cell r="A2985" t="str">
            <v>INT.AUTOMATICO CQD3100 100AMP.</v>
          </cell>
          <cell r="B2985">
            <v>210700</v>
          </cell>
          <cell r="C2985" t="str">
            <v>UND</v>
          </cell>
          <cell r="D2985">
            <v>252840</v>
          </cell>
          <cell r="E2985">
            <v>40454.400000000001</v>
          </cell>
          <cell r="F2985">
            <v>293294</v>
          </cell>
        </row>
        <row r="2986">
          <cell r="A2986" t="str">
            <v>INT.AUTOMATICO CQD315 15AMP.</v>
          </cell>
          <cell r="B2986">
            <v>178100</v>
          </cell>
          <cell r="C2986" t="str">
            <v>UND</v>
          </cell>
          <cell r="D2986">
            <v>213720</v>
          </cell>
          <cell r="E2986">
            <v>34195.199999999997</v>
          </cell>
          <cell r="F2986">
            <v>247915</v>
          </cell>
        </row>
        <row r="2987">
          <cell r="A2987" t="str">
            <v>INT.AUTOMATICO CQD320 20AMP.</v>
          </cell>
          <cell r="B2987">
            <v>178100</v>
          </cell>
          <cell r="C2987" t="str">
            <v>UND</v>
          </cell>
          <cell r="D2987">
            <v>213720</v>
          </cell>
          <cell r="E2987">
            <v>34195.199999999997</v>
          </cell>
          <cell r="F2987">
            <v>247915</v>
          </cell>
        </row>
        <row r="2988">
          <cell r="A2988" t="str">
            <v>INT.AUTOMATICO CQD330 30AMP.</v>
          </cell>
          <cell r="B2988">
            <v>178100</v>
          </cell>
          <cell r="C2988" t="str">
            <v>UND</v>
          </cell>
          <cell r="D2988">
            <v>213720</v>
          </cell>
          <cell r="E2988">
            <v>34195.199999999997</v>
          </cell>
          <cell r="F2988">
            <v>247915</v>
          </cell>
        </row>
        <row r="2989">
          <cell r="A2989" t="str">
            <v>INT.AUTOMATICO CQD340 40AMP.</v>
          </cell>
          <cell r="B2989">
            <v>178100</v>
          </cell>
          <cell r="C2989" t="str">
            <v>UND</v>
          </cell>
          <cell r="D2989">
            <v>213720</v>
          </cell>
          <cell r="E2989">
            <v>34195.199999999997</v>
          </cell>
          <cell r="F2989">
            <v>247915</v>
          </cell>
        </row>
        <row r="2990">
          <cell r="A2990" t="str">
            <v>INT.AUTOMATICO CQD350 50AMP.</v>
          </cell>
          <cell r="B2990">
            <v>178100</v>
          </cell>
          <cell r="C2990" t="str">
            <v>UND</v>
          </cell>
          <cell r="D2990">
            <v>213720</v>
          </cell>
          <cell r="E2990">
            <v>34195.199999999997</v>
          </cell>
          <cell r="F2990">
            <v>247915</v>
          </cell>
        </row>
        <row r="2991">
          <cell r="A2991" t="str">
            <v>INT.AUTOMATICO CQD360 60AMP.</v>
          </cell>
          <cell r="B2991">
            <v>210700</v>
          </cell>
          <cell r="C2991" t="str">
            <v>UND</v>
          </cell>
          <cell r="D2991">
            <v>252840</v>
          </cell>
          <cell r="E2991">
            <v>40454.400000000001</v>
          </cell>
          <cell r="F2991">
            <v>293294</v>
          </cell>
        </row>
        <row r="2992">
          <cell r="A2992" t="str">
            <v>INT.AUTOMATICO CQD380 80AMP.</v>
          </cell>
          <cell r="B2992">
            <v>210700</v>
          </cell>
          <cell r="C2992" t="str">
            <v>UND</v>
          </cell>
          <cell r="D2992">
            <v>252840</v>
          </cell>
          <cell r="E2992">
            <v>40454.400000000001</v>
          </cell>
          <cell r="F2992">
            <v>293294</v>
          </cell>
        </row>
        <row r="2993">
          <cell r="A2993" t="str">
            <v>INT.AUTOMATICO FXD63B150 150AMP.</v>
          </cell>
          <cell r="B2993">
            <v>632400</v>
          </cell>
          <cell r="C2993" t="str">
            <v>UND</v>
          </cell>
          <cell r="D2993">
            <v>758880</v>
          </cell>
          <cell r="E2993">
            <v>121420.8</v>
          </cell>
          <cell r="F2993">
            <v>880301</v>
          </cell>
        </row>
        <row r="2994">
          <cell r="A2994" t="str">
            <v>INT.AUTOMATICO FXD63B200 200AMP.</v>
          </cell>
          <cell r="B2994">
            <v>632400</v>
          </cell>
          <cell r="C2994" t="str">
            <v>UND</v>
          </cell>
          <cell r="D2994">
            <v>758880</v>
          </cell>
          <cell r="E2994">
            <v>121420.8</v>
          </cell>
          <cell r="F2994">
            <v>880301</v>
          </cell>
        </row>
        <row r="2995">
          <cell r="A2995" t="str">
            <v>INT.AUTOMATICO JXD63B300 300AMP.</v>
          </cell>
          <cell r="B2995">
            <v>1179000</v>
          </cell>
          <cell r="C2995" t="str">
            <v>UND</v>
          </cell>
          <cell r="D2995">
            <v>1414800</v>
          </cell>
          <cell r="E2995">
            <v>226368</v>
          </cell>
          <cell r="F2995">
            <v>1641168</v>
          </cell>
        </row>
        <row r="2996">
          <cell r="A2996" t="str">
            <v>INT.AUTOMATICO JXD63B350 350AMP.</v>
          </cell>
          <cell r="B2996">
            <v>1179000</v>
          </cell>
          <cell r="C2996" t="str">
            <v>UND</v>
          </cell>
          <cell r="D2996">
            <v>1414800</v>
          </cell>
          <cell r="E2996">
            <v>226368</v>
          </cell>
          <cell r="F2996">
            <v>1641168</v>
          </cell>
        </row>
        <row r="2997">
          <cell r="A2997" t="str">
            <v>INT.AUTOMATICO JXD63B400 400AMP.</v>
          </cell>
          <cell r="B2997">
            <v>1179000</v>
          </cell>
          <cell r="C2997" t="str">
            <v>UND</v>
          </cell>
          <cell r="D2997">
            <v>1414800</v>
          </cell>
          <cell r="E2997">
            <v>226368</v>
          </cell>
          <cell r="F2997">
            <v>1641168</v>
          </cell>
        </row>
        <row r="2998">
          <cell r="A2998" t="str">
            <v>INT.CENTRIFUGO 3600RPM PARTE MOVIL ANTIG</v>
          </cell>
          <cell r="B2998">
            <v>10500</v>
          </cell>
          <cell r="C2998" t="str">
            <v>UND</v>
          </cell>
          <cell r="D2998">
            <v>12600</v>
          </cell>
          <cell r="E2998">
            <v>2016</v>
          </cell>
          <cell r="F2998">
            <v>14616</v>
          </cell>
        </row>
        <row r="2999">
          <cell r="A2999" t="str">
            <v>INT.DOBLE CREMA</v>
          </cell>
          <cell r="B2999">
            <v>5123</v>
          </cell>
          <cell r="C2999" t="str">
            <v>UND</v>
          </cell>
          <cell r="D2999">
            <v>6147.5999999999995</v>
          </cell>
          <cell r="E2999">
            <v>983.61599999999999</v>
          </cell>
          <cell r="F2999">
            <v>7131</v>
          </cell>
        </row>
        <row r="3000">
          <cell r="A3000" t="str">
            <v>INT.ENCHUFABLE Q120 AMP</v>
          </cell>
          <cell r="B3000">
            <v>7700</v>
          </cell>
          <cell r="C3000" t="str">
            <v>UND</v>
          </cell>
          <cell r="D3000">
            <v>9240</v>
          </cell>
          <cell r="E3000">
            <v>1478.4</v>
          </cell>
          <cell r="F3000">
            <v>10718</v>
          </cell>
        </row>
        <row r="3001">
          <cell r="A3001" t="str">
            <v>INT.ENCHUFABLE Q215 15AMP. BIPOLAR</v>
          </cell>
          <cell r="B3001">
            <v>18300</v>
          </cell>
          <cell r="C3001" t="str">
            <v>UND</v>
          </cell>
          <cell r="D3001">
            <v>21960</v>
          </cell>
          <cell r="E3001">
            <v>3513.6</v>
          </cell>
          <cell r="F3001">
            <v>25474</v>
          </cell>
        </row>
        <row r="3002">
          <cell r="A3002" t="str">
            <v>INT.LMXD 63B 800AMP</v>
          </cell>
          <cell r="B3002">
            <v>4495000</v>
          </cell>
          <cell r="C3002" t="str">
            <v>UND</v>
          </cell>
          <cell r="D3002">
            <v>5394000</v>
          </cell>
          <cell r="E3002">
            <v>863040</v>
          </cell>
          <cell r="F3002">
            <v>6257040</v>
          </cell>
        </row>
        <row r="3003">
          <cell r="A3003" t="str">
            <v>INT.MAGNETICO 1.0-1.6A</v>
          </cell>
          <cell r="B3003">
            <v>106000</v>
          </cell>
          <cell r="C3003" t="str">
            <v>UND</v>
          </cell>
          <cell r="D3003">
            <v>127200</v>
          </cell>
          <cell r="E3003">
            <v>20352</v>
          </cell>
          <cell r="F3003">
            <v>147552</v>
          </cell>
        </row>
        <row r="3004">
          <cell r="A3004" t="str">
            <v>INT.MAGNETICO 1.6-2.5A</v>
          </cell>
          <cell r="B3004">
            <v>106000</v>
          </cell>
          <cell r="C3004" t="str">
            <v>UND</v>
          </cell>
          <cell r="D3004">
            <v>127200</v>
          </cell>
          <cell r="E3004">
            <v>20352</v>
          </cell>
          <cell r="F3004">
            <v>147552</v>
          </cell>
        </row>
        <row r="3005">
          <cell r="A3005" t="str">
            <v>INT.MAGNETICO 12-18AMP</v>
          </cell>
          <cell r="B3005">
            <v>111000</v>
          </cell>
          <cell r="C3005" t="str">
            <v>UND</v>
          </cell>
          <cell r="D3005">
            <v>133200</v>
          </cell>
          <cell r="E3005">
            <v>21312</v>
          </cell>
          <cell r="F3005">
            <v>154512</v>
          </cell>
        </row>
        <row r="3006">
          <cell r="A3006" t="str">
            <v>INT.MAGNETICO 17-25AMP</v>
          </cell>
          <cell r="B3006">
            <v>111000</v>
          </cell>
          <cell r="C3006" t="str">
            <v>UND</v>
          </cell>
          <cell r="D3006">
            <v>133200</v>
          </cell>
          <cell r="E3006">
            <v>21312</v>
          </cell>
          <cell r="F3006">
            <v>154512</v>
          </cell>
        </row>
        <row r="3007">
          <cell r="A3007" t="str">
            <v>INT.MAGNETICO 4-6AMP</v>
          </cell>
          <cell r="B3007">
            <v>106000</v>
          </cell>
          <cell r="C3007" t="str">
            <v>UND</v>
          </cell>
          <cell r="D3007">
            <v>127200</v>
          </cell>
          <cell r="E3007">
            <v>20352</v>
          </cell>
          <cell r="F3007">
            <v>147552</v>
          </cell>
        </row>
        <row r="3008">
          <cell r="A3008" t="str">
            <v>INT.MAGNETICO 5.5-8AMP</v>
          </cell>
          <cell r="B3008">
            <v>106000</v>
          </cell>
          <cell r="C3008" t="str">
            <v>UND</v>
          </cell>
          <cell r="D3008">
            <v>127200</v>
          </cell>
          <cell r="E3008">
            <v>20352</v>
          </cell>
          <cell r="F3008">
            <v>147552</v>
          </cell>
        </row>
        <row r="3009">
          <cell r="A3009" t="str">
            <v>INT.MAGNETICO 9-13AMP</v>
          </cell>
          <cell r="B3009">
            <v>111000</v>
          </cell>
          <cell r="C3009" t="str">
            <v>UND</v>
          </cell>
          <cell r="D3009">
            <v>133200</v>
          </cell>
          <cell r="E3009">
            <v>21312</v>
          </cell>
          <cell r="F3009">
            <v>154512</v>
          </cell>
        </row>
        <row r="3010">
          <cell r="A3010" t="str">
            <v>INT.POSICION PALANCA REGULABLE ROLDANA P</v>
          </cell>
          <cell r="B3010">
            <v>145000</v>
          </cell>
          <cell r="C3010" t="str">
            <v>UND</v>
          </cell>
          <cell r="D3010">
            <v>174000</v>
          </cell>
          <cell r="E3010">
            <v>27840</v>
          </cell>
          <cell r="F3010">
            <v>201840</v>
          </cell>
        </row>
        <row r="3011">
          <cell r="A3011" t="str">
            <v>INT.POSICION PALANCA ROLDANA PLASTICA</v>
          </cell>
          <cell r="B3011">
            <v>145000</v>
          </cell>
          <cell r="C3011" t="str">
            <v>UND</v>
          </cell>
          <cell r="D3011">
            <v>174000</v>
          </cell>
          <cell r="E3011">
            <v>27840</v>
          </cell>
          <cell r="F3011">
            <v>201840</v>
          </cell>
        </row>
        <row r="3012">
          <cell r="A3012" t="str">
            <v>INT.POSICION PALANCA Y ROLDANA 1SOLO SEN</v>
          </cell>
          <cell r="B3012">
            <v>61000</v>
          </cell>
          <cell r="C3012" t="str">
            <v>UND</v>
          </cell>
          <cell r="D3012">
            <v>73200</v>
          </cell>
          <cell r="E3012">
            <v>11712</v>
          </cell>
          <cell r="F3012">
            <v>84912</v>
          </cell>
        </row>
        <row r="3013">
          <cell r="A3013" t="str">
            <v>INT.POSICION PALANCA Y ROLDANA PLASTICA</v>
          </cell>
          <cell r="B3013">
            <v>73000</v>
          </cell>
          <cell r="C3013" t="str">
            <v>UND</v>
          </cell>
          <cell r="D3013">
            <v>87600</v>
          </cell>
          <cell r="E3013">
            <v>14016</v>
          </cell>
          <cell r="F3013">
            <v>101616</v>
          </cell>
        </row>
        <row r="3014">
          <cell r="A3014" t="str">
            <v>INT.POSICION PALANCA Y ROLDANA RECTILINE</v>
          </cell>
          <cell r="B3014">
            <v>54000</v>
          </cell>
          <cell r="C3014" t="str">
            <v>UND</v>
          </cell>
          <cell r="D3014">
            <v>64800</v>
          </cell>
          <cell r="E3014">
            <v>10368</v>
          </cell>
          <cell r="F3014">
            <v>75168</v>
          </cell>
        </row>
        <row r="3015">
          <cell r="A3015" t="str">
            <v>INT.POSICION PALANCA,ROLDANA,1SOLO SENTI</v>
          </cell>
          <cell r="B3015">
            <v>81000</v>
          </cell>
          <cell r="C3015" t="str">
            <v>UND</v>
          </cell>
          <cell r="D3015">
            <v>97200</v>
          </cell>
          <cell r="E3015">
            <v>15552</v>
          </cell>
          <cell r="F3015">
            <v>112752</v>
          </cell>
        </row>
        <row r="3016">
          <cell r="A3016" t="str">
            <v>INT.POSICION PULSADOR EN ACERO</v>
          </cell>
          <cell r="B3016">
            <v>64000</v>
          </cell>
          <cell r="C3016" t="str">
            <v>UND</v>
          </cell>
          <cell r="D3016">
            <v>76800</v>
          </cell>
          <cell r="E3016">
            <v>12288</v>
          </cell>
          <cell r="F3016">
            <v>89088</v>
          </cell>
        </row>
        <row r="3017">
          <cell r="A3017" t="str">
            <v>INT.POSICION PULSADOR EXTREMO EN ACERO</v>
          </cell>
          <cell r="B3017">
            <v>47500</v>
          </cell>
          <cell r="C3017" t="str">
            <v>UND</v>
          </cell>
          <cell r="D3017">
            <v>57000</v>
          </cell>
          <cell r="E3017">
            <v>9120</v>
          </cell>
          <cell r="F3017">
            <v>66120</v>
          </cell>
        </row>
        <row r="3018">
          <cell r="A3018" t="str">
            <v>INT.POSICION PULSADOR ROLDANA EN ACERO</v>
          </cell>
          <cell r="B3018">
            <v>84000</v>
          </cell>
          <cell r="C3018" t="str">
            <v>UND</v>
          </cell>
          <cell r="D3018">
            <v>100800</v>
          </cell>
          <cell r="E3018">
            <v>16128</v>
          </cell>
          <cell r="F3018">
            <v>116928</v>
          </cell>
        </row>
        <row r="3019">
          <cell r="A3019" t="str">
            <v>INT.POSICION PULSADOR,ROLDANA TERMOPLAST</v>
          </cell>
          <cell r="B3019">
            <v>63000</v>
          </cell>
          <cell r="C3019" t="str">
            <v>UND</v>
          </cell>
          <cell r="D3019">
            <v>75600</v>
          </cell>
          <cell r="E3019">
            <v>12096</v>
          </cell>
          <cell r="F3019">
            <v>87696</v>
          </cell>
        </row>
        <row r="3020">
          <cell r="A3020" t="str">
            <v>INT.POSICION VARILLA FEXIBLE RESORTADA</v>
          </cell>
          <cell r="B3020">
            <v>62000</v>
          </cell>
          <cell r="C3020" t="str">
            <v>UND</v>
          </cell>
          <cell r="D3020">
            <v>74400</v>
          </cell>
          <cell r="E3020">
            <v>11904</v>
          </cell>
          <cell r="F3020">
            <v>86304</v>
          </cell>
        </row>
        <row r="3021">
          <cell r="A3021" t="str">
            <v>INT.POSICION VARILLA FLEXIBLE</v>
          </cell>
          <cell r="B3021">
            <v>82000</v>
          </cell>
          <cell r="C3021" t="str">
            <v>UND</v>
          </cell>
          <cell r="D3021">
            <v>98400</v>
          </cell>
          <cell r="E3021">
            <v>15744</v>
          </cell>
          <cell r="F3021">
            <v>114144</v>
          </cell>
        </row>
        <row r="3022">
          <cell r="A3022" t="str">
            <v>INT.PROTECCION 250 AMP</v>
          </cell>
          <cell r="B3022">
            <v>663400</v>
          </cell>
          <cell r="C3022" t="str">
            <v>UND</v>
          </cell>
          <cell r="D3022">
            <v>796080</v>
          </cell>
          <cell r="E3022">
            <v>127372.8</v>
          </cell>
          <cell r="F3022">
            <v>923453</v>
          </cell>
        </row>
        <row r="3023">
          <cell r="A3023" t="str">
            <v>INT.PROTECCION 500AMP</v>
          </cell>
          <cell r="B3023">
            <v>2654000</v>
          </cell>
          <cell r="C3023" t="str">
            <v>UND</v>
          </cell>
          <cell r="D3023">
            <v>3184800</v>
          </cell>
          <cell r="E3023">
            <v>509568</v>
          </cell>
          <cell r="F3023">
            <v>3694368</v>
          </cell>
        </row>
        <row r="3024">
          <cell r="A3024" t="str">
            <v>INT.PROTECCION 600 AMP</v>
          </cell>
          <cell r="B3024">
            <v>2654000</v>
          </cell>
          <cell r="C3024" t="str">
            <v>UND</v>
          </cell>
          <cell r="D3024">
            <v>3184800</v>
          </cell>
          <cell r="E3024">
            <v>509568</v>
          </cell>
          <cell r="F3024">
            <v>3694368</v>
          </cell>
        </row>
        <row r="3025">
          <cell r="A3025" t="str">
            <v>INT.SENCILLO CON LUZ PILOTO "TICINO"</v>
          </cell>
          <cell r="B3025">
            <v>3547</v>
          </cell>
          <cell r="C3025" t="str">
            <v>UND</v>
          </cell>
          <cell r="D3025">
            <v>4256.3999999999996</v>
          </cell>
          <cell r="E3025">
            <v>681.024</v>
          </cell>
          <cell r="F3025">
            <v>4937</v>
          </cell>
        </row>
        <row r="3026">
          <cell r="A3026" t="str">
            <v>INT.SENCILLO CONMUTABLE LUZ PILOTO</v>
          </cell>
          <cell r="B3026">
            <v>3714</v>
          </cell>
          <cell r="C3026" t="str">
            <v>UND</v>
          </cell>
          <cell r="D3026">
            <v>4456.8</v>
          </cell>
          <cell r="E3026">
            <v>713.08800000000008</v>
          </cell>
          <cell r="F3026">
            <v>5170</v>
          </cell>
        </row>
        <row r="3027">
          <cell r="A3027" t="str">
            <v>INTERRUPTO TRIPOLAR 5SX2-310-7 10AMP</v>
          </cell>
          <cell r="B3027">
            <v>29675</v>
          </cell>
          <cell r="C3027" t="str">
            <v>UND</v>
          </cell>
          <cell r="D3027">
            <v>35610</v>
          </cell>
          <cell r="E3027">
            <v>5697.6</v>
          </cell>
          <cell r="F3027">
            <v>41308</v>
          </cell>
        </row>
        <row r="3028">
          <cell r="A3028" t="str">
            <v>INTERRUPTOE DOBLE L.P. AVITARE</v>
          </cell>
          <cell r="B3028">
            <v>2000</v>
          </cell>
          <cell r="C3028" t="str">
            <v>UND</v>
          </cell>
          <cell r="D3028">
            <v>2400</v>
          </cell>
          <cell r="E3028">
            <v>384</v>
          </cell>
          <cell r="F3028">
            <v>2784</v>
          </cell>
        </row>
        <row r="3029">
          <cell r="A3029" t="str">
            <v>INTERRUPTOR  2X25 AMP BIPOLAR K.M</v>
          </cell>
          <cell r="B3029">
            <v>125700</v>
          </cell>
          <cell r="C3029" t="str">
            <v>UND</v>
          </cell>
          <cell r="D3029">
            <v>150840</v>
          </cell>
          <cell r="E3029">
            <v>24134.400000000001</v>
          </cell>
          <cell r="F3029">
            <v>174974</v>
          </cell>
        </row>
        <row r="3030">
          <cell r="A3030" t="str">
            <v>INTERRUPTOR  SENCILLO MARFIL</v>
          </cell>
          <cell r="B3030">
            <v>8370</v>
          </cell>
          <cell r="C3030" t="str">
            <v>UND</v>
          </cell>
          <cell r="D3030">
            <v>10044</v>
          </cell>
          <cell r="E3030">
            <v>1607.04</v>
          </cell>
          <cell r="F3030">
            <v>11651</v>
          </cell>
        </row>
        <row r="3031">
          <cell r="A3031" t="str">
            <v>INTERRUPTOR + TOMA S/P AVE</v>
          </cell>
          <cell r="B3031">
            <v>1142.40002441406</v>
          </cell>
          <cell r="C3031" t="str">
            <v>UND</v>
          </cell>
          <cell r="D3031">
            <v>1370.880029296872</v>
          </cell>
          <cell r="E3031">
            <v>219.34080468749951</v>
          </cell>
          <cell r="F3031">
            <v>1590</v>
          </cell>
        </row>
        <row r="3032">
          <cell r="A3032" t="str">
            <v>INTERRUPTOR 16 AMP CC MONOPOLAR K.M</v>
          </cell>
          <cell r="B3032">
            <v>53600</v>
          </cell>
          <cell r="C3032" t="str">
            <v>UND</v>
          </cell>
          <cell r="D3032">
            <v>64320</v>
          </cell>
          <cell r="E3032">
            <v>10291.200000000001</v>
          </cell>
          <cell r="F3032">
            <v>74611</v>
          </cell>
        </row>
        <row r="3033">
          <cell r="A3033" t="str">
            <v>INTERRUPTOR 1600 AMP STR28D OPC. (1)</v>
          </cell>
          <cell r="B3033">
            <v>12292800</v>
          </cell>
          <cell r="C3033" t="str">
            <v>UND</v>
          </cell>
          <cell r="D3033">
            <v>14751360</v>
          </cell>
          <cell r="E3033">
            <v>2360217.6000000001</v>
          </cell>
          <cell r="F3033">
            <v>17111578</v>
          </cell>
        </row>
        <row r="3034">
          <cell r="A3034" t="str">
            <v>INTERRUPTOR 1X20 AVE</v>
          </cell>
          <cell r="B3034">
            <v>2000</v>
          </cell>
          <cell r="C3034" t="str">
            <v>UND</v>
          </cell>
          <cell r="D3034">
            <v>2400</v>
          </cell>
          <cell r="E3034">
            <v>384</v>
          </cell>
          <cell r="F3034">
            <v>2784</v>
          </cell>
        </row>
        <row r="3035">
          <cell r="A3035" t="str">
            <v>INTERRUPTOR 1X80 AVE ENCHUFABLE</v>
          </cell>
          <cell r="B3035">
            <v>2000</v>
          </cell>
          <cell r="C3035" t="str">
            <v>UND</v>
          </cell>
          <cell r="D3035">
            <v>2400</v>
          </cell>
          <cell r="E3035">
            <v>384</v>
          </cell>
          <cell r="F3035">
            <v>2784</v>
          </cell>
        </row>
        <row r="3036">
          <cell r="A3036" t="str">
            <v>INTERRUPTOR 20 AMP CC MONOPOLAR K.M</v>
          </cell>
          <cell r="B3036">
            <v>57500</v>
          </cell>
          <cell r="C3036" t="str">
            <v>UND</v>
          </cell>
          <cell r="D3036">
            <v>69000</v>
          </cell>
          <cell r="E3036">
            <v>11040</v>
          </cell>
          <cell r="F3036">
            <v>80040</v>
          </cell>
        </row>
        <row r="3037">
          <cell r="A3037" t="str">
            <v>INTERRUPTOR 200A FUSE</v>
          </cell>
          <cell r="B3037">
            <v>2000</v>
          </cell>
          <cell r="C3037" t="str">
            <v>UND</v>
          </cell>
          <cell r="D3037">
            <v>2400</v>
          </cell>
          <cell r="E3037">
            <v>384</v>
          </cell>
          <cell r="F3037">
            <v>2784</v>
          </cell>
        </row>
        <row r="3038">
          <cell r="A3038" t="str">
            <v>INTERRUPTOR 200A MARCA GATO</v>
          </cell>
          <cell r="B3038">
            <v>2000</v>
          </cell>
          <cell r="C3038" t="str">
            <v>UND</v>
          </cell>
          <cell r="D3038">
            <v>2400</v>
          </cell>
          <cell r="E3038">
            <v>384</v>
          </cell>
          <cell r="F3038">
            <v>2784</v>
          </cell>
        </row>
        <row r="3039">
          <cell r="A3039" t="str">
            <v>INTERRUPTOR 2X40 SRIEL TEXAS INST</v>
          </cell>
          <cell r="B3039">
            <v>2000</v>
          </cell>
          <cell r="C3039" t="str">
            <v>UND</v>
          </cell>
          <cell r="D3039">
            <v>2400</v>
          </cell>
          <cell r="E3039">
            <v>384</v>
          </cell>
          <cell r="F3039">
            <v>2784</v>
          </cell>
        </row>
        <row r="3040">
          <cell r="A3040" t="str">
            <v>INTERRUPTOR 30 AMP REF:913324</v>
          </cell>
          <cell r="B3040">
            <v>6000</v>
          </cell>
          <cell r="C3040" t="str">
            <v>UND</v>
          </cell>
          <cell r="D3040">
            <v>7200</v>
          </cell>
          <cell r="E3040">
            <v>1152</v>
          </cell>
          <cell r="F3040">
            <v>8352</v>
          </cell>
        </row>
        <row r="3041">
          <cell r="A3041" t="str">
            <v>INTERRUPTOR 3VQ56 -15AMP</v>
          </cell>
          <cell r="B3041">
            <v>2000</v>
          </cell>
          <cell r="C3041" t="str">
            <v>UND</v>
          </cell>
          <cell r="D3041">
            <v>2400</v>
          </cell>
          <cell r="E3041">
            <v>384</v>
          </cell>
          <cell r="F3041">
            <v>2784</v>
          </cell>
        </row>
        <row r="3042">
          <cell r="A3042" t="str">
            <v>INTERRUPTOR 3X15A FUSI</v>
          </cell>
          <cell r="B3042">
            <v>2000</v>
          </cell>
          <cell r="C3042" t="str">
            <v>UND</v>
          </cell>
          <cell r="D3042">
            <v>2400</v>
          </cell>
          <cell r="E3042">
            <v>384</v>
          </cell>
          <cell r="F3042">
            <v>2784</v>
          </cell>
        </row>
        <row r="3043">
          <cell r="A3043" t="str">
            <v>INTERRUPTOR 3X30A TOSHIBA</v>
          </cell>
          <cell r="B3043">
            <v>2000</v>
          </cell>
          <cell r="C3043" t="str">
            <v>UND</v>
          </cell>
          <cell r="D3043">
            <v>2400</v>
          </cell>
          <cell r="E3043">
            <v>384</v>
          </cell>
          <cell r="F3043">
            <v>2784</v>
          </cell>
        </row>
        <row r="3044">
          <cell r="A3044" t="str">
            <v>INTERRUPTOR 3X40 MONATLICHP</v>
          </cell>
          <cell r="B3044">
            <v>2000</v>
          </cell>
          <cell r="C3044" t="str">
            <v>UND</v>
          </cell>
          <cell r="D3044">
            <v>2400</v>
          </cell>
          <cell r="E3044">
            <v>384</v>
          </cell>
          <cell r="F3044">
            <v>2784</v>
          </cell>
        </row>
        <row r="3045">
          <cell r="A3045" t="str">
            <v>INTERRUPTOR 3X50 AMP JARSON</v>
          </cell>
          <cell r="B3045">
            <v>38084.19921875</v>
          </cell>
          <cell r="C3045" t="str">
            <v>UND</v>
          </cell>
          <cell r="D3045">
            <v>45701.0390625</v>
          </cell>
          <cell r="E3045">
            <v>7312.1662500000002</v>
          </cell>
          <cell r="F3045">
            <v>53013</v>
          </cell>
        </row>
        <row r="3046">
          <cell r="A3046" t="str">
            <v>INTERRUPTOR 3X50 MISUBISHI</v>
          </cell>
          <cell r="B3046">
            <v>2000</v>
          </cell>
          <cell r="C3046" t="str">
            <v>UND</v>
          </cell>
          <cell r="D3046">
            <v>2400</v>
          </cell>
          <cell r="E3046">
            <v>384</v>
          </cell>
          <cell r="F3046">
            <v>2784</v>
          </cell>
        </row>
        <row r="3047">
          <cell r="A3047" t="str">
            <v>INTERRUPTOR 3X70 PACIFIC</v>
          </cell>
          <cell r="B3047">
            <v>3000</v>
          </cell>
          <cell r="C3047" t="str">
            <v>UND</v>
          </cell>
          <cell r="D3047">
            <v>3600</v>
          </cell>
          <cell r="E3047">
            <v>576</v>
          </cell>
          <cell r="F3047">
            <v>4176</v>
          </cell>
        </row>
        <row r="3048">
          <cell r="A3048" t="str">
            <v>INTERRUPTOR 4 VIAS LUZ PILOTO</v>
          </cell>
          <cell r="B3048">
            <v>19080</v>
          </cell>
          <cell r="C3048" t="str">
            <v>UND</v>
          </cell>
          <cell r="D3048">
            <v>22896</v>
          </cell>
          <cell r="E3048">
            <v>3663.36</v>
          </cell>
          <cell r="F3048">
            <v>26559</v>
          </cell>
        </row>
        <row r="3049">
          <cell r="A3049" t="str">
            <v>INTERRUPTOR 40AMP REF BMKG SOBRE RIEL  G</v>
          </cell>
          <cell r="B3049">
            <v>4232.2001953124991</v>
          </cell>
          <cell r="C3049" t="str">
            <v>UND</v>
          </cell>
          <cell r="D3049">
            <v>5078.6402343749987</v>
          </cell>
          <cell r="E3049">
            <v>812.58243749999986</v>
          </cell>
          <cell r="F3049">
            <v>5891</v>
          </cell>
        </row>
        <row r="3050">
          <cell r="A3050" t="str">
            <v>INTERRUPTOR 70AMP SOBRE RIEL MULTI9 MERL</v>
          </cell>
          <cell r="B3050">
            <v>61831</v>
          </cell>
          <cell r="C3050" t="str">
            <v>UND</v>
          </cell>
          <cell r="D3050">
            <v>74197.2</v>
          </cell>
          <cell r="E3050">
            <v>11871.552</v>
          </cell>
          <cell r="F3050">
            <v>86069</v>
          </cell>
        </row>
        <row r="3051">
          <cell r="A3051" t="str">
            <v>INTERRUPTOR BIPOLAR LUZ PILOTO</v>
          </cell>
          <cell r="B3051">
            <v>7900</v>
          </cell>
          <cell r="C3051" t="str">
            <v>UND</v>
          </cell>
          <cell r="D3051">
            <v>9480</v>
          </cell>
          <cell r="E3051">
            <v>1516.8</v>
          </cell>
          <cell r="F3051">
            <v>10997</v>
          </cell>
        </row>
        <row r="3052">
          <cell r="A3052" t="str">
            <v>INTERRUPTOR BLANCO LUZ PILOTO DEKO</v>
          </cell>
          <cell r="B3052">
            <v>7780</v>
          </cell>
          <cell r="C3052" t="str">
            <v>UND</v>
          </cell>
          <cell r="D3052">
            <v>9336</v>
          </cell>
          <cell r="E3052">
            <v>1493.76</v>
          </cell>
          <cell r="F3052">
            <v>10830</v>
          </cell>
        </row>
        <row r="3053">
          <cell r="A3053" t="str">
            <v>INTERRUPTOR BOLA MARCA MAR-GIRIUS</v>
          </cell>
          <cell r="B3053">
            <v>3000</v>
          </cell>
          <cell r="C3053" t="str">
            <v>UND</v>
          </cell>
          <cell r="D3053">
            <v>3600</v>
          </cell>
          <cell r="E3053">
            <v>576</v>
          </cell>
          <cell r="F3053">
            <v>4176</v>
          </cell>
        </row>
        <row r="3054">
          <cell r="A3054" t="str">
            <v>INTERRUPTOR CENTRIFUGO P/MOTOR 1800RPM</v>
          </cell>
          <cell r="B3054">
            <v>23400</v>
          </cell>
          <cell r="C3054" t="str">
            <v>UND</v>
          </cell>
          <cell r="D3054">
            <v>28080</v>
          </cell>
          <cell r="E3054">
            <v>4492.8</v>
          </cell>
          <cell r="F3054">
            <v>32573</v>
          </cell>
        </row>
        <row r="3055">
          <cell r="A3055" t="str">
            <v>INTERRUPTOR CENTRIFUGO P/MOTOR 3600-1800</v>
          </cell>
          <cell r="B3055">
            <v>23400</v>
          </cell>
          <cell r="C3055" t="str">
            <v>UND</v>
          </cell>
          <cell r="D3055">
            <v>28080</v>
          </cell>
          <cell r="E3055">
            <v>4492.8</v>
          </cell>
          <cell r="F3055">
            <v>32573</v>
          </cell>
        </row>
        <row r="3056">
          <cell r="A3056" t="str">
            <v>INTERRUPTOR CODILLO 2P-2POLOS</v>
          </cell>
          <cell r="B3056">
            <v>2000</v>
          </cell>
          <cell r="C3056" t="str">
            <v>UND</v>
          </cell>
          <cell r="D3056">
            <v>2400</v>
          </cell>
          <cell r="E3056">
            <v>384</v>
          </cell>
          <cell r="F3056">
            <v>2784</v>
          </cell>
        </row>
        <row r="3057">
          <cell r="A3057" t="str">
            <v>INTERRUPTOR CODILLO 2P-2POLOS</v>
          </cell>
          <cell r="B3057">
            <v>3000</v>
          </cell>
          <cell r="C3057" t="str">
            <v>UND</v>
          </cell>
          <cell r="D3057">
            <v>3600</v>
          </cell>
          <cell r="E3057">
            <v>576</v>
          </cell>
          <cell r="F3057">
            <v>4176</v>
          </cell>
        </row>
        <row r="3058">
          <cell r="A3058" t="str">
            <v>INTERRUPTOR CODILLO 2P-6POLOS</v>
          </cell>
          <cell r="B3058">
            <v>3000</v>
          </cell>
          <cell r="C3058" t="str">
            <v>UND</v>
          </cell>
          <cell r="D3058">
            <v>3600</v>
          </cell>
          <cell r="E3058">
            <v>576</v>
          </cell>
          <cell r="F3058">
            <v>4176</v>
          </cell>
        </row>
        <row r="3059">
          <cell r="A3059" t="str">
            <v>INTERRUPTOR COMPAC C125N 125A</v>
          </cell>
          <cell r="B3059">
            <v>2000</v>
          </cell>
          <cell r="C3059" t="str">
            <v>UND</v>
          </cell>
          <cell r="D3059">
            <v>2400</v>
          </cell>
          <cell r="E3059">
            <v>384</v>
          </cell>
          <cell r="F3059">
            <v>2784</v>
          </cell>
        </row>
        <row r="3060">
          <cell r="A3060" t="str">
            <v>INTERRUPTOR COMPAC C225E 200A</v>
          </cell>
          <cell r="B3060">
            <v>2000</v>
          </cell>
          <cell r="C3060" t="str">
            <v>UND</v>
          </cell>
          <cell r="D3060">
            <v>2400</v>
          </cell>
          <cell r="E3060">
            <v>384</v>
          </cell>
          <cell r="F3060">
            <v>2784</v>
          </cell>
        </row>
        <row r="3061">
          <cell r="A3061" t="str">
            <v>INTERRUPTOR COMPAC F 100E 15A</v>
          </cell>
          <cell r="B3061">
            <v>2000</v>
          </cell>
          <cell r="C3061" t="str">
            <v>UND</v>
          </cell>
          <cell r="D3061">
            <v>2400</v>
          </cell>
          <cell r="E3061">
            <v>384</v>
          </cell>
          <cell r="F3061">
            <v>2784</v>
          </cell>
        </row>
        <row r="3062">
          <cell r="A3062" t="str">
            <v>INTERRUPTOR CONMUTABLE</v>
          </cell>
          <cell r="B3062">
            <v>3240</v>
          </cell>
          <cell r="C3062" t="str">
            <v>UND</v>
          </cell>
          <cell r="D3062">
            <v>3888</v>
          </cell>
          <cell r="E3062">
            <v>622.08000000000004</v>
          </cell>
          <cell r="F3062">
            <v>4510</v>
          </cell>
        </row>
        <row r="3063">
          <cell r="A3063" t="str">
            <v>INTERRUPTOR CONMUTABLE</v>
          </cell>
          <cell r="B3063">
            <v>3590</v>
          </cell>
          <cell r="C3063" t="str">
            <v>UND</v>
          </cell>
          <cell r="D3063">
            <v>4308</v>
          </cell>
          <cell r="E3063">
            <v>689.28</v>
          </cell>
          <cell r="F3063">
            <v>4997</v>
          </cell>
        </row>
        <row r="3064">
          <cell r="A3064" t="str">
            <v>INTERRUPTOR CONMUTABLE</v>
          </cell>
          <cell r="B3064">
            <v>4060</v>
          </cell>
          <cell r="C3064" t="str">
            <v>UND</v>
          </cell>
          <cell r="D3064">
            <v>4872</v>
          </cell>
          <cell r="E3064">
            <v>779.52</v>
          </cell>
          <cell r="F3064">
            <v>5652</v>
          </cell>
        </row>
        <row r="3065">
          <cell r="A3065" t="str">
            <v>INTERRUPTOR CONMUTABLE</v>
          </cell>
          <cell r="B3065">
            <v>4060</v>
          </cell>
          <cell r="C3065" t="str">
            <v>UND</v>
          </cell>
          <cell r="D3065">
            <v>4872</v>
          </cell>
          <cell r="E3065">
            <v>779.52</v>
          </cell>
          <cell r="F3065">
            <v>5652</v>
          </cell>
        </row>
        <row r="3066">
          <cell r="A3066" t="str">
            <v>INTERRUPTOR CONMUTABLE</v>
          </cell>
          <cell r="B3066">
            <v>6540</v>
          </cell>
          <cell r="C3066" t="str">
            <v>UND</v>
          </cell>
          <cell r="D3066">
            <v>7848</v>
          </cell>
          <cell r="E3066">
            <v>1255.68</v>
          </cell>
          <cell r="F3066">
            <v>9104</v>
          </cell>
        </row>
        <row r="3067">
          <cell r="A3067" t="str">
            <v>INTERRUPTOR CONMUTABLE</v>
          </cell>
          <cell r="B3067">
            <v>6540</v>
          </cell>
          <cell r="C3067" t="str">
            <v>UND</v>
          </cell>
          <cell r="D3067">
            <v>7848</v>
          </cell>
          <cell r="E3067">
            <v>1255.68</v>
          </cell>
          <cell r="F3067">
            <v>9104</v>
          </cell>
        </row>
        <row r="3068">
          <cell r="A3068" t="str">
            <v>INTERRUPTOR CONMUTABLE</v>
          </cell>
          <cell r="B3068">
            <v>7020</v>
          </cell>
          <cell r="C3068" t="str">
            <v>UND</v>
          </cell>
          <cell r="D3068">
            <v>8424</v>
          </cell>
          <cell r="E3068">
            <v>1347.84</v>
          </cell>
          <cell r="F3068">
            <v>9772</v>
          </cell>
        </row>
        <row r="3069">
          <cell r="A3069" t="str">
            <v>INTERRUPTOR CONMUTABLE +INTERRUPTOR SENC</v>
          </cell>
          <cell r="B3069">
            <v>4560</v>
          </cell>
          <cell r="C3069" t="str">
            <v>UND</v>
          </cell>
          <cell r="D3069">
            <v>5472</v>
          </cell>
          <cell r="E3069">
            <v>875.52</v>
          </cell>
          <cell r="F3069">
            <v>6348</v>
          </cell>
        </row>
        <row r="3070">
          <cell r="A3070" t="str">
            <v>INTERRUPTOR CONMUTABLE 4 VIAS MARFIL FUT</v>
          </cell>
          <cell r="B3070">
            <v>3160</v>
          </cell>
          <cell r="C3070" t="str">
            <v>UND</v>
          </cell>
          <cell r="D3070">
            <v>3792</v>
          </cell>
          <cell r="E3070">
            <v>606.72</v>
          </cell>
          <cell r="F3070">
            <v>4399</v>
          </cell>
        </row>
        <row r="3071">
          <cell r="A3071" t="str">
            <v>INTERRUPTOR CONMUTABLE DOBLE</v>
          </cell>
          <cell r="B3071">
            <v>4780</v>
          </cell>
          <cell r="C3071" t="str">
            <v>UND</v>
          </cell>
          <cell r="D3071">
            <v>5736</v>
          </cell>
          <cell r="E3071">
            <v>917.76</v>
          </cell>
          <cell r="F3071">
            <v>6654</v>
          </cell>
        </row>
        <row r="3072">
          <cell r="A3072" t="str">
            <v>INTERRUPTOR CONMUTABLE DOBLE</v>
          </cell>
          <cell r="B3072">
            <v>5650</v>
          </cell>
          <cell r="C3072" t="str">
            <v>UND</v>
          </cell>
          <cell r="D3072">
            <v>6780</v>
          </cell>
          <cell r="E3072">
            <v>1084.8</v>
          </cell>
          <cell r="F3072">
            <v>7865</v>
          </cell>
        </row>
        <row r="3073">
          <cell r="A3073" t="str">
            <v>INTERRUPTOR CONMUTABLE DOBLE</v>
          </cell>
          <cell r="B3073">
            <v>5650</v>
          </cell>
          <cell r="C3073" t="str">
            <v>UND</v>
          </cell>
          <cell r="D3073">
            <v>6780</v>
          </cell>
          <cell r="E3073">
            <v>1084.8</v>
          </cell>
          <cell r="F3073">
            <v>7865</v>
          </cell>
        </row>
        <row r="3074">
          <cell r="A3074" t="str">
            <v>INTERRUPTOR CONMUTABLE DOBLE</v>
          </cell>
          <cell r="B3074">
            <v>6030</v>
          </cell>
          <cell r="C3074" t="str">
            <v>UND</v>
          </cell>
          <cell r="D3074">
            <v>7236</v>
          </cell>
          <cell r="E3074">
            <v>1157.76</v>
          </cell>
          <cell r="F3074">
            <v>8394</v>
          </cell>
        </row>
        <row r="3075">
          <cell r="A3075" t="str">
            <v>INTERRUPTOR CONMUTABLE DOBLE BLANCO</v>
          </cell>
          <cell r="B3075">
            <v>4780</v>
          </cell>
          <cell r="C3075" t="str">
            <v>UND</v>
          </cell>
          <cell r="D3075">
            <v>5736</v>
          </cell>
          <cell r="E3075">
            <v>917.76</v>
          </cell>
          <cell r="F3075">
            <v>6654</v>
          </cell>
        </row>
        <row r="3076">
          <cell r="A3076" t="str">
            <v>INTERRUPTOR CONMUTABLE DOBLE BLANCO FUTU</v>
          </cell>
          <cell r="B3076">
            <v>1920</v>
          </cell>
          <cell r="C3076" t="str">
            <v>UND</v>
          </cell>
          <cell r="D3076">
            <v>2304</v>
          </cell>
          <cell r="E3076">
            <v>368.64</v>
          </cell>
          <cell r="F3076">
            <v>2673</v>
          </cell>
        </row>
        <row r="3077">
          <cell r="A3077" t="str">
            <v>INTERRUPTOR CONMUTABLE DOBLE L/PILOTO</v>
          </cell>
          <cell r="B3077">
            <v>9320</v>
          </cell>
          <cell r="C3077" t="str">
            <v>UND</v>
          </cell>
          <cell r="D3077">
            <v>11184</v>
          </cell>
          <cell r="E3077">
            <v>1789.44</v>
          </cell>
          <cell r="F3077">
            <v>12973</v>
          </cell>
        </row>
        <row r="3078">
          <cell r="A3078" t="str">
            <v>INTERRUPTOR CONMUTABLE DOBLE LUZ PILOTO</v>
          </cell>
          <cell r="B3078">
            <v>7447</v>
          </cell>
          <cell r="C3078" t="str">
            <v>UND</v>
          </cell>
          <cell r="D3078">
            <v>8936.4</v>
          </cell>
          <cell r="E3078">
            <v>1429.8240000000001</v>
          </cell>
          <cell r="F3078">
            <v>10366</v>
          </cell>
        </row>
        <row r="3079">
          <cell r="A3079" t="str">
            <v>INTERRUPTOR CONMUTABLE DOBLE LUZ PILOTO</v>
          </cell>
          <cell r="B3079">
            <v>11830</v>
          </cell>
          <cell r="C3079" t="str">
            <v>UND</v>
          </cell>
          <cell r="D3079">
            <v>14196</v>
          </cell>
          <cell r="E3079">
            <v>2271.36</v>
          </cell>
          <cell r="F3079">
            <v>16467</v>
          </cell>
        </row>
        <row r="3080">
          <cell r="A3080" t="str">
            <v>INTERRUPTOR CONMUTABLE DOBLE LUZ PILOTO</v>
          </cell>
          <cell r="B3080">
            <v>11830</v>
          </cell>
          <cell r="C3080" t="str">
            <v>UND</v>
          </cell>
          <cell r="D3080">
            <v>14196</v>
          </cell>
          <cell r="E3080">
            <v>2271.36</v>
          </cell>
          <cell r="F3080">
            <v>16467</v>
          </cell>
        </row>
        <row r="3081">
          <cell r="A3081" t="str">
            <v>INTERRUPTOR CONMUTABLE DOBLE MARFIL FUTU</v>
          </cell>
          <cell r="B3081">
            <v>1920</v>
          </cell>
          <cell r="C3081" t="str">
            <v>UND</v>
          </cell>
          <cell r="D3081">
            <v>2304</v>
          </cell>
          <cell r="E3081">
            <v>368.64</v>
          </cell>
          <cell r="F3081">
            <v>2673</v>
          </cell>
        </row>
        <row r="3082">
          <cell r="A3082" t="str">
            <v>INTERRUPTOR CONMUTABLE DOBLE+INTERRUPTO</v>
          </cell>
          <cell r="B3082">
            <v>6910</v>
          </cell>
          <cell r="C3082" t="str">
            <v>UND</v>
          </cell>
          <cell r="D3082">
            <v>8292</v>
          </cell>
          <cell r="E3082">
            <v>1326.72</v>
          </cell>
          <cell r="F3082">
            <v>9619</v>
          </cell>
        </row>
        <row r="3083">
          <cell r="A3083" t="str">
            <v>INTERRUPTOR CONMUTABLE DOBLELUZ PILOTO</v>
          </cell>
          <cell r="B3083">
            <v>7447</v>
          </cell>
          <cell r="C3083" t="str">
            <v>UND</v>
          </cell>
          <cell r="D3083">
            <v>8936.4</v>
          </cell>
          <cell r="E3083">
            <v>1429.8240000000001</v>
          </cell>
          <cell r="F3083">
            <v>10366</v>
          </cell>
        </row>
        <row r="3084">
          <cell r="A3084" t="str">
            <v>INTERRUPTOR CONMUTABLE LUZ PILOTO</v>
          </cell>
          <cell r="B3084">
            <v>4880</v>
          </cell>
          <cell r="C3084" t="str">
            <v>UND</v>
          </cell>
          <cell r="D3084">
            <v>5856</v>
          </cell>
          <cell r="E3084">
            <v>936.96</v>
          </cell>
          <cell r="F3084">
            <v>6793</v>
          </cell>
        </row>
        <row r="3085">
          <cell r="A3085" t="str">
            <v>INTERRUPTOR CONMUTABLE LUZ PILOTO</v>
          </cell>
          <cell r="B3085">
            <v>5780</v>
          </cell>
          <cell r="C3085" t="str">
            <v>UND</v>
          </cell>
          <cell r="D3085">
            <v>6936</v>
          </cell>
          <cell r="E3085">
            <v>1109.76</v>
          </cell>
          <cell r="F3085">
            <v>8046</v>
          </cell>
        </row>
        <row r="3086">
          <cell r="A3086" t="str">
            <v>INTERRUPTOR CONMUTABLE LUZ PILOTO</v>
          </cell>
          <cell r="B3086">
            <v>7340</v>
          </cell>
          <cell r="C3086" t="str">
            <v>UND</v>
          </cell>
          <cell r="D3086">
            <v>8808</v>
          </cell>
          <cell r="E3086">
            <v>1409.28</v>
          </cell>
          <cell r="F3086">
            <v>10217</v>
          </cell>
        </row>
        <row r="3087">
          <cell r="A3087" t="str">
            <v>INTERRUPTOR CONMUTABLE LUZ PILOTO</v>
          </cell>
          <cell r="B3087">
            <v>7340</v>
          </cell>
          <cell r="C3087" t="str">
            <v>UND</v>
          </cell>
          <cell r="D3087">
            <v>8808</v>
          </cell>
          <cell r="E3087">
            <v>1409.28</v>
          </cell>
          <cell r="F3087">
            <v>10217</v>
          </cell>
        </row>
        <row r="3088">
          <cell r="A3088" t="str">
            <v>INTERRUPTOR CONMUTABLE LUZ PILOTO</v>
          </cell>
          <cell r="B3088">
            <v>8320</v>
          </cell>
          <cell r="C3088" t="str">
            <v>UND</v>
          </cell>
          <cell r="D3088">
            <v>9984</v>
          </cell>
          <cell r="E3088">
            <v>1597.44</v>
          </cell>
          <cell r="F3088">
            <v>11581</v>
          </cell>
        </row>
        <row r="3089">
          <cell r="A3089" t="str">
            <v>INTERRUPTOR CONMUTABLE LUZ PILOTO</v>
          </cell>
          <cell r="B3089">
            <v>8740</v>
          </cell>
          <cell r="C3089" t="str">
            <v>UND</v>
          </cell>
          <cell r="D3089">
            <v>10488</v>
          </cell>
          <cell r="E3089">
            <v>1678.08</v>
          </cell>
          <cell r="F3089">
            <v>12166</v>
          </cell>
        </row>
        <row r="3090">
          <cell r="A3090" t="str">
            <v>INTERRUPTOR CONMUTABLE LUZ PILOTO</v>
          </cell>
          <cell r="B3090">
            <v>10400</v>
          </cell>
          <cell r="C3090" t="str">
            <v>UND</v>
          </cell>
          <cell r="D3090">
            <v>12480</v>
          </cell>
          <cell r="E3090">
            <v>1996.8</v>
          </cell>
          <cell r="F3090">
            <v>14477</v>
          </cell>
        </row>
        <row r="3091">
          <cell r="A3091" t="str">
            <v>INTERRUPTOR CONMUTABLE LUZ PILOTO</v>
          </cell>
          <cell r="B3091">
            <v>9230</v>
          </cell>
          <cell r="C3091" t="str">
            <v>UND</v>
          </cell>
          <cell r="D3091">
            <v>11076</v>
          </cell>
          <cell r="E3091">
            <v>1772.16</v>
          </cell>
          <cell r="F3091">
            <v>12848</v>
          </cell>
        </row>
        <row r="3092">
          <cell r="A3092" t="str">
            <v>INTERRUPTOR CONMUTABLE LUZ PILOTO MARFIL</v>
          </cell>
          <cell r="B3092">
            <v>9230</v>
          </cell>
          <cell r="C3092" t="str">
            <v>UND</v>
          </cell>
          <cell r="D3092">
            <v>11076</v>
          </cell>
          <cell r="E3092">
            <v>1772.16</v>
          </cell>
          <cell r="F3092">
            <v>12848</v>
          </cell>
        </row>
        <row r="3093">
          <cell r="A3093" t="str">
            <v>INTERRUPTOR CONMUTABLE SENCILLO</v>
          </cell>
          <cell r="B3093">
            <v>5800</v>
          </cell>
          <cell r="C3093" t="str">
            <v>UND</v>
          </cell>
          <cell r="D3093">
            <v>6960</v>
          </cell>
          <cell r="E3093">
            <v>1113.6000000000001</v>
          </cell>
          <cell r="F3093">
            <v>8074</v>
          </cell>
        </row>
        <row r="3094">
          <cell r="A3094" t="str">
            <v>INTERRUPTOR CONMUTABLE SENCILLO BLANCO</v>
          </cell>
          <cell r="B3094">
            <v>3240</v>
          </cell>
          <cell r="C3094" t="str">
            <v>UND</v>
          </cell>
          <cell r="D3094">
            <v>3888</v>
          </cell>
          <cell r="E3094">
            <v>622.08000000000004</v>
          </cell>
          <cell r="F3094">
            <v>4510</v>
          </cell>
        </row>
        <row r="3095">
          <cell r="A3095" t="str">
            <v>INTERRUPTOR CONMUTABLE TRIPLE</v>
          </cell>
          <cell r="B3095">
            <v>6480</v>
          </cell>
          <cell r="C3095" t="str">
            <v>UND</v>
          </cell>
          <cell r="D3095">
            <v>7776</v>
          </cell>
          <cell r="E3095">
            <v>1244.1600000000001</v>
          </cell>
          <cell r="F3095">
            <v>9020</v>
          </cell>
        </row>
        <row r="3096">
          <cell r="A3096" t="str">
            <v>INTERRUPTOR CONMUTABLE TRIPLE</v>
          </cell>
          <cell r="B3096">
            <v>8370</v>
          </cell>
          <cell r="C3096" t="str">
            <v>UND</v>
          </cell>
          <cell r="D3096">
            <v>10044</v>
          </cell>
          <cell r="E3096">
            <v>1607.04</v>
          </cell>
          <cell r="F3096">
            <v>11651</v>
          </cell>
        </row>
        <row r="3097">
          <cell r="A3097" t="str">
            <v>INTERRUPTOR CONMUTABLE TRIPLE L/PILOTO</v>
          </cell>
          <cell r="B3097">
            <v>12990</v>
          </cell>
          <cell r="C3097" t="str">
            <v>UND</v>
          </cell>
          <cell r="D3097">
            <v>15588</v>
          </cell>
          <cell r="E3097">
            <v>2494.08</v>
          </cell>
          <cell r="F3097">
            <v>18082</v>
          </cell>
        </row>
        <row r="3098">
          <cell r="A3098" t="str">
            <v>INTERRUPTOR CONMUTABLE TRIPLE LUZ PILOTO</v>
          </cell>
          <cell r="B3098">
            <v>10820</v>
          </cell>
          <cell r="C3098" t="str">
            <v>UND</v>
          </cell>
          <cell r="D3098">
            <v>12984</v>
          </cell>
          <cell r="E3098">
            <v>2077.44</v>
          </cell>
          <cell r="F3098">
            <v>15061</v>
          </cell>
        </row>
        <row r="3099">
          <cell r="A3099" t="str">
            <v>INTERRUPTOR CONMUTABLE TRIPLE LUZ PILOTO</v>
          </cell>
          <cell r="B3099">
            <v>10820</v>
          </cell>
          <cell r="C3099" t="str">
            <v>UND</v>
          </cell>
          <cell r="D3099">
            <v>12984</v>
          </cell>
          <cell r="E3099">
            <v>2077.44</v>
          </cell>
          <cell r="F3099">
            <v>15061</v>
          </cell>
        </row>
        <row r="3100">
          <cell r="A3100" t="str">
            <v>INTERRUPTOR CONMUTABLE TRIPLE LUZ PILOTO</v>
          </cell>
          <cell r="B3100">
            <v>16150</v>
          </cell>
          <cell r="C3100" t="str">
            <v>UND</v>
          </cell>
          <cell r="D3100">
            <v>19380</v>
          </cell>
          <cell r="E3100">
            <v>3100.8</v>
          </cell>
          <cell r="F3100">
            <v>22481</v>
          </cell>
        </row>
        <row r="3101">
          <cell r="A3101" t="str">
            <v>INTERRUPTOR CONMUTABLE TRIPLE LUZ PILOTO</v>
          </cell>
          <cell r="B3101">
            <v>16150</v>
          </cell>
          <cell r="C3101" t="str">
            <v>UND</v>
          </cell>
          <cell r="D3101">
            <v>19380</v>
          </cell>
          <cell r="E3101">
            <v>3100.8</v>
          </cell>
          <cell r="F3101">
            <v>22481</v>
          </cell>
        </row>
        <row r="3102">
          <cell r="A3102" t="str">
            <v>INTERRUPTOR CONMUTABLE+SENCILLO</v>
          </cell>
          <cell r="B3102">
            <v>5730</v>
          </cell>
          <cell r="C3102" t="str">
            <v>UND</v>
          </cell>
          <cell r="D3102">
            <v>6876</v>
          </cell>
          <cell r="E3102">
            <v>1100.1600000000001</v>
          </cell>
          <cell r="F3102">
            <v>7976</v>
          </cell>
        </row>
        <row r="3103">
          <cell r="A3103" t="str">
            <v>INTERRUPTOR CONMUTABLE+SENCILLO LUZ PILO</v>
          </cell>
          <cell r="B3103">
            <v>10940</v>
          </cell>
          <cell r="C3103" t="str">
            <v>UND</v>
          </cell>
          <cell r="D3103">
            <v>13128</v>
          </cell>
          <cell r="E3103">
            <v>2100.48</v>
          </cell>
          <cell r="F3103">
            <v>15228</v>
          </cell>
        </row>
        <row r="3104">
          <cell r="A3104" t="str">
            <v>INTERRUPTOR CONMUTABLE+SENCILLO LUZ PILO</v>
          </cell>
          <cell r="B3104">
            <v>10940</v>
          </cell>
          <cell r="C3104" t="str">
            <v>UND</v>
          </cell>
          <cell r="D3104">
            <v>13128</v>
          </cell>
          <cell r="E3104">
            <v>2100.48</v>
          </cell>
          <cell r="F3104">
            <v>15228</v>
          </cell>
        </row>
        <row r="3105">
          <cell r="A3105" t="str">
            <v>INTERRUPTOR CUATRO VIAS BLANCO</v>
          </cell>
          <cell r="B3105">
            <v>11950</v>
          </cell>
          <cell r="C3105" t="str">
            <v>UND</v>
          </cell>
          <cell r="D3105">
            <v>14340</v>
          </cell>
          <cell r="E3105">
            <v>2294.4</v>
          </cell>
          <cell r="F3105">
            <v>16634</v>
          </cell>
        </row>
        <row r="3106">
          <cell r="A3106" t="str">
            <v>INTERRUPTOR CUATRO VIAS BOTON GRANDE</v>
          </cell>
          <cell r="B3106">
            <v>11950</v>
          </cell>
          <cell r="C3106" t="str">
            <v>UND</v>
          </cell>
          <cell r="D3106">
            <v>14340</v>
          </cell>
          <cell r="E3106">
            <v>2294.4</v>
          </cell>
          <cell r="F3106">
            <v>16634</v>
          </cell>
        </row>
        <row r="3107">
          <cell r="A3107" t="str">
            <v>INTERRUPTOR DE CODILLO 2P. 20AMP/120V</v>
          </cell>
          <cell r="B3107">
            <v>12000</v>
          </cell>
          <cell r="C3107" t="str">
            <v>UND</v>
          </cell>
          <cell r="D3107">
            <v>14400</v>
          </cell>
          <cell r="E3107">
            <v>2304</v>
          </cell>
          <cell r="F3107">
            <v>16704</v>
          </cell>
        </row>
        <row r="3108">
          <cell r="A3108" t="str">
            <v>INTERRUPTOR DE PASO</v>
          </cell>
          <cell r="B3108">
            <v>352.79998779296898</v>
          </cell>
          <cell r="C3108" t="str">
            <v>UND</v>
          </cell>
          <cell r="D3108">
            <v>423.35998535156278</v>
          </cell>
          <cell r="E3108">
            <v>67.737597656250045</v>
          </cell>
          <cell r="F3108">
            <v>491</v>
          </cell>
        </row>
        <row r="3109">
          <cell r="A3109" t="str">
            <v>INTERRUPTOR DE PERA 447</v>
          </cell>
          <cell r="B3109">
            <v>473.20001220703097</v>
          </cell>
          <cell r="C3109" t="str">
            <v>UND</v>
          </cell>
          <cell r="D3109">
            <v>567.84001464843709</v>
          </cell>
          <cell r="E3109">
            <v>90.854402343749939</v>
          </cell>
          <cell r="F3109">
            <v>659</v>
          </cell>
        </row>
        <row r="3110">
          <cell r="A3110" t="str">
            <v>INTERRUPTOR DE POCISION 3SE3020-1AA 21MM</v>
          </cell>
          <cell r="B3110">
            <v>35700</v>
          </cell>
          <cell r="C3110" t="str">
            <v>UND</v>
          </cell>
          <cell r="D3110">
            <v>42840</v>
          </cell>
          <cell r="E3110">
            <v>6854.4000000000005</v>
          </cell>
          <cell r="F3110">
            <v>49694</v>
          </cell>
        </row>
        <row r="3111">
          <cell r="A3111" t="str">
            <v>INTERRUPTOR DE POSICION</v>
          </cell>
          <cell r="B3111">
            <v>68000</v>
          </cell>
          <cell r="C3111" t="str">
            <v>UND</v>
          </cell>
          <cell r="D3111">
            <v>81600</v>
          </cell>
          <cell r="E3111">
            <v>13056</v>
          </cell>
          <cell r="F3111">
            <v>94656</v>
          </cell>
        </row>
        <row r="3112">
          <cell r="A3112" t="str">
            <v>INTERRUPTOR DOBLE</v>
          </cell>
          <cell r="B3112">
            <v>4110</v>
          </cell>
          <cell r="C3112" t="str">
            <v>UND</v>
          </cell>
          <cell r="D3112">
            <v>4932</v>
          </cell>
          <cell r="E3112">
            <v>789.12</v>
          </cell>
          <cell r="F3112">
            <v>5721</v>
          </cell>
        </row>
        <row r="3113">
          <cell r="A3113" t="str">
            <v>INTERRUPTOR DOBLE</v>
          </cell>
          <cell r="B3113">
            <v>4612</v>
          </cell>
          <cell r="C3113" t="str">
            <v>UND</v>
          </cell>
          <cell r="D3113">
            <v>5534.4</v>
          </cell>
          <cell r="E3113">
            <v>885.50399999999991</v>
          </cell>
          <cell r="F3113">
            <v>6420</v>
          </cell>
        </row>
        <row r="3114">
          <cell r="A3114" t="str">
            <v>INTERRUPTOR DOBLE</v>
          </cell>
          <cell r="B3114">
            <v>5020</v>
          </cell>
          <cell r="C3114" t="str">
            <v>UND</v>
          </cell>
          <cell r="D3114">
            <v>6024</v>
          </cell>
          <cell r="E3114">
            <v>963.84</v>
          </cell>
          <cell r="F3114">
            <v>6988</v>
          </cell>
        </row>
        <row r="3115">
          <cell r="A3115" t="str">
            <v>INTERRUPTOR DOBLE</v>
          </cell>
          <cell r="B3115">
            <v>5020</v>
          </cell>
          <cell r="C3115" t="str">
            <v>UND</v>
          </cell>
          <cell r="D3115">
            <v>6024</v>
          </cell>
          <cell r="E3115">
            <v>963.84</v>
          </cell>
          <cell r="F3115">
            <v>6988</v>
          </cell>
        </row>
        <row r="3116">
          <cell r="A3116" t="str">
            <v>INTERRUPTOR DOBLE</v>
          </cell>
          <cell r="B3116">
            <v>5123</v>
          </cell>
          <cell r="C3116" t="str">
            <v>UND</v>
          </cell>
          <cell r="D3116">
            <v>6147.5999999999995</v>
          </cell>
          <cell r="E3116">
            <v>983.61599999999999</v>
          </cell>
          <cell r="F3116">
            <v>7131</v>
          </cell>
        </row>
        <row r="3117">
          <cell r="A3117" t="str">
            <v>INTERRUPTOR DOBLE</v>
          </cell>
          <cell r="B3117">
            <v>8510</v>
          </cell>
          <cell r="C3117" t="str">
            <v>UND</v>
          </cell>
          <cell r="D3117">
            <v>10212</v>
          </cell>
          <cell r="E3117">
            <v>1633.92</v>
          </cell>
          <cell r="F3117">
            <v>11846</v>
          </cell>
        </row>
        <row r="3118">
          <cell r="A3118" t="str">
            <v>INTERRUPTOR DOBLE 400 AVE</v>
          </cell>
          <cell r="B3118">
            <v>1170.40002441406</v>
          </cell>
          <cell r="C3118" t="str">
            <v>UND</v>
          </cell>
          <cell r="D3118">
            <v>1404.4800292968719</v>
          </cell>
          <cell r="E3118">
            <v>224.71680468749949</v>
          </cell>
          <cell r="F3118">
            <v>1629</v>
          </cell>
        </row>
        <row r="3119">
          <cell r="A3119" t="str">
            <v>INTERRUPTOR DOBLE AVE</v>
          </cell>
          <cell r="B3119">
            <v>2000</v>
          </cell>
          <cell r="C3119" t="str">
            <v>UND</v>
          </cell>
          <cell r="D3119">
            <v>2400</v>
          </cell>
          <cell r="E3119">
            <v>384</v>
          </cell>
          <cell r="F3119">
            <v>2784</v>
          </cell>
        </row>
        <row r="3120">
          <cell r="A3120" t="str">
            <v>INTERRUPTOR DOBLE AVITARE</v>
          </cell>
          <cell r="B3120">
            <v>2000</v>
          </cell>
          <cell r="C3120" t="str">
            <v>UND</v>
          </cell>
          <cell r="D3120">
            <v>2400</v>
          </cell>
          <cell r="E3120">
            <v>384</v>
          </cell>
          <cell r="F3120">
            <v>2784</v>
          </cell>
        </row>
        <row r="3121">
          <cell r="A3121" t="str">
            <v>INTERRUPTOR DOBLE BLANCO</v>
          </cell>
          <cell r="B3121">
            <v>4110</v>
          </cell>
          <cell r="C3121" t="str">
            <v>UND</v>
          </cell>
          <cell r="D3121">
            <v>4932</v>
          </cell>
          <cell r="E3121">
            <v>789.12</v>
          </cell>
          <cell r="F3121">
            <v>5721</v>
          </cell>
        </row>
        <row r="3122">
          <cell r="A3122" t="str">
            <v>INTERRUPTOR DOBLE BLANCO FUTURA</v>
          </cell>
          <cell r="B3122">
            <v>1655</v>
          </cell>
          <cell r="C3122" t="str">
            <v>UND</v>
          </cell>
          <cell r="D3122">
            <v>1986</v>
          </cell>
          <cell r="E3122">
            <v>317.76</v>
          </cell>
          <cell r="F3122">
            <v>2304</v>
          </cell>
        </row>
        <row r="3123">
          <cell r="A3123" t="str">
            <v>INTERRUPTOR DOBLE LEVINTON</v>
          </cell>
          <cell r="B3123">
            <v>2821</v>
          </cell>
          <cell r="C3123" t="str">
            <v>UND</v>
          </cell>
          <cell r="D3123">
            <v>3385.2</v>
          </cell>
          <cell r="E3123">
            <v>541.63199999999995</v>
          </cell>
          <cell r="F3123">
            <v>3927</v>
          </cell>
        </row>
        <row r="3124">
          <cell r="A3124" t="str">
            <v>INTERRUPTOR DOBLE LUZ PILOTO</v>
          </cell>
          <cell r="B3124">
            <v>6890</v>
          </cell>
          <cell r="C3124" t="str">
            <v>UND</v>
          </cell>
          <cell r="D3124">
            <v>8268</v>
          </cell>
          <cell r="E3124">
            <v>1322.88</v>
          </cell>
          <cell r="F3124">
            <v>9591</v>
          </cell>
        </row>
        <row r="3125">
          <cell r="A3125" t="str">
            <v>INTERRUPTOR DOBLE LUZ PILOTO</v>
          </cell>
          <cell r="B3125">
            <v>7234</v>
          </cell>
          <cell r="C3125" t="str">
            <v>UND</v>
          </cell>
          <cell r="D3125">
            <v>8680.7999999999993</v>
          </cell>
          <cell r="E3125">
            <v>1388.9279999999999</v>
          </cell>
          <cell r="F3125">
            <v>10070</v>
          </cell>
        </row>
        <row r="3126">
          <cell r="A3126" t="str">
            <v>INTERRUPTOR DOBLE LUZ PILOTO</v>
          </cell>
          <cell r="B3126">
            <v>10130</v>
          </cell>
          <cell r="C3126" t="str">
            <v>UND</v>
          </cell>
          <cell r="D3126">
            <v>12156</v>
          </cell>
          <cell r="E3126">
            <v>1944.96</v>
          </cell>
          <cell r="F3126">
            <v>14101</v>
          </cell>
        </row>
        <row r="3127">
          <cell r="A3127" t="str">
            <v>INTERRUPTOR DOBLE LUZ PILOTO</v>
          </cell>
          <cell r="B3127">
            <v>10130</v>
          </cell>
          <cell r="C3127" t="str">
            <v>UND</v>
          </cell>
          <cell r="D3127">
            <v>12156</v>
          </cell>
          <cell r="E3127">
            <v>1944.96</v>
          </cell>
          <cell r="F3127">
            <v>14101</v>
          </cell>
        </row>
        <row r="3128">
          <cell r="A3128" t="str">
            <v>INTERRUPTOR DOBLE LUZ PILOTO</v>
          </cell>
          <cell r="B3128">
            <v>11070</v>
          </cell>
          <cell r="C3128" t="str">
            <v>UND</v>
          </cell>
          <cell r="D3128">
            <v>13284</v>
          </cell>
          <cell r="E3128">
            <v>2125.44</v>
          </cell>
          <cell r="F3128">
            <v>15409</v>
          </cell>
        </row>
        <row r="3129">
          <cell r="A3129" t="str">
            <v>INTERRUPTOR DOBLE MARFIL FUTURA</v>
          </cell>
          <cell r="B3129">
            <v>1655</v>
          </cell>
          <cell r="C3129" t="str">
            <v>UND</v>
          </cell>
          <cell r="D3129">
            <v>1986</v>
          </cell>
          <cell r="E3129">
            <v>317.76</v>
          </cell>
          <cell r="F3129">
            <v>2304</v>
          </cell>
        </row>
        <row r="3130">
          <cell r="A3130" t="str">
            <v>INTERRUPTOR DOBLE MARFIL LUZ PILOTO</v>
          </cell>
          <cell r="B3130">
            <v>8450</v>
          </cell>
          <cell r="C3130" t="str">
            <v>UND</v>
          </cell>
          <cell r="D3130">
            <v>10140</v>
          </cell>
          <cell r="E3130">
            <v>1622.4</v>
          </cell>
          <cell r="F3130">
            <v>11762</v>
          </cell>
        </row>
        <row r="3131">
          <cell r="A3131" t="str">
            <v>INTERRUPTOR DOBLE RIEL 1/20A SMMISSLINE</v>
          </cell>
          <cell r="B3131">
            <v>9800</v>
          </cell>
          <cell r="C3131" t="str">
            <v>UND</v>
          </cell>
          <cell r="D3131">
            <v>11760</v>
          </cell>
          <cell r="E3131">
            <v>1881.6000000000001</v>
          </cell>
          <cell r="F3131">
            <v>13642</v>
          </cell>
        </row>
        <row r="3132">
          <cell r="A3132" t="str">
            <v>INTERRUPTOR DOBLE S/P AVE</v>
          </cell>
          <cell r="B3132">
            <v>1083.59997558594</v>
          </cell>
          <cell r="C3132" t="str">
            <v>UND</v>
          </cell>
          <cell r="D3132">
            <v>1300.3199707031279</v>
          </cell>
          <cell r="E3132">
            <v>208.05119531250045</v>
          </cell>
          <cell r="F3132">
            <v>1508</v>
          </cell>
        </row>
        <row r="3133">
          <cell r="A3133" t="str">
            <v>INTERRUPTOR DOBLE15 AMP /CAJA INTERPERIE</v>
          </cell>
          <cell r="B3133">
            <v>55200</v>
          </cell>
          <cell r="C3133" t="str">
            <v>UND</v>
          </cell>
          <cell r="D3133">
            <v>66240</v>
          </cell>
          <cell r="E3133">
            <v>10598.4</v>
          </cell>
          <cell r="F3133">
            <v>76838</v>
          </cell>
        </row>
        <row r="3134">
          <cell r="A3134" t="str">
            <v>INTERRUPTOR ENCHUFABLE 1X15 AVE</v>
          </cell>
          <cell r="B3134">
            <v>1692.59997558594</v>
          </cell>
          <cell r="C3134" t="str">
            <v>UND</v>
          </cell>
          <cell r="D3134">
            <v>2031.1199707031278</v>
          </cell>
          <cell r="E3134">
            <v>324.97919531250045</v>
          </cell>
          <cell r="F3134">
            <v>2356</v>
          </cell>
        </row>
        <row r="3135">
          <cell r="A3135" t="str">
            <v>INTERRUPTOR ENCHUFABLE 1X30</v>
          </cell>
          <cell r="B3135">
            <v>2000</v>
          </cell>
          <cell r="C3135" t="str">
            <v>UND</v>
          </cell>
          <cell r="D3135">
            <v>2400</v>
          </cell>
          <cell r="E3135">
            <v>384</v>
          </cell>
          <cell r="F3135">
            <v>2784</v>
          </cell>
        </row>
        <row r="3136">
          <cell r="A3136" t="str">
            <v>INTERRUPTOR ENCHUFABLE 1X30 AVE</v>
          </cell>
          <cell r="B3136">
            <v>1692.59997558594</v>
          </cell>
          <cell r="C3136" t="str">
            <v>UND</v>
          </cell>
          <cell r="D3136">
            <v>2031.1199707031278</v>
          </cell>
          <cell r="E3136">
            <v>324.97919531250045</v>
          </cell>
          <cell r="F3136">
            <v>2356</v>
          </cell>
        </row>
        <row r="3137">
          <cell r="A3137" t="str">
            <v>INTERRUPTOR ENCHUFABLE 1X40 AVE</v>
          </cell>
          <cell r="B3137">
            <v>1692.59997558594</v>
          </cell>
          <cell r="C3137" t="str">
            <v>UND</v>
          </cell>
          <cell r="D3137">
            <v>2031.1199707031278</v>
          </cell>
          <cell r="E3137">
            <v>324.97919531250045</v>
          </cell>
          <cell r="F3137">
            <v>2356</v>
          </cell>
        </row>
        <row r="3138">
          <cell r="A3138" t="str">
            <v>INTERRUPTOR ENCHUFABLE 1X50 AVE</v>
          </cell>
          <cell r="B3138">
            <v>1692.59997558594</v>
          </cell>
          <cell r="C3138" t="str">
            <v>UND</v>
          </cell>
          <cell r="D3138">
            <v>2031.1199707031278</v>
          </cell>
          <cell r="E3138">
            <v>324.97919531250045</v>
          </cell>
          <cell r="F3138">
            <v>2356</v>
          </cell>
        </row>
        <row r="3139">
          <cell r="A3139" t="str">
            <v>INTERRUPTOR ENCHUFABLE 2X50</v>
          </cell>
          <cell r="B3139">
            <v>2000</v>
          </cell>
          <cell r="C3139" t="str">
            <v>UND</v>
          </cell>
          <cell r="D3139">
            <v>2400</v>
          </cell>
          <cell r="E3139">
            <v>384</v>
          </cell>
          <cell r="F3139">
            <v>2784</v>
          </cell>
        </row>
        <row r="3140">
          <cell r="A3140" t="str">
            <v>INTERRUPTOR ENCHUFABLE 3X50 AVE</v>
          </cell>
          <cell r="B3140">
            <v>2000</v>
          </cell>
          <cell r="C3140" t="str">
            <v>UND</v>
          </cell>
          <cell r="D3140">
            <v>2400</v>
          </cell>
          <cell r="E3140">
            <v>384</v>
          </cell>
          <cell r="F3140">
            <v>2784</v>
          </cell>
        </row>
        <row r="3141">
          <cell r="A3141" t="str">
            <v>INTERRUPTOR ENCHUFABLE QP3100AMP</v>
          </cell>
          <cell r="B3141">
            <v>62600</v>
          </cell>
          <cell r="C3141" t="str">
            <v>UND</v>
          </cell>
          <cell r="D3141">
            <v>75120</v>
          </cell>
          <cell r="E3141">
            <v>12019.2</v>
          </cell>
          <cell r="F3141">
            <v>87139</v>
          </cell>
        </row>
        <row r="3142">
          <cell r="A3142" t="str">
            <v>INTERRUPTOR ENCHUFABLE QP330AMP.</v>
          </cell>
          <cell r="B3142">
            <v>52100</v>
          </cell>
          <cell r="C3142" t="str">
            <v>UND</v>
          </cell>
          <cell r="D3142">
            <v>62520</v>
          </cell>
          <cell r="E3142">
            <v>10003.200000000001</v>
          </cell>
          <cell r="F3142">
            <v>72523</v>
          </cell>
        </row>
        <row r="3143">
          <cell r="A3143" t="str">
            <v>INTERRUPTOR ENCHUFABLE QP350AMP.</v>
          </cell>
          <cell r="B3143">
            <v>52100</v>
          </cell>
          <cell r="C3143" t="str">
            <v>UND</v>
          </cell>
          <cell r="D3143">
            <v>62520</v>
          </cell>
          <cell r="E3143">
            <v>10003.200000000001</v>
          </cell>
          <cell r="F3143">
            <v>72523</v>
          </cell>
        </row>
        <row r="3144">
          <cell r="A3144" t="str">
            <v>INTERRUPTOR ENCHUFABLE QP380AMP.</v>
          </cell>
          <cell r="B3144">
            <v>62600</v>
          </cell>
          <cell r="C3144" t="str">
            <v>UND</v>
          </cell>
          <cell r="D3144">
            <v>75120</v>
          </cell>
          <cell r="E3144">
            <v>12019.2</v>
          </cell>
          <cell r="F3144">
            <v>87139</v>
          </cell>
        </row>
        <row r="3145">
          <cell r="A3145" t="str">
            <v>INTERRUPTOR ENCHUFABLE TIPO Q220</v>
          </cell>
          <cell r="B3145">
            <v>18300</v>
          </cell>
          <cell r="C3145" t="str">
            <v>UND</v>
          </cell>
          <cell r="D3145">
            <v>21960</v>
          </cell>
          <cell r="E3145">
            <v>3513.6</v>
          </cell>
          <cell r="F3145">
            <v>25474</v>
          </cell>
        </row>
        <row r="3146">
          <cell r="A3146" t="str">
            <v>INTERRUPTOR ENCHUFABLE TIPO QP Q230</v>
          </cell>
          <cell r="B3146">
            <v>18300</v>
          </cell>
          <cell r="C3146" t="str">
            <v>UND</v>
          </cell>
          <cell r="D3146">
            <v>21960</v>
          </cell>
          <cell r="E3146">
            <v>3513.6</v>
          </cell>
          <cell r="F3146">
            <v>25474</v>
          </cell>
        </row>
        <row r="3147">
          <cell r="A3147" t="str">
            <v>INTERRUPTOR ENCHUFABLE TIPO QP Q340</v>
          </cell>
          <cell r="B3147">
            <v>52100</v>
          </cell>
          <cell r="C3147" t="str">
            <v>UND</v>
          </cell>
          <cell r="D3147">
            <v>62520</v>
          </cell>
          <cell r="E3147">
            <v>10003.200000000001</v>
          </cell>
          <cell r="F3147">
            <v>72523</v>
          </cell>
        </row>
        <row r="3148">
          <cell r="A3148" t="str">
            <v>INTERRUPTOR ENCHUFABLE TIPO QP Q360</v>
          </cell>
          <cell r="B3148">
            <v>62600</v>
          </cell>
          <cell r="C3148" t="str">
            <v>UND</v>
          </cell>
          <cell r="D3148">
            <v>75120</v>
          </cell>
          <cell r="E3148">
            <v>12019.2</v>
          </cell>
          <cell r="F3148">
            <v>87139</v>
          </cell>
        </row>
        <row r="3149">
          <cell r="A3149" t="str">
            <v>INTERRUPTOR FIJO 160A. ABB</v>
          </cell>
          <cell r="B3149">
            <v>267844</v>
          </cell>
          <cell r="C3149" t="str">
            <v>UND</v>
          </cell>
          <cell r="D3149">
            <v>321412.8</v>
          </cell>
          <cell r="E3149">
            <v>51426.048000000003</v>
          </cell>
          <cell r="F3149">
            <v>372839</v>
          </cell>
        </row>
        <row r="3150">
          <cell r="A3150" t="str">
            <v>INTERRUPTOR G.E.</v>
          </cell>
          <cell r="B3150">
            <v>453600</v>
          </cell>
          <cell r="C3150" t="str">
            <v>UND</v>
          </cell>
          <cell r="D3150">
            <v>544320</v>
          </cell>
          <cell r="E3150">
            <v>87091.199999999997</v>
          </cell>
          <cell r="F3150">
            <v>631411</v>
          </cell>
        </row>
        <row r="3151">
          <cell r="A3151" t="str">
            <v>INTERRUPTOR GENERAL ELECTRIC (SKHA26AT12</v>
          </cell>
          <cell r="B3151">
            <v>453600</v>
          </cell>
          <cell r="C3151" t="str">
            <v>UND</v>
          </cell>
          <cell r="D3151">
            <v>544320</v>
          </cell>
          <cell r="E3151">
            <v>87091.199999999997</v>
          </cell>
          <cell r="F3151">
            <v>631411</v>
          </cell>
        </row>
        <row r="3152">
          <cell r="A3152" t="str">
            <v>INTERRUPTOR GENERAL ELECTRIC 3x15 A EHB</v>
          </cell>
          <cell r="B3152">
            <v>85260</v>
          </cell>
          <cell r="C3152" t="str">
            <v>UND</v>
          </cell>
          <cell r="D3152">
            <v>102312</v>
          </cell>
          <cell r="E3152">
            <v>16369.92</v>
          </cell>
          <cell r="F3152">
            <v>118682</v>
          </cell>
        </row>
        <row r="3153">
          <cell r="A3153" t="str">
            <v>INTERRUPTOR GENERAL ELECTRIC 3X30A TEB</v>
          </cell>
          <cell r="B3153">
            <v>85260</v>
          </cell>
          <cell r="C3153" t="str">
            <v>UND</v>
          </cell>
          <cell r="D3153">
            <v>102312</v>
          </cell>
          <cell r="E3153">
            <v>16369.92</v>
          </cell>
          <cell r="F3153">
            <v>118682</v>
          </cell>
        </row>
        <row r="3154">
          <cell r="A3154" t="str">
            <v>INTERRUPTOR GENERAL ELECTRIC 3X50AMP.</v>
          </cell>
          <cell r="B3154">
            <v>104000</v>
          </cell>
          <cell r="C3154" t="str">
            <v>UND</v>
          </cell>
          <cell r="D3154">
            <v>124800</v>
          </cell>
          <cell r="E3154">
            <v>19968</v>
          </cell>
          <cell r="F3154">
            <v>144768</v>
          </cell>
        </row>
        <row r="3155">
          <cell r="A3155" t="str">
            <v>INTERRUPTOR GENERAL POWER</v>
          </cell>
          <cell r="B3155">
            <v>447200</v>
          </cell>
          <cell r="C3155" t="str">
            <v>UND</v>
          </cell>
          <cell r="D3155">
            <v>536640</v>
          </cell>
          <cell r="E3155">
            <v>85862.400000000009</v>
          </cell>
          <cell r="F3155">
            <v>622502</v>
          </cell>
        </row>
        <row r="3156">
          <cell r="A3156" t="str">
            <v>INTERRUPTOR GENERAL POWER</v>
          </cell>
          <cell r="B3156">
            <v>602000</v>
          </cell>
          <cell r="C3156" t="str">
            <v>UND</v>
          </cell>
          <cell r="D3156">
            <v>722400</v>
          </cell>
          <cell r="E3156">
            <v>115584</v>
          </cell>
          <cell r="F3156">
            <v>837984</v>
          </cell>
        </row>
        <row r="3157">
          <cell r="A3157" t="str">
            <v>INTERRUPTOR GHC-20A</v>
          </cell>
          <cell r="B3157">
            <v>2000</v>
          </cell>
          <cell r="C3157" t="str">
            <v>UND</v>
          </cell>
          <cell r="D3157">
            <v>2400</v>
          </cell>
          <cell r="E3157">
            <v>384</v>
          </cell>
          <cell r="F3157">
            <v>2784</v>
          </cell>
        </row>
        <row r="3158">
          <cell r="A3158" t="str">
            <v>INTERRUPTOR HQP 1X50 EXE AVE</v>
          </cell>
          <cell r="B3158">
            <v>1776.59997558594</v>
          </cell>
          <cell r="C3158" t="str">
            <v>UND</v>
          </cell>
          <cell r="D3158">
            <v>2131.919970703128</v>
          </cell>
          <cell r="E3158">
            <v>341.10719531250049</v>
          </cell>
          <cell r="F3158">
            <v>2473</v>
          </cell>
        </row>
        <row r="3159">
          <cell r="A3159" t="str">
            <v>INTERRUPTOR INDUSTRIAL 3X30 ABS53 GOLDST</v>
          </cell>
          <cell r="B3159">
            <v>29726.199218749996</v>
          </cell>
          <cell r="C3159" t="str">
            <v>UND</v>
          </cell>
          <cell r="D3159">
            <v>35671.439062499994</v>
          </cell>
          <cell r="E3159">
            <v>5707.4302499999994</v>
          </cell>
          <cell r="F3159">
            <v>41379</v>
          </cell>
        </row>
        <row r="3160">
          <cell r="A3160" t="str">
            <v>INTERRUPTOR MULTI 9 70A</v>
          </cell>
          <cell r="B3160">
            <v>2000</v>
          </cell>
          <cell r="C3160" t="str">
            <v>UND</v>
          </cell>
          <cell r="D3160">
            <v>2400</v>
          </cell>
          <cell r="E3160">
            <v>384</v>
          </cell>
          <cell r="F3160">
            <v>2784</v>
          </cell>
        </row>
        <row r="3161">
          <cell r="A3161" t="str">
            <v>INTERRUPTOR NO AUTOM.1X100 ENCHUFA AVE</v>
          </cell>
          <cell r="B3161">
            <v>2000</v>
          </cell>
          <cell r="C3161" t="str">
            <v>UND</v>
          </cell>
          <cell r="D3161">
            <v>2400</v>
          </cell>
          <cell r="E3161">
            <v>384</v>
          </cell>
          <cell r="F3161">
            <v>2784</v>
          </cell>
        </row>
        <row r="3162">
          <cell r="A3162" t="str">
            <v>INTERRUPTOR POSICION PALANCA RODILLO</v>
          </cell>
          <cell r="B3162">
            <v>89300</v>
          </cell>
          <cell r="C3162" t="str">
            <v>UND</v>
          </cell>
          <cell r="D3162">
            <v>107160</v>
          </cell>
          <cell r="E3162">
            <v>17145.599999999999</v>
          </cell>
          <cell r="F3162">
            <v>124306</v>
          </cell>
        </row>
        <row r="3163">
          <cell r="A3163" t="str">
            <v>INTERRUPTOR POSICION PALANCA RODILLO</v>
          </cell>
          <cell r="B3163">
            <v>148100</v>
          </cell>
          <cell r="C3163" t="str">
            <v>UND</v>
          </cell>
          <cell r="D3163">
            <v>177720</v>
          </cell>
          <cell r="E3163">
            <v>28435.200000000001</v>
          </cell>
          <cell r="F3163">
            <v>206155</v>
          </cell>
        </row>
        <row r="3164">
          <cell r="A3164" t="str">
            <v>INTERRUPTOR PULSADOR ACERO FREED-PORT</v>
          </cell>
          <cell r="B3164">
            <v>2000</v>
          </cell>
          <cell r="C3164" t="str">
            <v>UND</v>
          </cell>
          <cell r="D3164">
            <v>2400</v>
          </cell>
          <cell r="E3164">
            <v>384</v>
          </cell>
          <cell r="F3164">
            <v>2784</v>
          </cell>
        </row>
        <row r="3165">
          <cell r="A3165" t="str">
            <v>INTERRUPTOR PULSADOR ACREO SQUARED</v>
          </cell>
          <cell r="B3165">
            <v>2000</v>
          </cell>
          <cell r="C3165" t="str">
            <v>UND</v>
          </cell>
          <cell r="D3165">
            <v>2400</v>
          </cell>
          <cell r="E3165">
            <v>384</v>
          </cell>
          <cell r="F3165">
            <v>2784</v>
          </cell>
        </row>
        <row r="3166">
          <cell r="A3166" t="str">
            <v>INTERRUPTOR PULSADOR PLASTICO AGUT</v>
          </cell>
          <cell r="B3166">
            <v>2000</v>
          </cell>
          <cell r="C3166" t="str">
            <v>UND</v>
          </cell>
          <cell r="D3166">
            <v>2400</v>
          </cell>
          <cell r="E3166">
            <v>384</v>
          </cell>
          <cell r="F3166">
            <v>2784</v>
          </cell>
        </row>
        <row r="3167">
          <cell r="A3167" t="str">
            <v>INTERRUPTOR PULSADOR ROLDANA SIEMENS</v>
          </cell>
          <cell r="B3167">
            <v>2000</v>
          </cell>
          <cell r="C3167" t="str">
            <v>UND</v>
          </cell>
          <cell r="D3167">
            <v>2400</v>
          </cell>
          <cell r="E3167">
            <v>384</v>
          </cell>
          <cell r="F3167">
            <v>2784</v>
          </cell>
        </row>
        <row r="3168">
          <cell r="A3168" t="str">
            <v>INTERRUPTOR QPX-3015</v>
          </cell>
          <cell r="B3168">
            <v>2000</v>
          </cell>
          <cell r="C3168" t="str">
            <v>UND</v>
          </cell>
          <cell r="D3168">
            <v>2400</v>
          </cell>
          <cell r="E3168">
            <v>384</v>
          </cell>
          <cell r="F3168">
            <v>2784</v>
          </cell>
        </row>
        <row r="3169">
          <cell r="A3169" t="str">
            <v>INTERRUPTOR QPX-3020</v>
          </cell>
          <cell r="B3169">
            <v>2000</v>
          </cell>
          <cell r="C3169" t="str">
            <v>UND</v>
          </cell>
          <cell r="D3169">
            <v>2400</v>
          </cell>
          <cell r="E3169">
            <v>384</v>
          </cell>
          <cell r="F3169">
            <v>2784</v>
          </cell>
        </row>
        <row r="3170">
          <cell r="A3170" t="str">
            <v>INTERRUPTOR SENCILLO</v>
          </cell>
          <cell r="B3170">
            <v>3390</v>
          </cell>
          <cell r="C3170" t="str">
            <v>UND</v>
          </cell>
          <cell r="D3170">
            <v>4068</v>
          </cell>
          <cell r="E3170">
            <v>650.88</v>
          </cell>
          <cell r="F3170">
            <v>4719</v>
          </cell>
        </row>
        <row r="3171">
          <cell r="A3171" t="str">
            <v>INTERRUPTOR SENCILLO</v>
          </cell>
          <cell r="B3171">
            <v>3390</v>
          </cell>
          <cell r="C3171" t="str">
            <v>UND</v>
          </cell>
          <cell r="D3171">
            <v>4068</v>
          </cell>
          <cell r="E3171">
            <v>650.88</v>
          </cell>
          <cell r="F3171">
            <v>4719</v>
          </cell>
        </row>
        <row r="3172">
          <cell r="A3172" t="str">
            <v>INTERRUPTOR SENCILLO</v>
          </cell>
          <cell r="B3172">
            <v>6170</v>
          </cell>
          <cell r="C3172" t="str">
            <v>UND</v>
          </cell>
          <cell r="D3172">
            <v>7404</v>
          </cell>
          <cell r="E3172">
            <v>1184.6400000000001</v>
          </cell>
          <cell r="F3172">
            <v>8589</v>
          </cell>
        </row>
        <row r="3173">
          <cell r="A3173" t="str">
            <v>INTERRUPTOR SENCILLO</v>
          </cell>
          <cell r="B3173">
            <v>6170</v>
          </cell>
          <cell r="C3173" t="str">
            <v>UND</v>
          </cell>
          <cell r="D3173">
            <v>7404</v>
          </cell>
          <cell r="E3173">
            <v>1184.6400000000001</v>
          </cell>
          <cell r="F3173">
            <v>8589</v>
          </cell>
        </row>
        <row r="3174">
          <cell r="A3174" t="str">
            <v>INTERRUPTOR SENCILLO</v>
          </cell>
          <cell r="B3174">
            <v>6240</v>
          </cell>
          <cell r="C3174" t="str">
            <v>UND</v>
          </cell>
          <cell r="D3174">
            <v>7488</v>
          </cell>
          <cell r="E3174">
            <v>1198.08</v>
          </cell>
          <cell r="F3174">
            <v>8686</v>
          </cell>
        </row>
        <row r="3175">
          <cell r="A3175" t="str">
            <v>INTERRUPTOR SENCILLO</v>
          </cell>
          <cell r="B3175">
            <v>6250</v>
          </cell>
          <cell r="C3175" t="str">
            <v>UND</v>
          </cell>
          <cell r="D3175">
            <v>7500</v>
          </cell>
          <cell r="E3175">
            <v>1200</v>
          </cell>
          <cell r="F3175">
            <v>8700</v>
          </cell>
        </row>
        <row r="3176">
          <cell r="A3176" t="str">
            <v>INTERRUPTOR SENCILLO BLANCO</v>
          </cell>
          <cell r="B3176">
            <v>2940</v>
          </cell>
          <cell r="C3176" t="str">
            <v>UND</v>
          </cell>
          <cell r="D3176">
            <v>3528</v>
          </cell>
          <cell r="E3176">
            <v>564.48</v>
          </cell>
          <cell r="F3176">
            <v>4092</v>
          </cell>
        </row>
        <row r="3177">
          <cell r="A3177" t="str">
            <v>INTERRUPTOR SENCILLO BLANCO FUTURA</v>
          </cell>
          <cell r="B3177">
            <v>1180</v>
          </cell>
          <cell r="C3177" t="str">
            <v>UND</v>
          </cell>
          <cell r="D3177">
            <v>1416</v>
          </cell>
          <cell r="E3177">
            <v>226.56</v>
          </cell>
          <cell r="F3177">
            <v>1643</v>
          </cell>
        </row>
        <row r="3178">
          <cell r="A3178" t="str">
            <v>INTERRUPTOR SENCILLO DE SOBREPONER BTP</v>
          </cell>
          <cell r="B3178">
            <v>1600</v>
          </cell>
          <cell r="C3178" t="str">
            <v>UND</v>
          </cell>
          <cell r="D3178">
            <v>1920</v>
          </cell>
          <cell r="E3178">
            <v>307.2</v>
          </cell>
          <cell r="F3178">
            <v>2227</v>
          </cell>
        </row>
        <row r="3179">
          <cell r="A3179" t="str">
            <v>INTERRUPTOR SENCILLO EDELUX</v>
          </cell>
          <cell r="B3179">
            <v>775.59997558593795</v>
          </cell>
          <cell r="C3179" t="str">
            <v>UND</v>
          </cell>
          <cell r="D3179">
            <v>930.71997070312545</v>
          </cell>
          <cell r="E3179">
            <v>148.91519531250009</v>
          </cell>
          <cell r="F3179">
            <v>1080</v>
          </cell>
        </row>
        <row r="3180">
          <cell r="A3180" t="str">
            <v>INTERRUPTOR SENCILLO LEVINTON</v>
          </cell>
          <cell r="B3180">
            <v>1128.40002441406</v>
          </cell>
          <cell r="C3180" t="str">
            <v>UND</v>
          </cell>
          <cell r="D3180">
            <v>1354.080029296872</v>
          </cell>
          <cell r="E3180">
            <v>216.65280468749953</v>
          </cell>
          <cell r="F3180">
            <v>1571</v>
          </cell>
        </row>
        <row r="3181">
          <cell r="A3181" t="str">
            <v>INTERRUPTOR SENCILLO LINEA AMBIA(MARFIL)</v>
          </cell>
          <cell r="B3181">
            <v>2940</v>
          </cell>
          <cell r="C3181" t="str">
            <v>UND</v>
          </cell>
          <cell r="D3181">
            <v>3528</v>
          </cell>
          <cell r="E3181">
            <v>564.48</v>
          </cell>
          <cell r="F3181">
            <v>4092</v>
          </cell>
        </row>
        <row r="3182">
          <cell r="A3182" t="str">
            <v>INTERRUPTOR SENCILLO LUZ PILOTO</v>
          </cell>
          <cell r="B3182">
            <v>4920</v>
          </cell>
          <cell r="C3182" t="str">
            <v>UND</v>
          </cell>
          <cell r="D3182">
            <v>5904</v>
          </cell>
          <cell r="E3182">
            <v>944.64</v>
          </cell>
          <cell r="F3182">
            <v>6849</v>
          </cell>
        </row>
        <row r="3183">
          <cell r="A3183" t="str">
            <v>INTERRUPTOR SENCILLO LUZ PILOTO</v>
          </cell>
          <cell r="B3183">
            <v>5210</v>
          </cell>
          <cell r="C3183" t="str">
            <v>UND</v>
          </cell>
          <cell r="D3183">
            <v>6252</v>
          </cell>
          <cell r="E3183">
            <v>1000.32</v>
          </cell>
          <cell r="F3183">
            <v>7252</v>
          </cell>
        </row>
        <row r="3184">
          <cell r="A3184" t="str">
            <v>INTERRUPTOR SENCILLO LUZ PILOTO</v>
          </cell>
          <cell r="B3184">
            <v>6070</v>
          </cell>
          <cell r="C3184" t="str">
            <v>UND</v>
          </cell>
          <cell r="D3184">
            <v>7284</v>
          </cell>
          <cell r="E3184">
            <v>1165.44</v>
          </cell>
          <cell r="F3184">
            <v>8449</v>
          </cell>
        </row>
        <row r="3185">
          <cell r="A3185" t="str">
            <v>INTERRUPTOR SENCILLO LUZ PILOTO</v>
          </cell>
          <cell r="B3185">
            <v>6070</v>
          </cell>
          <cell r="C3185" t="str">
            <v>UND</v>
          </cell>
          <cell r="D3185">
            <v>7284</v>
          </cell>
          <cell r="E3185">
            <v>1165.44</v>
          </cell>
          <cell r="F3185">
            <v>8449</v>
          </cell>
        </row>
        <row r="3186">
          <cell r="A3186" t="str">
            <v>INTERRUPTOR SENCILLO LUZ PILOTO</v>
          </cell>
          <cell r="B3186">
            <v>7550</v>
          </cell>
          <cell r="C3186" t="str">
            <v>UND</v>
          </cell>
          <cell r="D3186">
            <v>9060</v>
          </cell>
          <cell r="E3186">
            <v>1449.6000000000001</v>
          </cell>
          <cell r="F3186">
            <v>10510</v>
          </cell>
        </row>
        <row r="3187">
          <cell r="A3187" t="str">
            <v>INTERRUPTOR SENCILLO LUZ PILOTO</v>
          </cell>
          <cell r="B3187">
            <v>7780</v>
          </cell>
          <cell r="C3187" t="str">
            <v>UND</v>
          </cell>
          <cell r="D3187">
            <v>9336</v>
          </cell>
          <cell r="E3187">
            <v>1493.76</v>
          </cell>
          <cell r="F3187">
            <v>10830</v>
          </cell>
        </row>
        <row r="3188">
          <cell r="A3188" t="str">
            <v>INTERRUPTOR SENCILLO LUZ PILOTO</v>
          </cell>
          <cell r="B3188">
            <v>8370</v>
          </cell>
          <cell r="C3188" t="str">
            <v>UND</v>
          </cell>
          <cell r="D3188">
            <v>10044</v>
          </cell>
          <cell r="E3188">
            <v>1607.04</v>
          </cell>
          <cell r="F3188">
            <v>11651</v>
          </cell>
        </row>
        <row r="3189">
          <cell r="A3189" t="str">
            <v>INTERRUPTOR SENCILLO LUZ PILOTO GRIS</v>
          </cell>
          <cell r="B3189">
            <v>7780</v>
          </cell>
          <cell r="C3189" t="str">
            <v>UND</v>
          </cell>
          <cell r="D3189">
            <v>9336</v>
          </cell>
          <cell r="E3189">
            <v>1493.76</v>
          </cell>
          <cell r="F3189">
            <v>10830</v>
          </cell>
        </row>
        <row r="3190">
          <cell r="A3190" t="str">
            <v>INTERRUPTOR SENCILLO MARFIL</v>
          </cell>
          <cell r="B3190">
            <v>6250</v>
          </cell>
          <cell r="C3190" t="str">
            <v>UND</v>
          </cell>
          <cell r="D3190">
            <v>7500</v>
          </cell>
          <cell r="E3190">
            <v>1200</v>
          </cell>
          <cell r="F3190">
            <v>8700</v>
          </cell>
        </row>
        <row r="3191">
          <cell r="A3191" t="str">
            <v>INTERRUPTOR SENCILLO MARFIL FUTURA</v>
          </cell>
          <cell r="B3191">
            <v>1180</v>
          </cell>
          <cell r="C3191" t="str">
            <v>UND</v>
          </cell>
          <cell r="D3191">
            <v>1416</v>
          </cell>
          <cell r="E3191">
            <v>226.56</v>
          </cell>
          <cell r="F3191">
            <v>1643</v>
          </cell>
        </row>
        <row r="3192">
          <cell r="A3192" t="str">
            <v>INTERRUPTOR SENCILLO MODULO AVE</v>
          </cell>
          <cell r="B3192">
            <v>2000</v>
          </cell>
          <cell r="C3192" t="str">
            <v>UND</v>
          </cell>
          <cell r="D3192">
            <v>2400</v>
          </cell>
          <cell r="E3192">
            <v>384</v>
          </cell>
          <cell r="F3192">
            <v>2784</v>
          </cell>
        </row>
        <row r="3193">
          <cell r="A3193" t="str">
            <v>INTERRUPTOR SENCILLO S/P AVE</v>
          </cell>
          <cell r="B3193">
            <v>600.59997558593795</v>
          </cell>
          <cell r="C3193" t="str">
            <v>UND</v>
          </cell>
          <cell r="D3193">
            <v>720.71997070312557</v>
          </cell>
          <cell r="E3193">
            <v>115.31519531250009</v>
          </cell>
          <cell r="F3193">
            <v>836</v>
          </cell>
        </row>
        <row r="3194">
          <cell r="A3194" t="str">
            <v>INTERRUPTOR SENCILLO+INTERRUPTOR CONMUTA</v>
          </cell>
          <cell r="B3194">
            <v>6279</v>
          </cell>
          <cell r="C3194" t="str">
            <v>UND</v>
          </cell>
          <cell r="D3194">
            <v>7534.7999999999993</v>
          </cell>
          <cell r="E3194">
            <v>1205.568</v>
          </cell>
          <cell r="F3194">
            <v>8740</v>
          </cell>
        </row>
        <row r="3195">
          <cell r="A3195" t="str">
            <v>INTERRUPTOR SENCILLO15 AMP. CAJA/INTERPE</v>
          </cell>
          <cell r="B3195">
            <v>46000</v>
          </cell>
          <cell r="C3195" t="str">
            <v>UND</v>
          </cell>
          <cell r="D3195">
            <v>55200</v>
          </cell>
          <cell r="E3195">
            <v>8832</v>
          </cell>
          <cell r="F3195">
            <v>64032</v>
          </cell>
        </row>
        <row r="3196">
          <cell r="A3196" t="str">
            <v>INTERRUPTOR SIN PALANCA SQUARED</v>
          </cell>
          <cell r="B3196">
            <v>2000</v>
          </cell>
          <cell r="C3196" t="str">
            <v>UND</v>
          </cell>
          <cell r="D3196">
            <v>2400</v>
          </cell>
          <cell r="E3196">
            <v>384</v>
          </cell>
          <cell r="F3196">
            <v>2784</v>
          </cell>
        </row>
        <row r="3197">
          <cell r="A3197" t="str">
            <v>INTERRUPTOR SOBRE RIEL 10AMP REF:BKMG GO</v>
          </cell>
          <cell r="B3197">
            <v>4232.2001953124991</v>
          </cell>
          <cell r="C3197" t="str">
            <v>UND</v>
          </cell>
          <cell r="D3197">
            <v>5078.6402343749987</v>
          </cell>
          <cell r="E3197">
            <v>812.58243749999986</v>
          </cell>
          <cell r="F3197">
            <v>5891</v>
          </cell>
        </row>
        <row r="3198">
          <cell r="A3198" t="str">
            <v>INTERRUPTOR SOBRE RIEL 1X10AMP REF:GS</v>
          </cell>
          <cell r="B3198">
            <v>5642</v>
          </cell>
          <cell r="C3198" t="str">
            <v>UND</v>
          </cell>
          <cell r="D3198">
            <v>6770.4</v>
          </cell>
          <cell r="E3198">
            <v>1083.2639999999999</v>
          </cell>
          <cell r="F3198">
            <v>7854</v>
          </cell>
        </row>
        <row r="3199">
          <cell r="A3199" t="str">
            <v>INTERRUPTOR SOBRE RIEL 1X3.02.302</v>
          </cell>
          <cell r="B3199">
            <v>2000</v>
          </cell>
          <cell r="C3199" t="str">
            <v>UND</v>
          </cell>
          <cell r="D3199">
            <v>2400</v>
          </cell>
          <cell r="E3199">
            <v>384</v>
          </cell>
          <cell r="F3199">
            <v>2784</v>
          </cell>
        </row>
        <row r="3200">
          <cell r="A3200" t="str">
            <v>INTERRUPTOR SOBRE RIEL 2X10AMP REF:02334</v>
          </cell>
          <cell r="B3200">
            <v>15374.799804687498</v>
          </cell>
          <cell r="C3200" t="str">
            <v>UND</v>
          </cell>
          <cell r="D3200">
            <v>18449.759765624996</v>
          </cell>
          <cell r="E3200">
            <v>2951.9615624999997</v>
          </cell>
          <cell r="F3200">
            <v>21402</v>
          </cell>
        </row>
        <row r="3201">
          <cell r="A3201" t="str">
            <v>INTERRUPTOR SOBRE RIEL 2X16AMP REF:02335</v>
          </cell>
          <cell r="B3201">
            <v>15374.799804687498</v>
          </cell>
          <cell r="C3201" t="str">
            <v>UND</v>
          </cell>
          <cell r="D3201">
            <v>18449.759765624996</v>
          </cell>
          <cell r="E3201">
            <v>2951.9615624999997</v>
          </cell>
          <cell r="F3201">
            <v>21402</v>
          </cell>
        </row>
        <row r="3202">
          <cell r="A3202" t="str">
            <v>INTERRUPTOR SOBREPONER 2X50</v>
          </cell>
          <cell r="B3202">
            <v>2000</v>
          </cell>
          <cell r="C3202" t="str">
            <v>UND</v>
          </cell>
          <cell r="D3202">
            <v>2400</v>
          </cell>
          <cell r="E3202">
            <v>384</v>
          </cell>
          <cell r="F3202">
            <v>2784</v>
          </cell>
        </row>
        <row r="3203">
          <cell r="A3203" t="str">
            <v>INTERRUPTOR SOBREPONER 3X75 FUCE</v>
          </cell>
          <cell r="B3203">
            <v>2000</v>
          </cell>
          <cell r="C3203" t="str">
            <v>UND</v>
          </cell>
          <cell r="D3203">
            <v>2400</v>
          </cell>
          <cell r="E3203">
            <v>384</v>
          </cell>
          <cell r="F3203">
            <v>2784</v>
          </cell>
        </row>
        <row r="3204">
          <cell r="A3204" t="str">
            <v>INTERRUPTOR SOBREPONER MARCA-LG2X30</v>
          </cell>
          <cell r="B3204">
            <v>18000</v>
          </cell>
          <cell r="C3204" t="str">
            <v>UND</v>
          </cell>
          <cell r="D3204">
            <v>21600</v>
          </cell>
          <cell r="E3204">
            <v>3456</v>
          </cell>
          <cell r="F3204">
            <v>25056</v>
          </cell>
        </row>
        <row r="3205">
          <cell r="A3205" t="str">
            <v>INTERRUPTOR TAQ 3X175 GE</v>
          </cell>
          <cell r="B3205">
            <v>215807.20312500003</v>
          </cell>
          <cell r="C3205" t="str">
            <v>UND</v>
          </cell>
          <cell r="D3205">
            <v>258968.64375000002</v>
          </cell>
          <cell r="E3205">
            <v>41434.983</v>
          </cell>
          <cell r="F3205">
            <v>300404</v>
          </cell>
        </row>
        <row r="3206">
          <cell r="A3206" t="str">
            <v>INTERRUPTOR TEB 40A G,E,</v>
          </cell>
          <cell r="B3206">
            <v>2000</v>
          </cell>
          <cell r="C3206" t="str">
            <v>UND</v>
          </cell>
          <cell r="D3206">
            <v>2400</v>
          </cell>
          <cell r="E3206">
            <v>384</v>
          </cell>
          <cell r="F3206">
            <v>2784</v>
          </cell>
        </row>
        <row r="3207">
          <cell r="A3207" t="str">
            <v>INTERRUPTOR THQC3X20 G.E.</v>
          </cell>
          <cell r="B3207">
            <v>2000</v>
          </cell>
          <cell r="C3207" t="str">
            <v>UND</v>
          </cell>
          <cell r="D3207">
            <v>2400</v>
          </cell>
          <cell r="E3207">
            <v>384</v>
          </cell>
          <cell r="F3207">
            <v>2784</v>
          </cell>
        </row>
        <row r="3208">
          <cell r="A3208" t="str">
            <v>INTERRUPTOR THQL 1X30 GE</v>
          </cell>
          <cell r="B3208">
            <v>4232.2001953124991</v>
          </cell>
          <cell r="C3208" t="str">
            <v>UND</v>
          </cell>
          <cell r="D3208">
            <v>5078.6402343749987</v>
          </cell>
          <cell r="E3208">
            <v>812.58243749999986</v>
          </cell>
          <cell r="F3208">
            <v>5891</v>
          </cell>
        </row>
        <row r="3209">
          <cell r="A3209" t="str">
            <v>INTERRUPTOR THQL 1X50 GE</v>
          </cell>
          <cell r="B3209">
            <v>4232.2001953124991</v>
          </cell>
          <cell r="C3209" t="str">
            <v>UND</v>
          </cell>
          <cell r="D3209">
            <v>5078.6402343749987</v>
          </cell>
          <cell r="E3209">
            <v>812.58243749999986</v>
          </cell>
          <cell r="F3209">
            <v>5891</v>
          </cell>
        </row>
        <row r="3210">
          <cell r="A3210" t="str">
            <v>INTERRUPTOR THQL 2X50 G.E.</v>
          </cell>
          <cell r="B3210">
            <v>10438.400390624998</v>
          </cell>
          <cell r="C3210" t="str">
            <v>UND</v>
          </cell>
          <cell r="D3210">
            <v>12526.080468749997</v>
          </cell>
          <cell r="E3210">
            <v>2004.1728749999995</v>
          </cell>
          <cell r="F3210">
            <v>14530</v>
          </cell>
        </row>
        <row r="3211">
          <cell r="A3211" t="str">
            <v>INTERRUPTOR THQL 3X15</v>
          </cell>
          <cell r="B3211">
            <v>2000</v>
          </cell>
          <cell r="C3211" t="str">
            <v>UND</v>
          </cell>
          <cell r="D3211">
            <v>2400</v>
          </cell>
          <cell r="E3211">
            <v>384</v>
          </cell>
          <cell r="F3211">
            <v>2784</v>
          </cell>
        </row>
        <row r="3212">
          <cell r="A3212" t="str">
            <v>INTERRUPTOR THQL3X20</v>
          </cell>
          <cell r="B3212">
            <v>2000</v>
          </cell>
          <cell r="C3212" t="str">
            <v>UND</v>
          </cell>
          <cell r="D3212">
            <v>2400</v>
          </cell>
          <cell r="E3212">
            <v>384</v>
          </cell>
          <cell r="F3212">
            <v>2784</v>
          </cell>
        </row>
        <row r="3213">
          <cell r="A3213" t="str">
            <v>INTERRUPTOR TQA125A</v>
          </cell>
          <cell r="B3213">
            <v>2000</v>
          </cell>
          <cell r="C3213" t="str">
            <v>UND</v>
          </cell>
          <cell r="D3213">
            <v>2400</v>
          </cell>
          <cell r="E3213">
            <v>384</v>
          </cell>
          <cell r="F3213">
            <v>2784</v>
          </cell>
        </row>
        <row r="3214">
          <cell r="A3214" t="str">
            <v>INTERRUPTOR TRIPLE</v>
          </cell>
          <cell r="B3214">
            <v>5800</v>
          </cell>
          <cell r="C3214" t="str">
            <v>UND</v>
          </cell>
          <cell r="D3214">
            <v>6960</v>
          </cell>
          <cell r="E3214">
            <v>1113.6000000000001</v>
          </cell>
          <cell r="F3214">
            <v>8074</v>
          </cell>
        </row>
        <row r="3215">
          <cell r="A3215" t="str">
            <v>INTERRUPTOR TRIPLE</v>
          </cell>
          <cell r="B3215">
            <v>6860</v>
          </cell>
          <cell r="C3215" t="str">
            <v>UND</v>
          </cell>
          <cell r="D3215">
            <v>8232</v>
          </cell>
          <cell r="E3215">
            <v>1317.1200000000001</v>
          </cell>
          <cell r="F3215">
            <v>9549</v>
          </cell>
        </row>
        <row r="3216">
          <cell r="A3216" t="str">
            <v>INTERRUPTOR TRIPLE</v>
          </cell>
          <cell r="B3216">
            <v>6860</v>
          </cell>
          <cell r="C3216" t="str">
            <v>UND</v>
          </cell>
          <cell r="D3216">
            <v>8232</v>
          </cell>
          <cell r="E3216">
            <v>1317.1200000000001</v>
          </cell>
          <cell r="F3216">
            <v>9549</v>
          </cell>
        </row>
        <row r="3217">
          <cell r="A3217" t="str">
            <v>INTERRUPTOR TRIPLE</v>
          </cell>
          <cell r="B3217">
            <v>7391</v>
          </cell>
          <cell r="C3217" t="str">
            <v>UND</v>
          </cell>
          <cell r="D3217">
            <v>8869.1999999999989</v>
          </cell>
          <cell r="E3217">
            <v>1419.0719999999999</v>
          </cell>
          <cell r="F3217">
            <v>10288</v>
          </cell>
        </row>
        <row r="3218">
          <cell r="A3218" t="str">
            <v>INTERRUPTOR TRIPLE AVE</v>
          </cell>
          <cell r="B3218">
            <v>2000</v>
          </cell>
          <cell r="C3218" t="str">
            <v>UND</v>
          </cell>
          <cell r="D3218">
            <v>2400</v>
          </cell>
          <cell r="E3218">
            <v>384</v>
          </cell>
          <cell r="F3218">
            <v>2784</v>
          </cell>
        </row>
        <row r="3219">
          <cell r="A3219" t="str">
            <v>INTERRUPTOR TRIPLE BLANCO</v>
          </cell>
          <cell r="B3219">
            <v>5800</v>
          </cell>
          <cell r="C3219" t="str">
            <v>UND</v>
          </cell>
          <cell r="D3219">
            <v>6960</v>
          </cell>
          <cell r="E3219">
            <v>1113.6000000000001</v>
          </cell>
          <cell r="F3219">
            <v>8074</v>
          </cell>
        </row>
        <row r="3220">
          <cell r="A3220" t="str">
            <v>INTERRUPTOR TRIPLE FUTURA</v>
          </cell>
          <cell r="B3220">
            <v>2335</v>
          </cell>
          <cell r="C3220" t="str">
            <v>UND</v>
          </cell>
          <cell r="D3220">
            <v>2802</v>
          </cell>
          <cell r="E3220">
            <v>448.32</v>
          </cell>
          <cell r="F3220">
            <v>3250</v>
          </cell>
        </row>
        <row r="3221">
          <cell r="A3221" t="str">
            <v>INTERRUPTOR TRIPLE L.P. AVE</v>
          </cell>
          <cell r="B3221">
            <v>2000</v>
          </cell>
          <cell r="C3221" t="str">
            <v>UND</v>
          </cell>
          <cell r="D3221">
            <v>2400</v>
          </cell>
          <cell r="E3221">
            <v>384</v>
          </cell>
          <cell r="F3221">
            <v>2784</v>
          </cell>
        </row>
        <row r="3222">
          <cell r="A3222" t="str">
            <v>INTERRUPTOR TRIPLE LINEA AVITARE</v>
          </cell>
          <cell r="B3222">
            <v>1776.59997558594</v>
          </cell>
          <cell r="C3222" t="str">
            <v>UND</v>
          </cell>
          <cell r="D3222">
            <v>2131.919970703128</v>
          </cell>
          <cell r="E3222">
            <v>341.10719531250049</v>
          </cell>
          <cell r="F3222">
            <v>2473</v>
          </cell>
        </row>
        <row r="3223">
          <cell r="A3223" t="str">
            <v>INTERRUPTOR DOBLE O TRIPLE LUZ PILOTO</v>
          </cell>
          <cell r="B3223">
            <v>9966</v>
          </cell>
          <cell r="C3223" t="str">
            <v>UND</v>
          </cell>
          <cell r="D3223">
            <v>11959.199999999999</v>
          </cell>
          <cell r="E3223">
            <v>1913.4719999999998</v>
          </cell>
          <cell r="F3223">
            <v>13873</v>
          </cell>
        </row>
        <row r="3224">
          <cell r="A3224" t="str">
            <v>INTERRUPTOR TRIPLE LUZ PILOTO</v>
          </cell>
          <cell r="B3224">
            <v>11720</v>
          </cell>
          <cell r="C3224" t="str">
            <v>UND</v>
          </cell>
          <cell r="D3224">
            <v>14064</v>
          </cell>
          <cell r="E3224">
            <v>2250.2400000000002</v>
          </cell>
          <cell r="F3224">
            <v>16314</v>
          </cell>
        </row>
        <row r="3225">
          <cell r="A3225" t="str">
            <v>INTERRUPTOR TRIPLE LUZ PILOTO</v>
          </cell>
          <cell r="B3225">
            <v>14610</v>
          </cell>
          <cell r="C3225" t="str">
            <v>UND</v>
          </cell>
          <cell r="D3225">
            <v>17532</v>
          </cell>
          <cell r="E3225">
            <v>2805.12</v>
          </cell>
          <cell r="F3225">
            <v>20337</v>
          </cell>
        </row>
        <row r="3226">
          <cell r="A3226" t="str">
            <v>INTERRUPTOR TRIPLE LUZ PILOTO</v>
          </cell>
          <cell r="B3226">
            <v>14610</v>
          </cell>
          <cell r="C3226" t="str">
            <v>UND</v>
          </cell>
          <cell r="D3226">
            <v>17532</v>
          </cell>
          <cell r="E3226">
            <v>2805.12</v>
          </cell>
          <cell r="F3226">
            <v>20337</v>
          </cell>
        </row>
        <row r="3227">
          <cell r="A3227" t="str">
            <v>INTERRUPTOR TRIPOLAR 34.5KV-1200A SF6</v>
          </cell>
          <cell r="B3227">
            <v>39664972</v>
          </cell>
          <cell r="C3227" t="str">
            <v>UND</v>
          </cell>
          <cell r="D3227">
            <v>47597966.399999999</v>
          </cell>
          <cell r="E3227">
            <v>7615674.6239999998</v>
          </cell>
          <cell r="F3227">
            <v>55213641</v>
          </cell>
        </row>
        <row r="3228">
          <cell r="A3228" t="str">
            <v>INTERRUPTOR TRIPOLAR 5SX2 350-7 50AMP</v>
          </cell>
          <cell r="B3228">
            <v>100300</v>
          </cell>
          <cell r="C3228" t="str">
            <v>UND</v>
          </cell>
          <cell r="D3228">
            <v>120360</v>
          </cell>
          <cell r="E3228">
            <v>19257.600000000002</v>
          </cell>
          <cell r="F3228">
            <v>139618</v>
          </cell>
        </row>
        <row r="3229">
          <cell r="A3229" t="str">
            <v>INTERRUPTOR TRIPOLAR 5SX2-316-7 16AMP</v>
          </cell>
          <cell r="B3229">
            <v>29675</v>
          </cell>
          <cell r="C3229" t="str">
            <v>UND</v>
          </cell>
          <cell r="D3229">
            <v>35610</v>
          </cell>
          <cell r="E3229">
            <v>5697.6</v>
          </cell>
          <cell r="F3229">
            <v>41308</v>
          </cell>
        </row>
        <row r="3230">
          <cell r="A3230" t="str">
            <v>INTERRUPTOR TRIPOLAR 5SX2-332-7 32AMP</v>
          </cell>
          <cell r="B3230">
            <v>75000</v>
          </cell>
          <cell r="C3230" t="str">
            <v>UND</v>
          </cell>
          <cell r="D3230">
            <v>90000</v>
          </cell>
          <cell r="E3230">
            <v>14400</v>
          </cell>
          <cell r="F3230">
            <v>104400</v>
          </cell>
        </row>
        <row r="3231">
          <cell r="A3231" t="str">
            <v>INTERRUPTOR TRIPOLAR 5SX2X3AMP.</v>
          </cell>
          <cell r="B3231">
            <v>15080</v>
          </cell>
          <cell r="C3231" t="str">
            <v>UND</v>
          </cell>
          <cell r="D3231">
            <v>18096</v>
          </cell>
          <cell r="E3231">
            <v>2895.36</v>
          </cell>
          <cell r="F3231">
            <v>20991</v>
          </cell>
        </row>
        <row r="3232">
          <cell r="A3232" t="str">
            <v>INTERRUPTOR TRIPOLAR 5SX3X3AMP</v>
          </cell>
          <cell r="B3232">
            <v>20880</v>
          </cell>
          <cell r="C3232" t="str">
            <v>UND</v>
          </cell>
          <cell r="D3232">
            <v>25056</v>
          </cell>
          <cell r="E3232">
            <v>4008.96</v>
          </cell>
          <cell r="F3232">
            <v>29065</v>
          </cell>
        </row>
        <row r="3233">
          <cell r="A3233" t="str">
            <v>INTERRUPTOR TRIPOLAR 5SX7391-7  100 A</v>
          </cell>
          <cell r="B3233">
            <v>201000</v>
          </cell>
          <cell r="C3233" t="str">
            <v>UND</v>
          </cell>
          <cell r="D3233">
            <v>241200</v>
          </cell>
          <cell r="E3233">
            <v>38592</v>
          </cell>
          <cell r="F3233">
            <v>279792</v>
          </cell>
        </row>
        <row r="3234">
          <cell r="A3234" t="str">
            <v>INTERRUPTOR VARIO TRIPOLAR 32 AMP</v>
          </cell>
          <cell r="B3234">
            <v>103000</v>
          </cell>
          <cell r="C3234" t="str">
            <v>UND</v>
          </cell>
          <cell r="D3234">
            <v>123600</v>
          </cell>
          <cell r="E3234">
            <v>19776</v>
          </cell>
          <cell r="F3234">
            <v>143376</v>
          </cell>
        </row>
        <row r="3235">
          <cell r="A3235" t="str">
            <v>INTERRUPTOR XCKP 510</v>
          </cell>
          <cell r="B3235">
            <v>2000</v>
          </cell>
          <cell r="C3235" t="str">
            <v>UND</v>
          </cell>
          <cell r="D3235">
            <v>2400</v>
          </cell>
          <cell r="E3235">
            <v>384</v>
          </cell>
          <cell r="F3235">
            <v>2784</v>
          </cell>
        </row>
        <row r="3236">
          <cell r="A3236" t="str">
            <v>INTERRUPTOR XCKP-110</v>
          </cell>
          <cell r="B3236">
            <v>2000</v>
          </cell>
          <cell r="C3236" t="str">
            <v>UND</v>
          </cell>
          <cell r="D3236">
            <v>2400</v>
          </cell>
          <cell r="E3236">
            <v>384</v>
          </cell>
          <cell r="F3236">
            <v>2784</v>
          </cell>
        </row>
        <row r="3237">
          <cell r="A3237" t="str">
            <v>INTERUPTOR CONMUTABLE SENCILLO MARFIL FU</v>
          </cell>
          <cell r="B3237">
            <v>1295</v>
          </cell>
          <cell r="C3237" t="str">
            <v>UND</v>
          </cell>
          <cell r="D3237">
            <v>1554</v>
          </cell>
          <cell r="E3237">
            <v>248.64000000000001</v>
          </cell>
          <cell r="F3237">
            <v>1803</v>
          </cell>
        </row>
        <row r="3238">
          <cell r="A3238" t="str">
            <v>INVERSOR 25AMP</v>
          </cell>
          <cell r="B3238">
            <v>560000</v>
          </cell>
          <cell r="C3238" t="str">
            <v>UND</v>
          </cell>
          <cell r="D3238">
            <v>672000</v>
          </cell>
          <cell r="E3238">
            <v>107520</v>
          </cell>
          <cell r="F3238">
            <v>779520</v>
          </cell>
        </row>
        <row r="3239">
          <cell r="A3239" t="str">
            <v>INVERSOR 30AMP EN CAJA MARCA MAR GIRIUS</v>
          </cell>
          <cell r="B3239">
            <v>2000</v>
          </cell>
          <cell r="C3239" t="str">
            <v>UND</v>
          </cell>
          <cell r="D3239">
            <v>2400</v>
          </cell>
          <cell r="E3239">
            <v>384</v>
          </cell>
          <cell r="F3239">
            <v>2784</v>
          </cell>
        </row>
        <row r="3240">
          <cell r="A3240" t="str">
            <v>INVERSOR ABIERTO  20AMP AC1 16AAC3 P/TAB</v>
          </cell>
          <cell r="B3240">
            <v>26573.400390625004</v>
          </cell>
          <cell r="C3240" t="str">
            <v>UND</v>
          </cell>
          <cell r="D3240">
            <v>31888.080468750002</v>
          </cell>
          <cell r="E3240">
            <v>5102.0928750000003</v>
          </cell>
          <cell r="F3240">
            <v>36990</v>
          </cell>
        </row>
        <row r="3241">
          <cell r="A3241" t="str">
            <v>INVERSOR ABIERTO KM</v>
          </cell>
          <cell r="B3241">
            <v>63050.3984375</v>
          </cell>
          <cell r="C3241" t="str">
            <v>UND</v>
          </cell>
          <cell r="D3241">
            <v>75660.478124999994</v>
          </cell>
          <cell r="E3241">
            <v>12105.6765</v>
          </cell>
          <cell r="F3241">
            <v>87766</v>
          </cell>
        </row>
        <row r="3242">
          <cell r="A3242" t="str">
            <v>INVERSOR CAJA 20A  PRETER</v>
          </cell>
          <cell r="B3242">
            <v>2000</v>
          </cell>
          <cell r="C3242" t="str">
            <v>UND</v>
          </cell>
          <cell r="D3242">
            <v>2400</v>
          </cell>
          <cell r="E3242">
            <v>384</v>
          </cell>
          <cell r="F3242">
            <v>2784</v>
          </cell>
        </row>
        <row r="3243">
          <cell r="A3243" t="str">
            <v>INVERSOR DE MARCHA 12AMP</v>
          </cell>
          <cell r="B3243">
            <v>300000</v>
          </cell>
          <cell r="C3243" t="str">
            <v>UND</v>
          </cell>
          <cell r="D3243">
            <v>360000</v>
          </cell>
          <cell r="E3243">
            <v>57600</v>
          </cell>
          <cell r="F3243">
            <v>417600</v>
          </cell>
        </row>
        <row r="3244">
          <cell r="A3244" t="str">
            <v>INVERSOR DEMARCHA 9AMP</v>
          </cell>
          <cell r="B3244">
            <v>276000</v>
          </cell>
          <cell r="C3244" t="str">
            <v>UND</v>
          </cell>
          <cell r="D3244">
            <v>331200</v>
          </cell>
          <cell r="E3244">
            <v>52992</v>
          </cell>
          <cell r="F3244">
            <v>384192</v>
          </cell>
        </row>
        <row r="3245">
          <cell r="A3245" t="str">
            <v>INVERSOR TRIPOLAR 1-0-2 20A</v>
          </cell>
          <cell r="B3245">
            <v>78000</v>
          </cell>
          <cell r="C3245" t="str">
            <v>UND</v>
          </cell>
          <cell r="D3245">
            <v>93600</v>
          </cell>
          <cell r="E3245">
            <v>14976</v>
          </cell>
          <cell r="F3245">
            <v>108576</v>
          </cell>
        </row>
        <row r="3246">
          <cell r="A3246" t="str">
            <v>INVERSORES TRIPOLAR</v>
          </cell>
          <cell r="B3246">
            <v>36584.80078125</v>
          </cell>
          <cell r="C3246" t="str">
            <v>UND</v>
          </cell>
          <cell r="D3246">
            <v>43901.760937499996</v>
          </cell>
          <cell r="E3246">
            <v>7024.2817499999992</v>
          </cell>
          <cell r="F3246">
            <v>50926</v>
          </cell>
        </row>
        <row r="3247">
          <cell r="A3247" t="str">
            <v>JUEGO CONTACTOS (LC1F185-FG43221)</v>
          </cell>
          <cell r="B3247">
            <v>462000</v>
          </cell>
          <cell r="C3247" t="str">
            <v>UND</v>
          </cell>
          <cell r="D3247">
            <v>554400</v>
          </cell>
          <cell r="E3247">
            <v>88704</v>
          </cell>
          <cell r="F3247">
            <v>643104</v>
          </cell>
        </row>
        <row r="3248">
          <cell r="A3248" t="str">
            <v>JUEGO CONTACTOS (LC1F265-FH43221)</v>
          </cell>
          <cell r="B3248">
            <v>805000</v>
          </cell>
          <cell r="C3248" t="str">
            <v>UND</v>
          </cell>
          <cell r="D3248">
            <v>966000</v>
          </cell>
          <cell r="E3248">
            <v>154560</v>
          </cell>
          <cell r="F3248">
            <v>1120560</v>
          </cell>
        </row>
        <row r="3249">
          <cell r="A3249" t="str">
            <v>JUEGO DE BOQUILLA 1"</v>
          </cell>
          <cell r="B3249">
            <v>431</v>
          </cell>
          <cell r="C3249" t="str">
            <v>JUG</v>
          </cell>
          <cell r="D3249">
            <v>517.19999999999993</v>
          </cell>
          <cell r="E3249">
            <v>82.751999999999995</v>
          </cell>
          <cell r="F3249">
            <v>600</v>
          </cell>
        </row>
        <row r="3250">
          <cell r="A3250" t="str">
            <v>JUEGO DE BOQUILLA 1/2"</v>
          </cell>
          <cell r="B3250">
            <v>193</v>
          </cell>
          <cell r="C3250" t="str">
            <v>JUG</v>
          </cell>
          <cell r="D3250">
            <v>231.6</v>
          </cell>
          <cell r="E3250">
            <v>37.055999999999997</v>
          </cell>
          <cell r="F3250">
            <v>269</v>
          </cell>
        </row>
        <row r="3251">
          <cell r="A3251" t="str">
            <v>JUEGO DE BOQUILLA 11/2"</v>
          </cell>
          <cell r="B3251">
            <v>708</v>
          </cell>
          <cell r="C3251" t="str">
            <v>JUG</v>
          </cell>
          <cell r="D3251">
            <v>849.6</v>
          </cell>
          <cell r="E3251">
            <v>135.93600000000001</v>
          </cell>
          <cell r="F3251">
            <v>986</v>
          </cell>
        </row>
        <row r="3252">
          <cell r="A3252" t="str">
            <v>JUEGO DE BOQUILLA 11/4"</v>
          </cell>
          <cell r="B3252">
            <v>575</v>
          </cell>
          <cell r="C3252" t="str">
            <v>JUG</v>
          </cell>
          <cell r="D3252">
            <v>690</v>
          </cell>
          <cell r="E3252">
            <v>110.4</v>
          </cell>
          <cell r="F3252">
            <v>800</v>
          </cell>
        </row>
        <row r="3253">
          <cell r="A3253" t="str">
            <v>JUEGO DE BOQUILLA 2"</v>
          </cell>
          <cell r="B3253">
            <v>980</v>
          </cell>
          <cell r="C3253" t="str">
            <v>JUG</v>
          </cell>
          <cell r="D3253">
            <v>1176</v>
          </cell>
          <cell r="E3253">
            <v>188.16</v>
          </cell>
          <cell r="F3253">
            <v>1364</v>
          </cell>
        </row>
        <row r="3254">
          <cell r="A3254" t="str">
            <v>JUEGO DE BOQUILLA 21/2"</v>
          </cell>
          <cell r="B3254">
            <v>2113</v>
          </cell>
          <cell r="C3254" t="str">
            <v>JUG</v>
          </cell>
          <cell r="D3254">
            <v>2535.6</v>
          </cell>
          <cell r="E3254">
            <v>405.69599999999997</v>
          </cell>
          <cell r="F3254">
            <v>2941</v>
          </cell>
        </row>
        <row r="3255">
          <cell r="A3255" t="str">
            <v>JUEGO DE BOQUILLA 3"</v>
          </cell>
          <cell r="B3255">
            <v>4500</v>
          </cell>
          <cell r="C3255" t="str">
            <v>JUG</v>
          </cell>
          <cell r="D3255">
            <v>5400</v>
          </cell>
          <cell r="E3255">
            <v>864</v>
          </cell>
          <cell r="F3255">
            <v>6264</v>
          </cell>
        </row>
        <row r="3256">
          <cell r="A3256" t="str">
            <v>JUEGO DE BOQUILLA 3/4"</v>
          </cell>
          <cell r="B3256">
            <v>272</v>
          </cell>
          <cell r="C3256" t="str">
            <v>JUG</v>
          </cell>
          <cell r="D3256">
            <v>326.39999999999998</v>
          </cell>
          <cell r="E3256">
            <v>52.223999999999997</v>
          </cell>
          <cell r="F3256">
            <v>379</v>
          </cell>
        </row>
        <row r="3257">
          <cell r="A3257" t="str">
            <v>JUEGO DE BOQUILLA 4"</v>
          </cell>
          <cell r="B3257">
            <v>6965</v>
          </cell>
          <cell r="C3257" t="str">
            <v>JUG</v>
          </cell>
          <cell r="D3257">
            <v>8358</v>
          </cell>
          <cell r="E3257">
            <v>1337.28</v>
          </cell>
          <cell r="F3257">
            <v>9695</v>
          </cell>
        </row>
        <row r="3258">
          <cell r="A3258" t="str">
            <v>JUEGO DE CONTACTOS 3TB-46</v>
          </cell>
          <cell r="B3258">
            <v>236700</v>
          </cell>
          <cell r="C3258" t="str">
            <v>JUG</v>
          </cell>
          <cell r="D3258">
            <v>284040</v>
          </cell>
          <cell r="E3258">
            <v>45446.400000000001</v>
          </cell>
          <cell r="F3258">
            <v>329486</v>
          </cell>
        </row>
        <row r="3259">
          <cell r="A3259" t="str">
            <v>JUEGO DE CONTACTOS 3TB48</v>
          </cell>
          <cell r="B3259">
            <v>332700</v>
          </cell>
          <cell r="C3259" t="str">
            <v>JUG</v>
          </cell>
          <cell r="D3259">
            <v>399240</v>
          </cell>
          <cell r="E3259">
            <v>63878.400000000001</v>
          </cell>
          <cell r="F3259">
            <v>463118</v>
          </cell>
        </row>
        <row r="3260">
          <cell r="A3260" t="str">
            <v>JUEGO DE CONTACTOS 3TB48 REGULAR SIEMENS</v>
          </cell>
          <cell r="B3260">
            <v>70000</v>
          </cell>
          <cell r="C3260" t="str">
            <v>JUG</v>
          </cell>
          <cell r="D3260">
            <v>84000</v>
          </cell>
          <cell r="E3260">
            <v>13440</v>
          </cell>
          <cell r="F3260">
            <v>97440</v>
          </cell>
        </row>
        <row r="3261">
          <cell r="A3261" t="str">
            <v>JUEGO DE LIMPIEZA PARA CABLE TELEFONICO</v>
          </cell>
          <cell r="B3261">
            <v>6500</v>
          </cell>
          <cell r="C3261" t="str">
            <v>JUG</v>
          </cell>
          <cell r="D3261">
            <v>7800</v>
          </cell>
          <cell r="E3261">
            <v>1248</v>
          </cell>
          <cell r="F3261">
            <v>9048</v>
          </cell>
        </row>
        <row r="3262">
          <cell r="A3262" t="str">
            <v>JUEGO DE PREPARACION</v>
          </cell>
          <cell r="B3262">
            <v>28621</v>
          </cell>
          <cell r="C3262" t="str">
            <v>JUG</v>
          </cell>
          <cell r="D3262">
            <v>34345.199999999997</v>
          </cell>
          <cell r="E3262">
            <v>5495.232</v>
          </cell>
          <cell r="F3262">
            <v>39840</v>
          </cell>
        </row>
        <row r="3263">
          <cell r="A3263" t="str">
            <v>JUEGO PARA SELLADO DE TUBO 3M</v>
          </cell>
          <cell r="B3263">
            <v>90000</v>
          </cell>
          <cell r="C3263" t="str">
            <v>JUG</v>
          </cell>
          <cell r="D3263">
            <v>108000</v>
          </cell>
          <cell r="E3263">
            <v>17280</v>
          </cell>
          <cell r="F3263">
            <v>125280</v>
          </cell>
        </row>
        <row r="3264">
          <cell r="A3264" t="str">
            <v>JUEGO REPARACION CHAQUETA 1.85-4.0"</v>
          </cell>
          <cell r="B3264">
            <v>194178</v>
          </cell>
          <cell r="C3264" t="str">
            <v>JUG</v>
          </cell>
          <cell r="D3264">
            <v>233013.6</v>
          </cell>
          <cell r="E3264">
            <v>37282.175999999999</v>
          </cell>
          <cell r="F3264">
            <v>270296</v>
          </cell>
        </row>
        <row r="3265">
          <cell r="A3265" t="str">
            <v>JUEGO TOMA CLAVIJA 3X20 INCR.AVE</v>
          </cell>
          <cell r="B3265">
            <v>20000</v>
          </cell>
          <cell r="C3265" t="str">
            <v>JUG</v>
          </cell>
          <cell r="D3265">
            <v>24000</v>
          </cell>
          <cell r="E3265">
            <v>3840</v>
          </cell>
          <cell r="F3265">
            <v>27840</v>
          </cell>
        </row>
        <row r="3266">
          <cell r="A3266" t="str">
            <v>JUEGO TOMA CLAVIJA SEG AEREO 4X20 OLIMPI</v>
          </cell>
          <cell r="B3266">
            <v>20000</v>
          </cell>
          <cell r="C3266" t="str">
            <v>JUG</v>
          </cell>
          <cell r="D3266">
            <v>24000</v>
          </cell>
          <cell r="E3266">
            <v>3840</v>
          </cell>
          <cell r="F3266">
            <v>27840</v>
          </cell>
        </row>
        <row r="3267">
          <cell r="A3267" t="str">
            <v>JUEGO TOMA CLAVIJA SEG.AEREA 4X20TUENPUL</v>
          </cell>
          <cell r="B3267">
            <v>20000</v>
          </cell>
          <cell r="C3267" t="str">
            <v>JUG</v>
          </cell>
          <cell r="D3267">
            <v>24000</v>
          </cell>
          <cell r="E3267">
            <v>3840</v>
          </cell>
          <cell r="F3267">
            <v>27840</v>
          </cell>
        </row>
        <row r="3268">
          <cell r="A3268" t="str">
            <v>JUEGO TOMA Y CLAVIJA S.G. AEREA 4X20 TAI</v>
          </cell>
          <cell r="B3268">
            <v>28000</v>
          </cell>
          <cell r="C3268" t="str">
            <v>JUG</v>
          </cell>
          <cell r="D3268">
            <v>33600</v>
          </cell>
          <cell r="E3268">
            <v>5376</v>
          </cell>
          <cell r="F3268">
            <v>38976</v>
          </cell>
        </row>
        <row r="3269">
          <cell r="A3269" t="str">
            <v>JUEGOS DE CONTACTOS (LC1F115-FF43221)</v>
          </cell>
          <cell r="B3269">
            <v>397000</v>
          </cell>
          <cell r="C3269" t="str">
            <v>JUG</v>
          </cell>
          <cell r="D3269">
            <v>476400</v>
          </cell>
          <cell r="E3269">
            <v>76224</v>
          </cell>
          <cell r="F3269">
            <v>552624</v>
          </cell>
        </row>
        <row r="3270">
          <cell r="A3270" t="str">
            <v>JUEGO TOMA CLAVIJA 2X20C/PTIERR AEREA LEV</v>
          </cell>
          <cell r="B3270">
            <v>20000</v>
          </cell>
          <cell r="C3270" t="str">
            <v>JUG</v>
          </cell>
          <cell r="D3270">
            <v>24000</v>
          </cell>
          <cell r="E3270">
            <v>3840</v>
          </cell>
          <cell r="F3270">
            <v>27840</v>
          </cell>
        </row>
        <row r="3271">
          <cell r="A3271" t="str">
            <v>KIT BARRA TIERRA 7B(VTQ/TQ 6-8-12) S/BOR</v>
          </cell>
          <cell r="B3271">
            <v>4970</v>
          </cell>
          <cell r="C3271" t="str">
            <v>UND</v>
          </cell>
          <cell r="D3271">
            <v>5964</v>
          </cell>
          <cell r="E3271">
            <v>954.24</v>
          </cell>
          <cell r="F3271">
            <v>6918</v>
          </cell>
        </row>
        <row r="3272">
          <cell r="A3272" t="str">
            <v>KIT BARRA TIERRA P/TABLEROS 24 A 30 CIRC</v>
          </cell>
          <cell r="B3272">
            <v>21430</v>
          </cell>
          <cell r="C3272" t="str">
            <v>UND</v>
          </cell>
          <cell r="D3272">
            <v>25716</v>
          </cell>
          <cell r="E3272">
            <v>4114.5600000000004</v>
          </cell>
          <cell r="F3272">
            <v>29831</v>
          </cell>
        </row>
        <row r="3273">
          <cell r="A3273" t="str">
            <v>KIT TOTALIZADOR CORTACIRCUITO GHC O GI</v>
          </cell>
          <cell r="B3273">
            <v>1408.40002441406</v>
          </cell>
          <cell r="C3273" t="str">
            <v>UND</v>
          </cell>
          <cell r="D3273">
            <v>1690.080029296872</v>
          </cell>
          <cell r="E3273">
            <v>270.41280468749954</v>
          </cell>
          <cell r="F3273">
            <v>1960</v>
          </cell>
        </row>
        <row r="3274">
          <cell r="A3274" t="str">
            <v>KIT TOTALIZADOR CORTACIRCUITO QCX</v>
          </cell>
          <cell r="B3274">
            <v>1199.8000488281298</v>
          </cell>
          <cell r="C3274" t="str">
            <v>UND</v>
          </cell>
          <cell r="D3274">
            <v>1439.7600585937557</v>
          </cell>
          <cell r="E3274">
            <v>230.36160937500091</v>
          </cell>
          <cell r="F3274">
            <v>1670</v>
          </cell>
        </row>
        <row r="3275">
          <cell r="A3275" t="str">
            <v>KIT TOTALIZADOR DPX-125 2 ó3 POLOS TWC-M</v>
          </cell>
          <cell r="B3275">
            <v>3520</v>
          </cell>
          <cell r="C3275" t="str">
            <v>UND</v>
          </cell>
          <cell r="D3275">
            <v>4224</v>
          </cell>
          <cell r="E3275">
            <v>675.84</v>
          </cell>
          <cell r="F3275">
            <v>4900</v>
          </cell>
        </row>
        <row r="3276">
          <cell r="A3276" t="str">
            <v>KIT TOTALIZADOR DPX-160 3 POLOS TWC-M</v>
          </cell>
          <cell r="B3276">
            <v>3520</v>
          </cell>
          <cell r="C3276" t="str">
            <v>UND</v>
          </cell>
          <cell r="D3276">
            <v>4224</v>
          </cell>
          <cell r="E3276">
            <v>675.84</v>
          </cell>
          <cell r="F3276">
            <v>4900</v>
          </cell>
        </row>
        <row r="3277">
          <cell r="A3277" t="str">
            <v>LADRILLO COCIDO CLARO</v>
          </cell>
          <cell r="B3277">
            <v>170</v>
          </cell>
          <cell r="C3277" t="str">
            <v>UND</v>
          </cell>
          <cell r="D3277">
            <v>204</v>
          </cell>
          <cell r="E3277">
            <v>32.64</v>
          </cell>
          <cell r="F3277">
            <v>237</v>
          </cell>
        </row>
        <row r="3278">
          <cell r="A3278" t="str">
            <v>LAMINILLA 100A 250 P/FUSIBLE LUHFSER</v>
          </cell>
          <cell r="B3278">
            <v>100</v>
          </cell>
          <cell r="C3278" t="str">
            <v>UND</v>
          </cell>
          <cell r="D3278">
            <v>120</v>
          </cell>
          <cell r="E3278">
            <v>19.2</v>
          </cell>
          <cell r="F3278">
            <v>139</v>
          </cell>
        </row>
        <row r="3279">
          <cell r="A3279" t="str">
            <v>LAMINILLA 100A CUCHILLA</v>
          </cell>
          <cell r="B3279">
            <v>55</v>
          </cell>
          <cell r="C3279" t="str">
            <v>UND</v>
          </cell>
          <cell r="D3279">
            <v>66</v>
          </cell>
          <cell r="E3279">
            <v>10.56</v>
          </cell>
          <cell r="F3279">
            <v>77</v>
          </cell>
        </row>
        <row r="3280">
          <cell r="A3280" t="str">
            <v>LAMINILLA 200A 250V P/FUSIBLE LUHFER</v>
          </cell>
          <cell r="B3280">
            <v>250</v>
          </cell>
          <cell r="C3280" t="str">
            <v>UND</v>
          </cell>
          <cell r="D3280">
            <v>300</v>
          </cell>
          <cell r="E3280">
            <v>48</v>
          </cell>
          <cell r="F3280">
            <v>348</v>
          </cell>
        </row>
        <row r="3281">
          <cell r="A3281" t="str">
            <v>LAMINILLA 30A 250V P/FUSIBLE LUHFSER</v>
          </cell>
          <cell r="B3281">
            <v>25</v>
          </cell>
          <cell r="C3281" t="str">
            <v>UND</v>
          </cell>
          <cell r="D3281">
            <v>30</v>
          </cell>
          <cell r="E3281">
            <v>4.8</v>
          </cell>
          <cell r="F3281">
            <v>35</v>
          </cell>
        </row>
        <row r="3282">
          <cell r="A3282" t="str">
            <v>LAMINILLA 30A 250V P/SWITCHT CUCHILLA</v>
          </cell>
          <cell r="B3282">
            <v>25</v>
          </cell>
          <cell r="C3282" t="str">
            <v>UND</v>
          </cell>
          <cell r="D3282">
            <v>30</v>
          </cell>
          <cell r="E3282">
            <v>4.8</v>
          </cell>
          <cell r="F3282">
            <v>35</v>
          </cell>
        </row>
        <row r="3283">
          <cell r="A3283" t="str">
            <v>LAMINILLA 400A 250V P/FUSIBLE LUHFSER</v>
          </cell>
          <cell r="B3283">
            <v>2324</v>
          </cell>
          <cell r="C3283" t="str">
            <v>UND</v>
          </cell>
          <cell r="D3283">
            <v>2788.7999999999997</v>
          </cell>
          <cell r="E3283">
            <v>446.20799999999997</v>
          </cell>
          <cell r="F3283">
            <v>3235</v>
          </cell>
        </row>
        <row r="3284">
          <cell r="A3284" t="str">
            <v>LAMINILLA 60A 250V P/FUSIBLE LUHFSER</v>
          </cell>
          <cell r="B3284">
            <v>75</v>
          </cell>
          <cell r="C3284" t="str">
            <v>UND</v>
          </cell>
          <cell r="D3284">
            <v>90</v>
          </cell>
          <cell r="E3284">
            <v>14.4</v>
          </cell>
          <cell r="F3284">
            <v>104</v>
          </cell>
        </row>
        <row r="3285">
          <cell r="A3285" t="str">
            <v>LAMINILLA 60A 250V P/SWICHT CUCHILLA</v>
          </cell>
          <cell r="B3285">
            <v>55</v>
          </cell>
          <cell r="C3285" t="str">
            <v>UND</v>
          </cell>
          <cell r="D3285">
            <v>66</v>
          </cell>
          <cell r="E3285">
            <v>10.56</v>
          </cell>
          <cell r="F3285">
            <v>77</v>
          </cell>
        </row>
        <row r="3286">
          <cell r="A3286" t="str">
            <v>LAMPARA  BA95-24/30V - 2W</v>
          </cell>
          <cell r="B3286">
            <v>7500</v>
          </cell>
          <cell r="C3286" t="str">
            <v>UND</v>
          </cell>
          <cell r="D3286">
            <v>9000</v>
          </cell>
          <cell r="E3286">
            <v>1440</v>
          </cell>
          <cell r="F3286">
            <v>10440</v>
          </cell>
        </row>
        <row r="3287">
          <cell r="A3287" t="str">
            <v>LAMPARA 2X96 TIPO INDUSTRIAL</v>
          </cell>
          <cell r="B3287">
            <v>48100</v>
          </cell>
          <cell r="C3287" t="str">
            <v>UND</v>
          </cell>
          <cell r="D3287">
            <v>57720</v>
          </cell>
          <cell r="E3287">
            <v>9235.2000000000007</v>
          </cell>
          <cell r="F3287">
            <v>66955</v>
          </cell>
        </row>
        <row r="3288">
          <cell r="A3288" t="str">
            <v>LAMPARA AMARILLA</v>
          </cell>
          <cell r="B3288">
            <v>20500</v>
          </cell>
          <cell r="C3288" t="str">
            <v>UND</v>
          </cell>
          <cell r="D3288">
            <v>24600</v>
          </cell>
          <cell r="E3288">
            <v>3936</v>
          </cell>
          <cell r="F3288">
            <v>28536</v>
          </cell>
        </row>
        <row r="3289">
          <cell r="A3289" t="str">
            <v>LAMPARA AMARILLA</v>
          </cell>
          <cell r="B3289">
            <v>20500</v>
          </cell>
          <cell r="C3289" t="str">
            <v>UND</v>
          </cell>
          <cell r="D3289">
            <v>24600</v>
          </cell>
          <cell r="E3289">
            <v>3936</v>
          </cell>
          <cell r="F3289">
            <v>28536</v>
          </cell>
        </row>
        <row r="3290">
          <cell r="A3290" t="str">
            <v>LAMPARA DE EMERG.NEMA7 INCANDES. C/BOMBI</v>
          </cell>
          <cell r="B3290">
            <v>360000</v>
          </cell>
          <cell r="C3290" t="str">
            <v>UND</v>
          </cell>
          <cell r="D3290">
            <v>432000</v>
          </cell>
          <cell r="E3290">
            <v>69120</v>
          </cell>
          <cell r="F3290">
            <v>501120</v>
          </cell>
        </row>
        <row r="3291">
          <cell r="A3291" t="str">
            <v>LAMPARA ESCUALIZABLE INR CIELO RAZO</v>
          </cell>
          <cell r="B3291">
            <v>50000</v>
          </cell>
          <cell r="C3291" t="str">
            <v>UND</v>
          </cell>
          <cell r="D3291">
            <v>60000</v>
          </cell>
          <cell r="E3291">
            <v>9600</v>
          </cell>
          <cell r="F3291">
            <v>69600</v>
          </cell>
        </row>
        <row r="3292">
          <cell r="A3292" t="str">
            <v>LAMPARA EXCUALIZABLE PELGON</v>
          </cell>
          <cell r="B3292">
            <v>14000</v>
          </cell>
          <cell r="C3292" t="str">
            <v>UND</v>
          </cell>
          <cell r="D3292">
            <v>16800</v>
          </cell>
          <cell r="E3292">
            <v>2688</v>
          </cell>
          <cell r="F3292">
            <v>19488</v>
          </cell>
        </row>
        <row r="3293">
          <cell r="A3293" t="str">
            <v>LAMPARA LILIPUT T.5.5</v>
          </cell>
          <cell r="B3293">
            <v>10200</v>
          </cell>
          <cell r="C3293" t="str">
            <v>UND</v>
          </cell>
          <cell r="D3293">
            <v>12240</v>
          </cell>
          <cell r="E3293">
            <v>1958.4</v>
          </cell>
          <cell r="F3293">
            <v>14198</v>
          </cell>
        </row>
        <row r="3294">
          <cell r="A3294" t="str">
            <v>LAMPARA PELGON</v>
          </cell>
          <cell r="B3294">
            <v>3100</v>
          </cell>
          <cell r="C3294" t="str">
            <v>UND</v>
          </cell>
          <cell r="D3294">
            <v>3720</v>
          </cell>
          <cell r="E3294">
            <v>595.20000000000005</v>
          </cell>
          <cell r="F3294">
            <v>4315</v>
          </cell>
        </row>
        <row r="3295">
          <cell r="A3295" t="str">
            <v>LAMPARA SE¥ALIZACION</v>
          </cell>
          <cell r="B3295">
            <v>20500</v>
          </cell>
          <cell r="C3295" t="str">
            <v>UND</v>
          </cell>
          <cell r="D3295">
            <v>24600</v>
          </cell>
          <cell r="E3295">
            <v>3936</v>
          </cell>
          <cell r="F3295">
            <v>28536</v>
          </cell>
        </row>
        <row r="3296">
          <cell r="A3296" t="str">
            <v>LAMPARA SE¥ALIZACION</v>
          </cell>
          <cell r="B3296">
            <v>20500</v>
          </cell>
          <cell r="C3296" t="str">
            <v>UND</v>
          </cell>
          <cell r="D3296">
            <v>24600</v>
          </cell>
          <cell r="E3296">
            <v>3936</v>
          </cell>
          <cell r="F3296">
            <v>28536</v>
          </cell>
        </row>
        <row r="3297">
          <cell r="A3297" t="str">
            <v>LAMPARA SEGURIDAD VERT.CERRADA151-245</v>
          </cell>
          <cell r="B3297">
            <v>35200</v>
          </cell>
          <cell r="C3297" t="str">
            <v>UND</v>
          </cell>
          <cell r="D3297">
            <v>42240</v>
          </cell>
          <cell r="E3297">
            <v>6758.4000000000005</v>
          </cell>
          <cell r="F3297">
            <v>48998</v>
          </cell>
        </row>
        <row r="3298">
          <cell r="A3298" t="str">
            <v>LAMPARA SENALIZACION 3SB1204 6BE06 250V</v>
          </cell>
          <cell r="B3298">
            <v>20500</v>
          </cell>
          <cell r="C3298" t="str">
            <v>UND</v>
          </cell>
          <cell r="D3298">
            <v>24600</v>
          </cell>
          <cell r="E3298">
            <v>3936</v>
          </cell>
          <cell r="F3298">
            <v>28536</v>
          </cell>
        </row>
        <row r="3299">
          <cell r="A3299" t="str">
            <v>LAMPARA SENALIZACION 3SB12046BC06 250V</v>
          </cell>
          <cell r="B3299">
            <v>20500</v>
          </cell>
          <cell r="C3299" t="str">
            <v>UND</v>
          </cell>
          <cell r="D3299">
            <v>24600</v>
          </cell>
          <cell r="E3299">
            <v>3936</v>
          </cell>
          <cell r="F3299">
            <v>28536</v>
          </cell>
        </row>
        <row r="3300">
          <cell r="A3300" t="str">
            <v>LUMINARIA FLUORESCENTE 2X32W</v>
          </cell>
          <cell r="B3300">
            <v>68000</v>
          </cell>
          <cell r="C3300" t="str">
            <v>UND</v>
          </cell>
          <cell r="D3300">
            <v>81600</v>
          </cell>
          <cell r="E3300">
            <v>13056</v>
          </cell>
          <cell r="F3300">
            <v>94656</v>
          </cell>
        </row>
        <row r="3301">
          <cell r="A3301" t="str">
            <v xml:space="preserve">LUMINARIA HALOGENA 110V 50W </v>
          </cell>
          <cell r="B3301">
            <v>17500</v>
          </cell>
          <cell r="D3301">
            <v>21000</v>
          </cell>
          <cell r="E3301">
            <v>3360</v>
          </cell>
          <cell r="F3301">
            <v>24360</v>
          </cell>
        </row>
        <row r="3302">
          <cell r="A3302" t="str">
            <v>LAMPARA SLIM 2X40 LATERAL METALICO</v>
          </cell>
          <cell r="B3302">
            <v>19000</v>
          </cell>
          <cell r="C3302" t="str">
            <v>UND</v>
          </cell>
          <cell r="D3302">
            <v>22800</v>
          </cell>
          <cell r="E3302">
            <v>3648</v>
          </cell>
          <cell r="F3302">
            <v>26448</v>
          </cell>
        </row>
        <row r="3303">
          <cell r="A3303" t="str">
            <v>LAMPARA SLIM 2X48 INDUSTRIAL COMPLETA</v>
          </cell>
          <cell r="B3303">
            <v>80000</v>
          </cell>
          <cell r="C3303" t="str">
            <v>UND</v>
          </cell>
          <cell r="D3303">
            <v>96000</v>
          </cell>
          <cell r="E3303">
            <v>15360</v>
          </cell>
          <cell r="F3303">
            <v>111360</v>
          </cell>
        </row>
        <row r="3304">
          <cell r="A3304" t="str">
            <v>LAMPARA SLIM 2X48 LATERAL METALICO COMPL</v>
          </cell>
          <cell r="B3304">
            <v>20000</v>
          </cell>
          <cell r="C3304" t="str">
            <v>UND</v>
          </cell>
          <cell r="D3304">
            <v>24000</v>
          </cell>
          <cell r="E3304">
            <v>3840</v>
          </cell>
          <cell r="F3304">
            <v>27840</v>
          </cell>
        </row>
        <row r="3305">
          <cell r="A3305" t="str">
            <v>LAMPARA SLIM 2X96 LATERAL  COMPLETA</v>
          </cell>
          <cell r="B3305">
            <v>55200</v>
          </cell>
          <cell r="C3305" t="str">
            <v>UND</v>
          </cell>
          <cell r="D3305">
            <v>66240</v>
          </cell>
          <cell r="E3305">
            <v>10598.4</v>
          </cell>
          <cell r="F3305">
            <v>76838</v>
          </cell>
        </row>
        <row r="3306">
          <cell r="A3306" t="str">
            <v>LAMPARA TIPO TORTUGA REF. WL008BK</v>
          </cell>
          <cell r="B3306">
            <v>44000</v>
          </cell>
          <cell r="C3306" t="str">
            <v>UND</v>
          </cell>
          <cell r="D3306">
            <v>52800</v>
          </cell>
          <cell r="E3306">
            <v>8448</v>
          </cell>
          <cell r="F3306">
            <v>61248</v>
          </cell>
        </row>
        <row r="3307">
          <cell r="A3307" t="str">
            <v>LIBRETA PARA CAARCAR CABLE LETRAS A-Z DE</v>
          </cell>
          <cell r="B3307">
            <v>11200</v>
          </cell>
          <cell r="C3307" t="str">
            <v>UND</v>
          </cell>
          <cell r="D3307">
            <v>13440</v>
          </cell>
          <cell r="E3307">
            <v>2150.4</v>
          </cell>
          <cell r="F3307">
            <v>15590</v>
          </cell>
        </row>
        <row r="3308">
          <cell r="A3308" t="str">
            <v>LICUADORA 110 VOL</v>
          </cell>
          <cell r="B3308">
            <v>64000</v>
          </cell>
          <cell r="C3308" t="str">
            <v>UND</v>
          </cell>
          <cell r="D3308">
            <v>76800</v>
          </cell>
          <cell r="E3308">
            <v>12288</v>
          </cell>
          <cell r="F3308">
            <v>89088</v>
          </cell>
        </row>
        <row r="3309">
          <cell r="A3309" t="str">
            <v>LIMPIADOR PVC 1/4"</v>
          </cell>
          <cell r="B3309">
            <v>14306</v>
          </cell>
          <cell r="C3309" t="str">
            <v>UND</v>
          </cell>
          <cell r="D3309">
            <v>17167.2</v>
          </cell>
          <cell r="E3309">
            <v>2746.752</v>
          </cell>
          <cell r="F3309">
            <v>19914</v>
          </cell>
        </row>
        <row r="3310">
          <cell r="A3310" t="str">
            <v>LISTON DE ORDINARIO</v>
          </cell>
          <cell r="B3310">
            <v>7000</v>
          </cell>
          <cell r="C3310" t="str">
            <v>UND</v>
          </cell>
          <cell r="D3310">
            <v>8400</v>
          </cell>
          <cell r="E3310">
            <v>1344</v>
          </cell>
          <cell r="F3310">
            <v>9744</v>
          </cell>
        </row>
        <row r="3311">
          <cell r="A3311" t="str">
            <v>LLANA PEQUEÑA</v>
          </cell>
          <cell r="B3311">
            <v>4655</v>
          </cell>
          <cell r="C3311" t="str">
            <v>UND</v>
          </cell>
          <cell r="D3311">
            <v>5586</v>
          </cell>
          <cell r="E3311">
            <v>893.76</v>
          </cell>
          <cell r="F3311">
            <v>6480</v>
          </cell>
        </row>
        <row r="3312">
          <cell r="A3312" t="str">
            <v>LLAVE BRETTER  ELECTRICA 2 POSICIONES</v>
          </cell>
          <cell r="B3312">
            <v>16830</v>
          </cell>
          <cell r="C3312" t="str">
            <v>UND</v>
          </cell>
          <cell r="D3312">
            <v>20196</v>
          </cell>
          <cell r="E3312">
            <v>3231.36</v>
          </cell>
          <cell r="F3312">
            <v>23427</v>
          </cell>
        </row>
        <row r="3313">
          <cell r="A3313" t="str">
            <v>LLAVE BRISTOL 3/16 X 8 X 2 CMS</v>
          </cell>
          <cell r="B3313">
            <v>300</v>
          </cell>
          <cell r="C3313" t="str">
            <v>UND</v>
          </cell>
          <cell r="D3313">
            <v>360</v>
          </cell>
          <cell r="E3313">
            <v>57.6</v>
          </cell>
          <cell r="F3313">
            <v>418</v>
          </cell>
        </row>
        <row r="3314">
          <cell r="A3314" t="str">
            <v>LLAVE BRISTOL 5/16 X 7 X 2 CMS</v>
          </cell>
          <cell r="B3314">
            <v>360</v>
          </cell>
          <cell r="C3314" t="str">
            <v>UND</v>
          </cell>
          <cell r="D3314">
            <v>432</v>
          </cell>
          <cell r="E3314">
            <v>69.12</v>
          </cell>
          <cell r="F3314">
            <v>501</v>
          </cell>
        </row>
        <row r="3315">
          <cell r="A3315" t="str">
            <v>LLAVE FIJA 10MMX11MM</v>
          </cell>
          <cell r="B3315">
            <v>1820</v>
          </cell>
          <cell r="C3315" t="str">
            <v>UND</v>
          </cell>
          <cell r="D3315">
            <v>2184</v>
          </cell>
          <cell r="E3315">
            <v>349.44</v>
          </cell>
          <cell r="F3315">
            <v>2533</v>
          </cell>
        </row>
        <row r="3316">
          <cell r="A3316" t="str">
            <v>LLAVE FIJA 3/8X7/16</v>
          </cell>
          <cell r="B3316">
            <v>3080</v>
          </cell>
          <cell r="C3316" t="str">
            <v>UND</v>
          </cell>
          <cell r="D3316">
            <v>3696</v>
          </cell>
          <cell r="E3316">
            <v>591.36</v>
          </cell>
          <cell r="F3316">
            <v>4287</v>
          </cell>
        </row>
        <row r="3317">
          <cell r="A3317" t="str">
            <v>LOCALIZADOR PUNTOS CALIENTES -18C A 400C</v>
          </cell>
          <cell r="B3317">
            <v>4574638</v>
          </cell>
          <cell r="C3317" t="str">
            <v>UND</v>
          </cell>
          <cell r="D3317">
            <v>5489565.5999999996</v>
          </cell>
          <cell r="E3317">
            <v>878330.49599999993</v>
          </cell>
          <cell r="F3317">
            <v>6367896</v>
          </cell>
        </row>
        <row r="3318">
          <cell r="A3318" t="str">
            <v>LUBRICANTE PARA CABLE WL-1GALON</v>
          </cell>
          <cell r="B3318">
            <v>73040</v>
          </cell>
          <cell r="C3318" t="str">
            <v>UND</v>
          </cell>
          <cell r="D3318">
            <v>87648</v>
          </cell>
          <cell r="E3318">
            <v>14023.68</v>
          </cell>
          <cell r="F3318">
            <v>101672</v>
          </cell>
        </row>
        <row r="3319">
          <cell r="A3319" t="str">
            <v>LUBRICANTE PARA CABLE WL-5GALON</v>
          </cell>
          <cell r="B3319">
            <v>252234</v>
          </cell>
          <cell r="C3319" t="str">
            <v>UND</v>
          </cell>
          <cell r="D3319">
            <v>302680.8</v>
          </cell>
          <cell r="E3319">
            <v>48428.928</v>
          </cell>
          <cell r="F3319">
            <v>351110</v>
          </cell>
        </row>
        <row r="3320">
          <cell r="A3320" t="str">
            <v>LUBRICANTE PARA CABLE WL-QT 1/4 GALON</v>
          </cell>
          <cell r="B3320">
            <v>26400</v>
          </cell>
          <cell r="C3320" t="str">
            <v>UND</v>
          </cell>
          <cell r="D3320">
            <v>31680</v>
          </cell>
          <cell r="E3320">
            <v>5068.8</v>
          </cell>
          <cell r="F3320">
            <v>36749</v>
          </cell>
        </row>
        <row r="3321">
          <cell r="A3321" t="str">
            <v>LUMINARIA A PARED GUIALUX 250W Na</v>
          </cell>
          <cell r="B3321">
            <v>246000</v>
          </cell>
          <cell r="C3321" t="str">
            <v>UND</v>
          </cell>
          <cell r="D3321">
            <v>295200</v>
          </cell>
          <cell r="E3321">
            <v>47232</v>
          </cell>
          <cell r="F3321">
            <v>342432</v>
          </cell>
        </row>
        <row r="3322">
          <cell r="A3322" t="str">
            <v>LUMINARIA DECORATIVA 125W 208/220V DJK</v>
          </cell>
          <cell r="B3322">
            <v>172000</v>
          </cell>
          <cell r="C3322" t="str">
            <v>UND</v>
          </cell>
          <cell r="D3322">
            <v>206400</v>
          </cell>
          <cell r="E3322">
            <v>33024</v>
          </cell>
          <cell r="F3322">
            <v>239424</v>
          </cell>
        </row>
        <row r="3323">
          <cell r="A3323" t="str">
            <v>LUMINARIA DECORATIVA 150W 208/220V DJK</v>
          </cell>
          <cell r="B3323">
            <v>194000</v>
          </cell>
          <cell r="C3323" t="str">
            <v>UND</v>
          </cell>
          <cell r="D3323">
            <v>232800</v>
          </cell>
          <cell r="E3323">
            <v>37248</v>
          </cell>
          <cell r="F3323">
            <v>270048</v>
          </cell>
        </row>
        <row r="3324">
          <cell r="A3324" t="str">
            <v>LUMINARIA DECORATIVA 250W 208/220 Hg DJK</v>
          </cell>
          <cell r="B3324">
            <v>186000</v>
          </cell>
          <cell r="C3324" t="str">
            <v>UND</v>
          </cell>
          <cell r="D3324">
            <v>223200</v>
          </cell>
          <cell r="E3324">
            <v>35712</v>
          </cell>
          <cell r="F3324">
            <v>258912</v>
          </cell>
        </row>
        <row r="3325">
          <cell r="A3325" t="str">
            <v>LUMINARIA DECORATIVA 70W 208V Na</v>
          </cell>
          <cell r="B3325">
            <v>180000</v>
          </cell>
          <cell r="C3325" t="str">
            <v>UND</v>
          </cell>
          <cell r="D3325">
            <v>216000</v>
          </cell>
          <cell r="E3325">
            <v>34560</v>
          </cell>
          <cell r="F3325">
            <v>250560</v>
          </cell>
        </row>
        <row r="3326">
          <cell r="A3326" t="str">
            <v>LUMINARIA DECORATIVA Na 70W C/A NIZA</v>
          </cell>
          <cell r="B3326">
            <v>177000</v>
          </cell>
          <cell r="C3326" t="str">
            <v>UND</v>
          </cell>
          <cell r="D3326">
            <v>212400</v>
          </cell>
          <cell r="E3326">
            <v>33984</v>
          </cell>
          <cell r="F3326">
            <v>246384</v>
          </cell>
        </row>
        <row r="3327">
          <cell r="A3327" t="str">
            <v>LUMINARIA GUIALUX  70W - 208 V.</v>
          </cell>
          <cell r="B3327">
            <v>179000</v>
          </cell>
          <cell r="C3327" t="str">
            <v>UND</v>
          </cell>
          <cell r="D3327">
            <v>214800</v>
          </cell>
          <cell r="E3327">
            <v>34368</v>
          </cell>
          <cell r="F3327">
            <v>249168</v>
          </cell>
        </row>
        <row r="3328">
          <cell r="A3328" t="str">
            <v>LUMINARIA HOR. CERRADA 150Na S/BAS SIEME</v>
          </cell>
          <cell r="B3328">
            <v>144000</v>
          </cell>
          <cell r="C3328" t="str">
            <v>UND</v>
          </cell>
          <cell r="D3328">
            <v>172800</v>
          </cell>
          <cell r="E3328">
            <v>27648</v>
          </cell>
          <cell r="F3328">
            <v>200448</v>
          </cell>
        </row>
        <row r="3329">
          <cell r="A3329" t="str">
            <v>LUMINARIA HOR.CERRADA 150Na C/BAS SIEMEN</v>
          </cell>
          <cell r="B3329">
            <v>147000</v>
          </cell>
          <cell r="C3329" t="str">
            <v>UND</v>
          </cell>
          <cell r="D3329">
            <v>176400</v>
          </cell>
          <cell r="E3329">
            <v>28224</v>
          </cell>
          <cell r="F3329">
            <v>204624</v>
          </cell>
        </row>
        <row r="3330">
          <cell r="A3330" t="str">
            <v>LUMINARIA HORIZ.CERRADA 70WNa C/BASE SIE</v>
          </cell>
          <cell r="B3330">
            <v>131000</v>
          </cell>
          <cell r="C3330" t="str">
            <v>UND</v>
          </cell>
          <cell r="D3330">
            <v>157200</v>
          </cell>
          <cell r="E3330">
            <v>25152</v>
          </cell>
          <cell r="F3330">
            <v>182352</v>
          </cell>
        </row>
        <row r="3331">
          <cell r="A3331" t="str">
            <v>LUMINARIA HORIZONTAL  CERRADA  250W C/B</v>
          </cell>
          <cell r="B3331">
            <v>397000</v>
          </cell>
          <cell r="C3331" t="str">
            <v>UND</v>
          </cell>
          <cell r="D3331">
            <v>476400</v>
          </cell>
          <cell r="E3331">
            <v>76224</v>
          </cell>
          <cell r="F3331">
            <v>552624</v>
          </cell>
        </row>
        <row r="3332">
          <cell r="A3332" t="str">
            <v>LUMINARIA HORIZONTAL 250W /220 C/BASE</v>
          </cell>
          <cell r="B3332">
            <v>219000</v>
          </cell>
          <cell r="C3332" t="str">
            <v>UND</v>
          </cell>
          <cell r="D3332">
            <v>262800</v>
          </cell>
          <cell r="E3332">
            <v>42048</v>
          </cell>
          <cell r="F3332">
            <v>304848</v>
          </cell>
        </row>
        <row r="3333">
          <cell r="A3333" t="str">
            <v>LUMINARIA HORIZONTAL ABIERTA 125W 220V H</v>
          </cell>
          <cell r="B3333">
            <v>98000</v>
          </cell>
          <cell r="C3333" t="str">
            <v>UND</v>
          </cell>
          <cell r="D3333">
            <v>117600</v>
          </cell>
          <cell r="E3333">
            <v>18816</v>
          </cell>
          <cell r="F3333">
            <v>136416</v>
          </cell>
        </row>
        <row r="3334">
          <cell r="A3334" t="str">
            <v>LUMINARIA HORIZONTAL ABIERTA 150W 208/22</v>
          </cell>
          <cell r="B3334">
            <v>128000</v>
          </cell>
          <cell r="C3334" t="str">
            <v>UND</v>
          </cell>
          <cell r="D3334">
            <v>153600</v>
          </cell>
          <cell r="E3334">
            <v>24576</v>
          </cell>
          <cell r="F3334">
            <v>178176</v>
          </cell>
        </row>
        <row r="3335">
          <cell r="A3335" t="str">
            <v>LUMINARIA HORIZONTAL ABIERTA 150W C/BASE</v>
          </cell>
          <cell r="B3335">
            <v>131000</v>
          </cell>
          <cell r="C3335" t="str">
            <v>UND</v>
          </cell>
          <cell r="D3335">
            <v>157200</v>
          </cell>
          <cell r="E3335">
            <v>25152</v>
          </cell>
          <cell r="F3335">
            <v>182352</v>
          </cell>
        </row>
        <row r="3336">
          <cell r="A3336" t="str">
            <v>LUMINARIA HORIZONTAL ABIERTA 150W Na S/B</v>
          </cell>
          <cell r="B3336">
            <v>250000</v>
          </cell>
          <cell r="C3336" t="str">
            <v>UND</v>
          </cell>
          <cell r="D3336">
            <v>300000</v>
          </cell>
          <cell r="E3336">
            <v>48000</v>
          </cell>
          <cell r="F3336">
            <v>348000</v>
          </cell>
        </row>
        <row r="3337">
          <cell r="A3337" t="str">
            <v>LUMINARIA HORIZONTAL ABIERTA 250W 208V H</v>
          </cell>
          <cell r="B3337">
            <v>115000</v>
          </cell>
          <cell r="C3337" t="str">
            <v>UND</v>
          </cell>
          <cell r="D3337">
            <v>138000</v>
          </cell>
          <cell r="E3337">
            <v>22080</v>
          </cell>
          <cell r="F3337">
            <v>160080</v>
          </cell>
        </row>
        <row r="3338">
          <cell r="A3338" t="str">
            <v>LUMINARIA HORIZONTAL ABIERTA 70W 208 ARR</v>
          </cell>
          <cell r="B3338">
            <v>125000</v>
          </cell>
          <cell r="C3338" t="str">
            <v>UND</v>
          </cell>
          <cell r="D3338">
            <v>150000</v>
          </cell>
          <cell r="E3338">
            <v>24000</v>
          </cell>
          <cell r="F3338">
            <v>174000</v>
          </cell>
        </row>
        <row r="3339">
          <cell r="A3339" t="str">
            <v>LUMINARIA HORIZONTAL ABIERTA 70W 208 SIN</v>
          </cell>
          <cell r="B3339">
            <v>97000</v>
          </cell>
          <cell r="C3339" t="str">
            <v>UND</v>
          </cell>
          <cell r="D3339">
            <v>116400</v>
          </cell>
          <cell r="E3339">
            <v>18624</v>
          </cell>
          <cell r="F3339">
            <v>135024</v>
          </cell>
        </row>
        <row r="3340">
          <cell r="A3340" t="str">
            <v>LUMINARIA HORIZONTAL ABIERTA 70W CON BAS</v>
          </cell>
          <cell r="B3340">
            <v>114000</v>
          </cell>
          <cell r="C3340" t="str">
            <v>UND</v>
          </cell>
          <cell r="D3340">
            <v>136800</v>
          </cell>
          <cell r="E3340">
            <v>21888</v>
          </cell>
          <cell r="F3340">
            <v>158688</v>
          </cell>
        </row>
        <row r="3341">
          <cell r="A3341" t="str">
            <v>LUMINARIA HORIZONTAL ABIERTA 70W Na C/BA</v>
          </cell>
          <cell r="B3341">
            <v>120000</v>
          </cell>
          <cell r="C3341" t="str">
            <v>UND</v>
          </cell>
          <cell r="D3341">
            <v>144000</v>
          </cell>
          <cell r="E3341">
            <v>23040</v>
          </cell>
          <cell r="F3341">
            <v>167040</v>
          </cell>
        </row>
        <row r="3342">
          <cell r="A3342" t="str">
            <v>LUMINARIA HORIZONTAL ABIERTA 70W Na OPTI</v>
          </cell>
          <cell r="B3342">
            <v>120000</v>
          </cell>
          <cell r="C3342" t="str">
            <v>UND</v>
          </cell>
          <cell r="D3342">
            <v>144000</v>
          </cell>
          <cell r="E3342">
            <v>23040</v>
          </cell>
          <cell r="F3342">
            <v>167040</v>
          </cell>
        </row>
        <row r="3343">
          <cell r="A3343" t="str">
            <v>LUMINARIA HORIZONTAL ABIERTA 70W Na RED</v>
          </cell>
          <cell r="B3343">
            <v>67200</v>
          </cell>
          <cell r="C3343" t="str">
            <v>UND</v>
          </cell>
          <cell r="D3343">
            <v>80640</v>
          </cell>
          <cell r="E3343">
            <v>12902.4</v>
          </cell>
          <cell r="F3343">
            <v>93542</v>
          </cell>
        </row>
        <row r="3344">
          <cell r="A3344" t="str">
            <v>LUMINARIA HORIZONTAL CERRADA  Na 250W</v>
          </cell>
          <cell r="B3344">
            <v>218000</v>
          </cell>
          <cell r="C3344" t="str">
            <v>UND</v>
          </cell>
          <cell r="D3344">
            <v>261600</v>
          </cell>
          <cell r="E3344">
            <v>41856</v>
          </cell>
          <cell r="F3344">
            <v>303456</v>
          </cell>
        </row>
        <row r="3345">
          <cell r="A3345" t="str">
            <v>LUMINARIA HORIZONTAL CERRADA 125 -208/22</v>
          </cell>
          <cell r="B3345">
            <v>117000</v>
          </cell>
          <cell r="C3345" t="str">
            <v>UND</v>
          </cell>
          <cell r="D3345">
            <v>140400</v>
          </cell>
          <cell r="E3345">
            <v>22464</v>
          </cell>
          <cell r="F3345">
            <v>162864</v>
          </cell>
        </row>
        <row r="3346">
          <cell r="A3346" t="str">
            <v>LUMINARIA HORIZONTAL CERRADA 125W 208V</v>
          </cell>
          <cell r="B3346">
            <v>117000</v>
          </cell>
          <cell r="C3346" t="str">
            <v>UND</v>
          </cell>
          <cell r="D3346">
            <v>140400</v>
          </cell>
          <cell r="E3346">
            <v>22464</v>
          </cell>
          <cell r="F3346">
            <v>162864</v>
          </cell>
        </row>
        <row r="3347">
          <cell r="A3347" t="str">
            <v>LUMINARIA HORIZONTAL CERRADA 150W 208/22</v>
          </cell>
          <cell r="B3347">
            <v>144000</v>
          </cell>
          <cell r="C3347" t="str">
            <v>UND</v>
          </cell>
          <cell r="D3347">
            <v>172800</v>
          </cell>
          <cell r="E3347">
            <v>27648</v>
          </cell>
          <cell r="F3347">
            <v>200448</v>
          </cell>
        </row>
        <row r="3348">
          <cell r="A3348" t="str">
            <v>LUMINARIA HORIZONTAL CERRADA 150W 220V</v>
          </cell>
          <cell r="B3348">
            <v>251000</v>
          </cell>
          <cell r="C3348" t="str">
            <v>UND</v>
          </cell>
          <cell r="D3348">
            <v>301200</v>
          </cell>
          <cell r="E3348">
            <v>48192</v>
          </cell>
          <cell r="F3348">
            <v>349392</v>
          </cell>
        </row>
        <row r="3349">
          <cell r="A3349" t="str">
            <v>LUMINARIA HORIZONTAL CERRADA 150W BASE F</v>
          </cell>
          <cell r="B3349">
            <v>254000</v>
          </cell>
          <cell r="C3349" t="str">
            <v>UND</v>
          </cell>
          <cell r="D3349">
            <v>304800</v>
          </cell>
          <cell r="E3349">
            <v>48768</v>
          </cell>
          <cell r="F3349">
            <v>353568</v>
          </cell>
        </row>
        <row r="3350">
          <cell r="A3350" t="str">
            <v>LUMINARIA HORIZONTAL CERRADA 150W Na C/B</v>
          </cell>
          <cell r="B3350">
            <v>150849</v>
          </cell>
          <cell r="C3350" t="str">
            <v>UND</v>
          </cell>
          <cell r="D3350">
            <v>181018.8</v>
          </cell>
          <cell r="E3350">
            <v>28963.007999999998</v>
          </cell>
          <cell r="F3350">
            <v>209982</v>
          </cell>
        </row>
        <row r="3351">
          <cell r="A3351" t="str">
            <v>LUMINARIA HORIZONTAL CERRADA 150W Na S/B</v>
          </cell>
          <cell r="B3351">
            <v>188000</v>
          </cell>
          <cell r="C3351" t="str">
            <v>UND</v>
          </cell>
          <cell r="D3351">
            <v>225600</v>
          </cell>
          <cell r="E3351">
            <v>36096</v>
          </cell>
          <cell r="F3351">
            <v>261696</v>
          </cell>
        </row>
        <row r="3352">
          <cell r="A3352" t="str">
            <v>LUMINARIA HORIZONTAL CERRADA 250W 208/22</v>
          </cell>
          <cell r="B3352">
            <v>237000</v>
          </cell>
          <cell r="C3352" t="str">
            <v>UND</v>
          </cell>
          <cell r="D3352">
            <v>284400</v>
          </cell>
          <cell r="E3352">
            <v>45504</v>
          </cell>
          <cell r="F3352">
            <v>329904</v>
          </cell>
        </row>
        <row r="3353">
          <cell r="A3353" t="str">
            <v>LUMINARIA HORIZONTAL CERRADA 250W 208V</v>
          </cell>
          <cell r="B3353">
            <v>161980</v>
          </cell>
          <cell r="C3353" t="str">
            <v>UND</v>
          </cell>
          <cell r="D3353">
            <v>194376</v>
          </cell>
          <cell r="E3353">
            <v>31100.16</v>
          </cell>
          <cell r="F3353">
            <v>225476</v>
          </cell>
        </row>
        <row r="3354">
          <cell r="A3354" t="str">
            <v>LUMINARIA HORIZONTAL CERRADA 250W 220V</v>
          </cell>
          <cell r="B3354">
            <v>394000</v>
          </cell>
          <cell r="C3354" t="str">
            <v>UND</v>
          </cell>
          <cell r="D3354">
            <v>472800</v>
          </cell>
          <cell r="E3354">
            <v>75648</v>
          </cell>
          <cell r="F3354">
            <v>548448</v>
          </cell>
        </row>
        <row r="3355">
          <cell r="A3355" t="str">
            <v>LUMINARIA HORIZONTAL CERRADA 250W C/BASE</v>
          </cell>
          <cell r="B3355">
            <v>397000</v>
          </cell>
          <cell r="C3355" t="str">
            <v>UND</v>
          </cell>
          <cell r="D3355">
            <v>476400</v>
          </cell>
          <cell r="E3355">
            <v>76224</v>
          </cell>
          <cell r="F3355">
            <v>552624</v>
          </cell>
        </row>
        <row r="3356">
          <cell r="A3356" t="str">
            <v>LUMINARIA HORIZONTAL CERRADA 250W Hg</v>
          </cell>
          <cell r="B3356">
            <v>115000</v>
          </cell>
          <cell r="C3356" t="str">
            <v>UND</v>
          </cell>
          <cell r="D3356">
            <v>138000</v>
          </cell>
          <cell r="E3356">
            <v>22080</v>
          </cell>
          <cell r="F3356">
            <v>160080</v>
          </cell>
        </row>
        <row r="3357">
          <cell r="A3357" t="str">
            <v>LUMINARIA HORIZONTAL CERRADA 250W Hg S/B</v>
          </cell>
          <cell r="B3357">
            <v>116000</v>
          </cell>
          <cell r="C3357" t="str">
            <v>UND</v>
          </cell>
          <cell r="D3357">
            <v>139200</v>
          </cell>
          <cell r="E3357">
            <v>22272</v>
          </cell>
          <cell r="F3357">
            <v>161472</v>
          </cell>
        </row>
        <row r="3358">
          <cell r="A3358" t="str">
            <v>LUMINARIA HORIZONTAL CERRADA 250W Na C/B</v>
          </cell>
          <cell r="B3358">
            <v>166000</v>
          </cell>
          <cell r="C3358" t="str">
            <v>UND</v>
          </cell>
          <cell r="D3358">
            <v>199200</v>
          </cell>
          <cell r="E3358">
            <v>31872</v>
          </cell>
          <cell r="F3358">
            <v>231072</v>
          </cell>
        </row>
        <row r="3359">
          <cell r="A3359" t="str">
            <v>LUMINARIA HORIZONTAL CERRADA 250W Na CBA</v>
          </cell>
          <cell r="B3359">
            <v>189000</v>
          </cell>
          <cell r="C3359" t="str">
            <v>UND</v>
          </cell>
          <cell r="D3359">
            <v>226800</v>
          </cell>
          <cell r="E3359">
            <v>36288</v>
          </cell>
          <cell r="F3359">
            <v>263088</v>
          </cell>
        </row>
        <row r="3360">
          <cell r="A3360" t="str">
            <v>LUMINARIA HORIZONTAL CERRADA 400W 208/220V</v>
          </cell>
          <cell r="B3360">
            <v>480000</v>
          </cell>
          <cell r="C3360" t="str">
            <v>UND</v>
          </cell>
          <cell r="D3360">
            <v>576000</v>
          </cell>
          <cell r="E3360">
            <v>92160</v>
          </cell>
          <cell r="F3360">
            <v>668160</v>
          </cell>
        </row>
        <row r="3361">
          <cell r="A3361" t="str">
            <v>LUMINARIA HORIZONTAL CERRADA 70W 208 ARR</v>
          </cell>
          <cell r="B3361">
            <v>128000</v>
          </cell>
          <cell r="C3361" t="str">
            <v>UND</v>
          </cell>
          <cell r="D3361">
            <v>153600</v>
          </cell>
          <cell r="E3361">
            <v>24576</v>
          </cell>
          <cell r="F3361">
            <v>178176</v>
          </cell>
        </row>
        <row r="3362">
          <cell r="A3362" t="str">
            <v>LUMINARIA HORIZONTAL CERRADA 70W C B/F</v>
          </cell>
          <cell r="B3362">
            <v>80000</v>
          </cell>
          <cell r="C3362" t="str">
            <v>UND</v>
          </cell>
          <cell r="D3362">
            <v>96000</v>
          </cell>
          <cell r="E3362">
            <v>15360</v>
          </cell>
          <cell r="F3362">
            <v>111360</v>
          </cell>
        </row>
        <row r="3363">
          <cell r="A3363" t="str">
            <v>LUMINARIA HORIZONTAL CERRADA 70W C/A Y B</v>
          </cell>
          <cell r="B3363">
            <v>131000</v>
          </cell>
          <cell r="C3363" t="str">
            <v>UND</v>
          </cell>
          <cell r="D3363">
            <v>157200</v>
          </cell>
          <cell r="E3363">
            <v>25152</v>
          </cell>
          <cell r="F3363">
            <v>182352</v>
          </cell>
        </row>
        <row r="3364">
          <cell r="A3364" t="str">
            <v>LUMINARIA HORIZONTAL CERRADA 70W Na C/BA</v>
          </cell>
          <cell r="B3364">
            <v>93000</v>
          </cell>
          <cell r="C3364" t="str">
            <v>UND</v>
          </cell>
          <cell r="D3364">
            <v>111600</v>
          </cell>
          <cell r="E3364">
            <v>17856</v>
          </cell>
          <cell r="F3364">
            <v>129456</v>
          </cell>
        </row>
        <row r="3365">
          <cell r="A3365" t="str">
            <v>LUMINARIA HORIZONTAL CERRADA 70W Na C/BA</v>
          </cell>
          <cell r="B3365">
            <v>171000</v>
          </cell>
          <cell r="C3365" t="str">
            <v>UND</v>
          </cell>
          <cell r="D3365">
            <v>205200</v>
          </cell>
          <cell r="E3365">
            <v>32832</v>
          </cell>
          <cell r="F3365">
            <v>238032</v>
          </cell>
        </row>
        <row r="3366">
          <cell r="A3366" t="str">
            <v>LUMINARIA HORIZONTAL CERRADA 70W Na S/BA</v>
          </cell>
          <cell r="B3366">
            <v>93000</v>
          </cell>
          <cell r="C3366" t="str">
            <v>UND</v>
          </cell>
          <cell r="D3366">
            <v>111600</v>
          </cell>
          <cell r="E3366">
            <v>17856</v>
          </cell>
          <cell r="F3366">
            <v>129456</v>
          </cell>
        </row>
        <row r="3367">
          <cell r="A3367" t="str">
            <v>LUMINARIA HORIZONTAL CERRADA 70W Na SIEM</v>
          </cell>
          <cell r="B3367">
            <v>128000</v>
          </cell>
          <cell r="C3367" t="str">
            <v>UND</v>
          </cell>
          <cell r="D3367">
            <v>153600</v>
          </cell>
          <cell r="E3367">
            <v>24576</v>
          </cell>
          <cell r="F3367">
            <v>178176</v>
          </cell>
        </row>
        <row r="3368">
          <cell r="A3368" t="str">
            <v>LUMINARIA HORIZONTAL CERRADA SODIO 400W</v>
          </cell>
          <cell r="B3368">
            <v>472000</v>
          </cell>
          <cell r="C3368" t="str">
            <v>UND</v>
          </cell>
          <cell r="D3368">
            <v>566400</v>
          </cell>
          <cell r="E3368">
            <v>90624</v>
          </cell>
          <cell r="F3368">
            <v>657024</v>
          </cell>
        </row>
        <row r="3369">
          <cell r="A3369" t="str">
            <v>LUMINARIA SLIM 2X48 INCRUSTAR CON ACRILI</v>
          </cell>
          <cell r="B3369">
            <v>36800</v>
          </cell>
          <cell r="C3369" t="str">
            <v>UND</v>
          </cell>
          <cell r="D3369">
            <v>44160</v>
          </cell>
          <cell r="E3369">
            <v>7065.6</v>
          </cell>
          <cell r="F3369">
            <v>51226</v>
          </cell>
        </row>
        <row r="3370">
          <cell r="A3370" t="str">
            <v>LUMINARIA SLIM LINE 2X48 LATERAL MADERA</v>
          </cell>
          <cell r="B3370">
            <v>53000</v>
          </cell>
          <cell r="C3370" t="str">
            <v>UND</v>
          </cell>
          <cell r="D3370">
            <v>63600</v>
          </cell>
          <cell r="E3370">
            <v>10176</v>
          </cell>
          <cell r="F3370">
            <v>73776</v>
          </cell>
        </row>
        <row r="3371">
          <cell r="A3371" t="str">
            <v>LUMINARIA SLIM LINE 2X96 LATERAL MADERA</v>
          </cell>
          <cell r="B3371">
            <v>67000</v>
          </cell>
          <cell r="C3371" t="str">
            <v>UND</v>
          </cell>
          <cell r="D3371">
            <v>80400</v>
          </cell>
          <cell r="E3371">
            <v>12864</v>
          </cell>
          <cell r="F3371">
            <v>93264</v>
          </cell>
        </row>
        <row r="3372">
          <cell r="A3372" t="str">
            <v>LUMINARIA SLIM LINE DE 2 X 40W</v>
          </cell>
          <cell r="B3372">
            <v>45000</v>
          </cell>
          <cell r="C3372" t="str">
            <v>UND</v>
          </cell>
          <cell r="D3372">
            <v>54000</v>
          </cell>
          <cell r="E3372">
            <v>8640</v>
          </cell>
          <cell r="F3372">
            <v>62640</v>
          </cell>
        </row>
        <row r="3373">
          <cell r="A3373" t="str">
            <v>LUMINARIA SLIM LINE DE 2 X 96W</v>
          </cell>
          <cell r="B3373">
            <v>50000</v>
          </cell>
          <cell r="C3373" t="str">
            <v>UND</v>
          </cell>
          <cell r="D3373">
            <v>60000</v>
          </cell>
          <cell r="E3373">
            <v>9600</v>
          </cell>
          <cell r="F3373">
            <v>69600</v>
          </cell>
        </row>
        <row r="3374">
          <cell r="A3374" t="str">
            <v>LUMINARIA SLIM LINE DE 4 X 17W</v>
          </cell>
          <cell r="B3374">
            <v>120000</v>
          </cell>
          <cell r="C3374" t="str">
            <v>UND</v>
          </cell>
          <cell r="D3374">
            <v>144000</v>
          </cell>
          <cell r="E3374">
            <v>23040</v>
          </cell>
          <cell r="F3374">
            <v>167040</v>
          </cell>
        </row>
        <row r="3375">
          <cell r="A3375" t="str">
            <v>LUMINARIA VERTICAL 160W LUZ MIXTA VENECI</v>
          </cell>
          <cell r="B3375">
            <v>117000</v>
          </cell>
          <cell r="C3375" t="str">
            <v>UND</v>
          </cell>
          <cell r="D3375">
            <v>140400</v>
          </cell>
          <cell r="E3375">
            <v>22464</v>
          </cell>
          <cell r="F3375">
            <v>162864</v>
          </cell>
        </row>
        <row r="3376">
          <cell r="A3376" t="str">
            <v>LUMINARIA VERTICAL ABIERTA 125W 120-208V</v>
          </cell>
          <cell r="B3376">
            <v>81000</v>
          </cell>
          <cell r="C3376" t="str">
            <v>UND</v>
          </cell>
          <cell r="D3376">
            <v>97200</v>
          </cell>
          <cell r="E3376">
            <v>15552</v>
          </cell>
          <cell r="F3376">
            <v>112752</v>
          </cell>
        </row>
        <row r="3377">
          <cell r="A3377" t="str">
            <v>LUMINARIA VERTICAL ABIERTA 150W Na</v>
          </cell>
          <cell r="B3377">
            <v>110000</v>
          </cell>
          <cell r="C3377" t="str">
            <v>UND</v>
          </cell>
          <cell r="D3377">
            <v>132000</v>
          </cell>
          <cell r="E3377">
            <v>21120</v>
          </cell>
          <cell r="F3377">
            <v>153120</v>
          </cell>
        </row>
        <row r="3378">
          <cell r="A3378" t="str">
            <v>LUMINARIA VERTICAL ABIERTA 250W 208/220V</v>
          </cell>
          <cell r="B3378">
            <v>154000</v>
          </cell>
          <cell r="C3378" t="str">
            <v>UND</v>
          </cell>
          <cell r="D3378">
            <v>184800</v>
          </cell>
          <cell r="E3378">
            <v>29568</v>
          </cell>
          <cell r="F3378">
            <v>214368</v>
          </cell>
        </row>
        <row r="3379">
          <cell r="A3379" t="str">
            <v>LUMINARIA VERTICAL ABIERTA 250W 208V</v>
          </cell>
          <cell r="B3379">
            <v>98000</v>
          </cell>
          <cell r="C3379" t="str">
            <v>UND</v>
          </cell>
          <cell r="D3379">
            <v>117600</v>
          </cell>
          <cell r="E3379">
            <v>18816</v>
          </cell>
          <cell r="F3379">
            <v>136416</v>
          </cell>
        </row>
        <row r="3380">
          <cell r="A3380" t="str">
            <v>LUMINARIA VERTICAL ABIERTA 250W HG ILL</v>
          </cell>
          <cell r="B3380">
            <v>83000</v>
          </cell>
          <cell r="C3380" t="str">
            <v>UND</v>
          </cell>
          <cell r="D3380">
            <v>99600</v>
          </cell>
          <cell r="E3380">
            <v>15936</v>
          </cell>
          <cell r="F3380">
            <v>115536</v>
          </cell>
        </row>
        <row r="3381">
          <cell r="A3381" t="str">
            <v>LUMINARIA VERTICAL ABIERTA 400W 208/220V</v>
          </cell>
          <cell r="B3381">
            <v>250000</v>
          </cell>
          <cell r="C3381" t="str">
            <v>UND</v>
          </cell>
          <cell r="D3381">
            <v>300000</v>
          </cell>
          <cell r="E3381">
            <v>48000</v>
          </cell>
          <cell r="F3381">
            <v>348000</v>
          </cell>
        </row>
        <row r="3382">
          <cell r="A3382" t="str">
            <v>LUMINARIA VERTICAL ABIERTA HG 400 ILL</v>
          </cell>
          <cell r="B3382">
            <v>110000</v>
          </cell>
          <cell r="C3382" t="str">
            <v>UND</v>
          </cell>
          <cell r="D3382">
            <v>132000</v>
          </cell>
          <cell r="E3382">
            <v>21120</v>
          </cell>
          <cell r="F3382">
            <v>153120</v>
          </cell>
        </row>
        <row r="3383">
          <cell r="A3383" t="str">
            <v>LUMINARIA VERTICAL CERRADA METAL H. 400W</v>
          </cell>
          <cell r="B3383">
            <v>285000</v>
          </cell>
          <cell r="C3383" t="str">
            <v>UND</v>
          </cell>
          <cell r="D3383">
            <v>342000</v>
          </cell>
          <cell r="E3383">
            <v>54720</v>
          </cell>
          <cell r="F3383">
            <v>396720</v>
          </cell>
        </row>
        <row r="3384">
          <cell r="A3384" t="str">
            <v>LUMINARIA WALL PACK 150 Na CELSA ALU. TU</v>
          </cell>
          <cell r="B3384">
            <v>197600</v>
          </cell>
          <cell r="C3384" t="str">
            <v>UND</v>
          </cell>
          <cell r="D3384">
            <v>237120</v>
          </cell>
          <cell r="E3384">
            <v>37939.200000000004</v>
          </cell>
          <cell r="F3384">
            <v>275059</v>
          </cell>
        </row>
        <row r="3385">
          <cell r="A3385" t="str">
            <v>LUMINARIA WALL PACK 70 W Na 208 VOL.</v>
          </cell>
          <cell r="B3385">
            <v>240000</v>
          </cell>
          <cell r="C3385" t="str">
            <v>UND</v>
          </cell>
          <cell r="D3385">
            <v>288000</v>
          </cell>
          <cell r="E3385">
            <v>46080</v>
          </cell>
          <cell r="F3385">
            <v>334080</v>
          </cell>
        </row>
        <row r="3386">
          <cell r="A3386" t="str">
            <v>MANDO MOTOR S6S800 110V ABB</v>
          </cell>
          <cell r="B3386">
            <v>1080000</v>
          </cell>
          <cell r="C3386" t="str">
            <v>UND</v>
          </cell>
          <cell r="D3386">
            <v>1296000</v>
          </cell>
          <cell r="E3386">
            <v>207360</v>
          </cell>
          <cell r="F3386">
            <v>1503360</v>
          </cell>
        </row>
        <row r="3387">
          <cell r="A3387" t="str">
            <v>MANGUERA PLASTICA OPTIFLEX  - 11/4</v>
          </cell>
          <cell r="B3387">
            <v>1320</v>
          </cell>
          <cell r="C3387" t="str">
            <v>UND</v>
          </cell>
          <cell r="D3387">
            <v>1584</v>
          </cell>
          <cell r="E3387">
            <v>253.44</v>
          </cell>
          <cell r="F3387">
            <v>1837</v>
          </cell>
        </row>
        <row r="3388">
          <cell r="A3388" t="str">
            <v>MARCADOR INDELEBLE 3M</v>
          </cell>
          <cell r="B3388">
            <v>31202</v>
          </cell>
          <cell r="C3388" t="str">
            <v>UND</v>
          </cell>
          <cell r="D3388">
            <v>37442.400000000001</v>
          </cell>
          <cell r="E3388">
            <v>5990.7840000000006</v>
          </cell>
          <cell r="F3388">
            <v>43433</v>
          </cell>
        </row>
        <row r="3389">
          <cell r="A3389" t="str">
            <v>MARCO ALUMBRADO PUBLICO CS-274-1</v>
          </cell>
          <cell r="B3389">
            <v>29000</v>
          </cell>
          <cell r="C3389" t="str">
            <v>UND</v>
          </cell>
          <cell r="D3389">
            <v>34800</v>
          </cell>
          <cell r="E3389">
            <v>5568</v>
          </cell>
          <cell r="F3389">
            <v>40368</v>
          </cell>
        </row>
        <row r="3390">
          <cell r="A3390" t="str">
            <v>MARCO DECORATIVO ROJO DEKO</v>
          </cell>
          <cell r="B3390">
            <v>340</v>
          </cell>
          <cell r="C3390" t="str">
            <v>UND</v>
          </cell>
          <cell r="D3390">
            <v>408</v>
          </cell>
          <cell r="E3390">
            <v>65.28</v>
          </cell>
          <cell r="F3390">
            <v>473</v>
          </cell>
        </row>
        <row r="3391">
          <cell r="A3391" t="str">
            <v>MARCO DOBLE CAJA INSPECCION EEB</v>
          </cell>
          <cell r="B3391">
            <v>51723</v>
          </cell>
          <cell r="C3391" t="str">
            <v>UND</v>
          </cell>
          <cell r="D3391">
            <v>62067.6</v>
          </cell>
          <cell r="E3391">
            <v>9930.8160000000007</v>
          </cell>
          <cell r="F3391">
            <v>71998</v>
          </cell>
        </row>
        <row r="3392">
          <cell r="A3392" t="str">
            <v>MARCO DOBLE DE ENERGIA CS-275-1</v>
          </cell>
          <cell r="B3392">
            <v>49568</v>
          </cell>
          <cell r="C3392" t="str">
            <v>UND</v>
          </cell>
          <cell r="D3392">
            <v>59481.599999999999</v>
          </cell>
          <cell r="E3392">
            <v>9517.0560000000005</v>
          </cell>
          <cell r="F3392">
            <v>68999</v>
          </cell>
        </row>
        <row r="3393">
          <cell r="A3393" t="str">
            <v>MARCO P/TAPA CAMARA AP</v>
          </cell>
          <cell r="B3393">
            <v>60000</v>
          </cell>
          <cell r="C3393" t="str">
            <v>UND</v>
          </cell>
          <cell r="D3393">
            <v>72000</v>
          </cell>
          <cell r="E3393">
            <v>11520</v>
          </cell>
          <cell r="F3393">
            <v>83520</v>
          </cell>
        </row>
        <row r="3394">
          <cell r="A3394" t="str">
            <v>MARCO PARA INSTALACION LEGRAN REF.648715</v>
          </cell>
          <cell r="B3394">
            <v>6200</v>
          </cell>
          <cell r="C3394" t="str">
            <v>UND</v>
          </cell>
          <cell r="D3394">
            <v>7440</v>
          </cell>
          <cell r="E3394">
            <v>1190.4000000000001</v>
          </cell>
          <cell r="F3394">
            <v>8630</v>
          </cell>
        </row>
        <row r="3395">
          <cell r="A3395" t="str">
            <v>MARCO PARA SEGUETA</v>
          </cell>
          <cell r="B3395">
            <v>1545</v>
          </cell>
          <cell r="C3395" t="str">
            <v>UND</v>
          </cell>
          <cell r="D3395">
            <v>1854</v>
          </cell>
          <cell r="E3395">
            <v>296.64</v>
          </cell>
          <cell r="F3395">
            <v>2151</v>
          </cell>
        </row>
        <row r="3396">
          <cell r="A3396" t="str">
            <v>MARCO SENCILLO ENERGIA CS-275-1</v>
          </cell>
          <cell r="B3396">
            <v>39655</v>
          </cell>
          <cell r="C3396" t="str">
            <v>UND</v>
          </cell>
          <cell r="D3396">
            <v>47586</v>
          </cell>
          <cell r="E3396">
            <v>7613.76</v>
          </cell>
          <cell r="F3396">
            <v>55200</v>
          </cell>
        </row>
        <row r="3397">
          <cell r="A3397" t="str">
            <v>MARCO Y TAPA CAJA TELEFONICA 50X60</v>
          </cell>
          <cell r="B3397">
            <v>65000</v>
          </cell>
          <cell r="C3397" t="str">
            <v>UND</v>
          </cell>
          <cell r="D3397">
            <v>78000</v>
          </cell>
          <cell r="E3397">
            <v>12480</v>
          </cell>
          <cell r="F3397">
            <v>90480</v>
          </cell>
        </row>
        <row r="3398">
          <cell r="A3398" t="str">
            <v>MARQUILLA 12-16AWG (100 UNIDADES) LEGRAN</v>
          </cell>
          <cell r="B3398">
            <v>5000</v>
          </cell>
          <cell r="C3398" t="str">
            <v>UND</v>
          </cell>
          <cell r="D3398">
            <v>6000</v>
          </cell>
          <cell r="E3398">
            <v>960</v>
          </cell>
          <cell r="F3398">
            <v>6960</v>
          </cell>
        </row>
        <row r="3399">
          <cell r="A3399" t="str">
            <v>MARQUILLA 16-12 AWG No. 0 (1X100 UNIDAD)</v>
          </cell>
          <cell r="B3399">
            <v>53</v>
          </cell>
          <cell r="C3399" t="str">
            <v>UND</v>
          </cell>
          <cell r="D3399">
            <v>63.599999999999994</v>
          </cell>
          <cell r="E3399">
            <v>10.176</v>
          </cell>
          <cell r="F3399">
            <v>74</v>
          </cell>
        </row>
        <row r="3400">
          <cell r="A3400" t="str">
            <v>MARQUILLA 16-12 AWG No. 1 (1X100 UNIDAD)</v>
          </cell>
          <cell r="B3400">
            <v>53</v>
          </cell>
          <cell r="C3400" t="str">
            <v>UND</v>
          </cell>
          <cell r="D3400">
            <v>63.599999999999994</v>
          </cell>
          <cell r="E3400">
            <v>10.176</v>
          </cell>
          <cell r="F3400">
            <v>74</v>
          </cell>
        </row>
        <row r="3401">
          <cell r="A3401" t="str">
            <v>MARQUILLA CABLE 10 A 6 AWG LETRA  AR2</v>
          </cell>
          <cell r="B3401">
            <v>53</v>
          </cell>
          <cell r="C3401" t="str">
            <v>UND</v>
          </cell>
          <cell r="D3401">
            <v>63.599999999999994</v>
          </cell>
          <cell r="E3401">
            <v>10.176</v>
          </cell>
          <cell r="F3401">
            <v>74</v>
          </cell>
        </row>
        <row r="3402">
          <cell r="A3402" t="str">
            <v>MARQUILLA CABLE 10 A 6 AWG LETRA A AR2</v>
          </cell>
          <cell r="B3402">
            <v>53</v>
          </cell>
          <cell r="C3402" t="str">
            <v>UND</v>
          </cell>
          <cell r="D3402">
            <v>63.599999999999994</v>
          </cell>
          <cell r="E3402">
            <v>10.176</v>
          </cell>
          <cell r="F3402">
            <v>74</v>
          </cell>
        </row>
        <row r="3403">
          <cell r="A3403" t="str">
            <v>MARQUILLA CABLE 10 A 6 AWG LETRA B AR2</v>
          </cell>
          <cell r="B3403">
            <v>53</v>
          </cell>
          <cell r="C3403" t="str">
            <v>UND</v>
          </cell>
          <cell r="D3403">
            <v>63.599999999999994</v>
          </cell>
          <cell r="E3403">
            <v>10.176</v>
          </cell>
          <cell r="F3403">
            <v>74</v>
          </cell>
        </row>
        <row r="3404">
          <cell r="A3404" t="str">
            <v>MARQUILLA CABLE 10 A 6 AWG LETRA C AR2</v>
          </cell>
          <cell r="B3404">
            <v>53</v>
          </cell>
          <cell r="C3404" t="str">
            <v>UND</v>
          </cell>
          <cell r="D3404">
            <v>63.599999999999994</v>
          </cell>
          <cell r="E3404">
            <v>10.176</v>
          </cell>
          <cell r="F3404">
            <v>74</v>
          </cell>
        </row>
        <row r="3405">
          <cell r="A3405" t="str">
            <v>MARQUILLA CABLE 10 A 6 AWG LETRA D AR2</v>
          </cell>
          <cell r="B3405">
            <v>53</v>
          </cell>
          <cell r="C3405" t="str">
            <v>UND</v>
          </cell>
          <cell r="D3405">
            <v>63.599999999999994</v>
          </cell>
          <cell r="E3405">
            <v>10.176</v>
          </cell>
          <cell r="F3405">
            <v>74</v>
          </cell>
        </row>
        <row r="3406">
          <cell r="A3406" t="str">
            <v>MARQUILLA CABLE 10 A 6 AWG LETRA E AR2</v>
          </cell>
          <cell r="B3406">
            <v>40</v>
          </cell>
          <cell r="C3406" t="str">
            <v>UND</v>
          </cell>
          <cell r="D3406">
            <v>48</v>
          </cell>
          <cell r="E3406">
            <v>7.68</v>
          </cell>
          <cell r="F3406">
            <v>56</v>
          </cell>
        </row>
        <row r="3407">
          <cell r="A3407" t="str">
            <v>MARQUILLA CABLE 10 A 6 AWG LETRA F AR2</v>
          </cell>
          <cell r="B3407">
            <v>53</v>
          </cell>
          <cell r="C3407" t="str">
            <v>UND</v>
          </cell>
          <cell r="D3407">
            <v>63.599999999999994</v>
          </cell>
          <cell r="E3407">
            <v>10.176</v>
          </cell>
          <cell r="F3407">
            <v>74</v>
          </cell>
        </row>
        <row r="3408">
          <cell r="A3408" t="str">
            <v>MARQUILLA CABLE 10 A 6 AWG LETRA G AR2</v>
          </cell>
          <cell r="B3408">
            <v>53</v>
          </cell>
          <cell r="C3408" t="str">
            <v>UND</v>
          </cell>
          <cell r="D3408">
            <v>63.599999999999994</v>
          </cell>
          <cell r="E3408">
            <v>10.176</v>
          </cell>
          <cell r="F3408">
            <v>74</v>
          </cell>
        </row>
        <row r="3409">
          <cell r="A3409" t="str">
            <v>MARQUILLA CABLE 10 A 6 AWG LETRA H AR2</v>
          </cell>
          <cell r="B3409">
            <v>53</v>
          </cell>
          <cell r="C3409" t="str">
            <v>UND</v>
          </cell>
          <cell r="D3409">
            <v>63.599999999999994</v>
          </cell>
          <cell r="E3409">
            <v>10.176</v>
          </cell>
          <cell r="F3409">
            <v>74</v>
          </cell>
        </row>
        <row r="3410">
          <cell r="A3410" t="str">
            <v>MARQUILLA CABLE 10 A 6 AWG LETRA I AR2</v>
          </cell>
          <cell r="B3410">
            <v>53</v>
          </cell>
          <cell r="C3410" t="str">
            <v>UND</v>
          </cell>
          <cell r="D3410">
            <v>63.599999999999994</v>
          </cell>
          <cell r="E3410">
            <v>10.176</v>
          </cell>
          <cell r="F3410">
            <v>74</v>
          </cell>
        </row>
        <row r="3411">
          <cell r="A3411" t="str">
            <v>MARQUILLA CABLE 10 A 6 AWG LETRA K AR2</v>
          </cell>
          <cell r="B3411">
            <v>53</v>
          </cell>
          <cell r="C3411" t="str">
            <v>UND</v>
          </cell>
          <cell r="D3411">
            <v>63.599999999999994</v>
          </cell>
          <cell r="E3411">
            <v>10.176</v>
          </cell>
          <cell r="F3411">
            <v>74</v>
          </cell>
        </row>
        <row r="3412">
          <cell r="A3412" t="str">
            <v>MARQUILLA CABLE 10 A 6 AWG LETRA L AR2</v>
          </cell>
          <cell r="B3412">
            <v>53</v>
          </cell>
          <cell r="C3412" t="str">
            <v>UND</v>
          </cell>
          <cell r="D3412">
            <v>63.599999999999994</v>
          </cell>
          <cell r="E3412">
            <v>10.176</v>
          </cell>
          <cell r="F3412">
            <v>74</v>
          </cell>
        </row>
        <row r="3413">
          <cell r="A3413" t="str">
            <v>MARQUILLA CABLE 10 A 6 AWG LETRA N AR2</v>
          </cell>
          <cell r="B3413">
            <v>53</v>
          </cell>
          <cell r="C3413" t="str">
            <v>UND</v>
          </cell>
          <cell r="D3413">
            <v>63.599999999999994</v>
          </cell>
          <cell r="E3413">
            <v>10.176</v>
          </cell>
          <cell r="F3413">
            <v>74</v>
          </cell>
        </row>
        <row r="3414">
          <cell r="A3414" t="str">
            <v>MARQUILLA CABLE 10 A 6 AWG LETRA R AR2</v>
          </cell>
          <cell r="B3414">
            <v>53</v>
          </cell>
          <cell r="C3414" t="str">
            <v>UND</v>
          </cell>
          <cell r="D3414">
            <v>63.599999999999994</v>
          </cell>
          <cell r="E3414">
            <v>10.176</v>
          </cell>
          <cell r="F3414">
            <v>74</v>
          </cell>
        </row>
        <row r="3415">
          <cell r="A3415" t="str">
            <v>MARQUILLA CABLE 10 A 6 AWG LETRA S AR2</v>
          </cell>
          <cell r="B3415">
            <v>50</v>
          </cell>
          <cell r="C3415" t="str">
            <v>UND</v>
          </cell>
          <cell r="D3415">
            <v>60</v>
          </cell>
          <cell r="E3415">
            <v>9.6</v>
          </cell>
          <cell r="F3415">
            <v>70</v>
          </cell>
        </row>
        <row r="3416">
          <cell r="A3416" t="str">
            <v>MARQUILLA CABLE 10 A 6 AWG LETRA T AR2</v>
          </cell>
          <cell r="B3416">
            <v>53</v>
          </cell>
          <cell r="C3416" t="str">
            <v>UND</v>
          </cell>
          <cell r="D3416">
            <v>63.599999999999994</v>
          </cell>
          <cell r="E3416">
            <v>10.176</v>
          </cell>
          <cell r="F3416">
            <v>74</v>
          </cell>
        </row>
        <row r="3417">
          <cell r="A3417" t="str">
            <v>MARQUILLA CABLE 10 A 6 AWG LETRA V AR2</v>
          </cell>
          <cell r="B3417">
            <v>53</v>
          </cell>
          <cell r="C3417" t="str">
            <v>UND</v>
          </cell>
          <cell r="D3417">
            <v>63.599999999999994</v>
          </cell>
          <cell r="E3417">
            <v>10.176</v>
          </cell>
          <cell r="F3417">
            <v>74</v>
          </cell>
        </row>
        <row r="3418">
          <cell r="A3418" t="str">
            <v>MARQUILLA CABLE 10 A 6 AWG LETRA X AR2</v>
          </cell>
          <cell r="B3418">
            <v>53</v>
          </cell>
          <cell r="C3418" t="str">
            <v>UND</v>
          </cell>
          <cell r="D3418">
            <v>63.599999999999994</v>
          </cell>
          <cell r="E3418">
            <v>10.176</v>
          </cell>
          <cell r="F3418">
            <v>74</v>
          </cell>
        </row>
        <row r="3419">
          <cell r="A3419" t="str">
            <v>MARQUILLA CABLE 10 A 6 AWG LETRA X AR2</v>
          </cell>
          <cell r="B3419">
            <v>53</v>
          </cell>
          <cell r="C3419" t="str">
            <v>UND</v>
          </cell>
          <cell r="D3419">
            <v>63.599999999999994</v>
          </cell>
          <cell r="E3419">
            <v>10.176</v>
          </cell>
          <cell r="F3419">
            <v>74</v>
          </cell>
        </row>
        <row r="3420">
          <cell r="A3420" t="str">
            <v>MARQUILLA CABLE 10 A 6 AWG LETRA Y AR2</v>
          </cell>
          <cell r="B3420">
            <v>53</v>
          </cell>
          <cell r="C3420" t="str">
            <v>UND</v>
          </cell>
          <cell r="D3420">
            <v>63.599999999999994</v>
          </cell>
          <cell r="E3420">
            <v>10.176</v>
          </cell>
          <cell r="F3420">
            <v>74</v>
          </cell>
        </row>
        <row r="3421">
          <cell r="A3421" t="str">
            <v>MARQUILLA CABLE 10 A 6 AWG No 0 AR2</v>
          </cell>
          <cell r="B3421">
            <v>50</v>
          </cell>
          <cell r="C3421" t="str">
            <v>UND</v>
          </cell>
          <cell r="D3421">
            <v>60</v>
          </cell>
          <cell r="E3421">
            <v>9.6</v>
          </cell>
          <cell r="F3421">
            <v>70</v>
          </cell>
        </row>
        <row r="3422">
          <cell r="A3422" t="str">
            <v>MARQUILLA CABLE 10 A 6 AWG No 1 AR2</v>
          </cell>
          <cell r="B3422">
            <v>53</v>
          </cell>
          <cell r="C3422" t="str">
            <v>UND</v>
          </cell>
          <cell r="D3422">
            <v>63.599999999999994</v>
          </cell>
          <cell r="E3422">
            <v>10.176</v>
          </cell>
          <cell r="F3422">
            <v>74</v>
          </cell>
        </row>
        <row r="3423">
          <cell r="A3423" t="str">
            <v>MARQUILLA CABLE 10 A 6 AWG No 2 AR2</v>
          </cell>
          <cell r="B3423">
            <v>53</v>
          </cell>
          <cell r="C3423" t="str">
            <v>UND</v>
          </cell>
          <cell r="D3423">
            <v>63.599999999999994</v>
          </cell>
          <cell r="E3423">
            <v>10.176</v>
          </cell>
          <cell r="F3423">
            <v>74</v>
          </cell>
        </row>
        <row r="3424">
          <cell r="A3424" t="str">
            <v>MARQUILLA CABLE 10 A 6 AWG No 3 AR2 MARK</v>
          </cell>
          <cell r="B3424">
            <v>53</v>
          </cell>
          <cell r="C3424" t="str">
            <v>UND</v>
          </cell>
          <cell r="D3424">
            <v>63.599999999999994</v>
          </cell>
          <cell r="E3424">
            <v>10.176</v>
          </cell>
          <cell r="F3424">
            <v>74</v>
          </cell>
        </row>
        <row r="3425">
          <cell r="A3425" t="str">
            <v>MARQUILLA CABLE 10 A 6 AWG No 4 AR2</v>
          </cell>
          <cell r="B3425">
            <v>53</v>
          </cell>
          <cell r="C3425" t="str">
            <v>UND</v>
          </cell>
          <cell r="D3425">
            <v>63.599999999999994</v>
          </cell>
          <cell r="E3425">
            <v>10.176</v>
          </cell>
          <cell r="F3425">
            <v>74</v>
          </cell>
        </row>
        <row r="3426">
          <cell r="A3426" t="str">
            <v>MARQUILLA CABLE 10 A 6 AWG No 5 AR2</v>
          </cell>
          <cell r="B3426">
            <v>53</v>
          </cell>
          <cell r="C3426" t="str">
            <v>UND</v>
          </cell>
          <cell r="D3426">
            <v>63.599999999999994</v>
          </cell>
          <cell r="E3426">
            <v>10.176</v>
          </cell>
          <cell r="F3426">
            <v>74</v>
          </cell>
        </row>
        <row r="3427">
          <cell r="A3427" t="str">
            <v>MARQUILLA CABLE 10 A 6 AWG No 6 AR2</v>
          </cell>
          <cell r="B3427">
            <v>53</v>
          </cell>
          <cell r="C3427" t="str">
            <v>UND</v>
          </cell>
          <cell r="D3427">
            <v>63.599999999999994</v>
          </cell>
          <cell r="E3427">
            <v>10.176</v>
          </cell>
          <cell r="F3427">
            <v>74</v>
          </cell>
        </row>
        <row r="3428">
          <cell r="A3428" t="str">
            <v>MARQUILLA CABLE 10 A 6 AWG SIGNO - AR2</v>
          </cell>
          <cell r="B3428">
            <v>53</v>
          </cell>
          <cell r="C3428" t="str">
            <v>UND</v>
          </cell>
          <cell r="D3428">
            <v>63.599999999999994</v>
          </cell>
          <cell r="E3428">
            <v>10.176</v>
          </cell>
          <cell r="F3428">
            <v>74</v>
          </cell>
        </row>
        <row r="3429">
          <cell r="A3429" t="str">
            <v>MARQUILLA CABLE 10 A 6 AWG SIGNO + AR2</v>
          </cell>
          <cell r="B3429">
            <v>53</v>
          </cell>
          <cell r="C3429" t="str">
            <v>UND</v>
          </cell>
          <cell r="D3429">
            <v>63.599999999999994</v>
          </cell>
          <cell r="E3429">
            <v>10.176</v>
          </cell>
          <cell r="F3429">
            <v>74</v>
          </cell>
        </row>
        <row r="3430">
          <cell r="A3430" t="str">
            <v>MARQUILLA CABLE 18 A 12 AWG COMA (,) AR1</v>
          </cell>
          <cell r="B3430">
            <v>53</v>
          </cell>
          <cell r="C3430" t="str">
            <v>UND</v>
          </cell>
          <cell r="D3430">
            <v>63.599999999999994</v>
          </cell>
          <cell r="E3430">
            <v>10.176</v>
          </cell>
          <cell r="F3430">
            <v>74</v>
          </cell>
        </row>
        <row r="3431">
          <cell r="A3431" t="str">
            <v>MARQUILLA CABLE 18 A 12 AWG LETRA A AR1</v>
          </cell>
          <cell r="B3431">
            <v>53</v>
          </cell>
          <cell r="C3431" t="str">
            <v>UND</v>
          </cell>
          <cell r="D3431">
            <v>63.599999999999994</v>
          </cell>
          <cell r="E3431">
            <v>10.176</v>
          </cell>
          <cell r="F3431">
            <v>74</v>
          </cell>
        </row>
        <row r="3432">
          <cell r="A3432" t="str">
            <v>MARQUILLA CABLE 18 A 12 AWG LETRA C AR1</v>
          </cell>
          <cell r="B3432">
            <v>53</v>
          </cell>
          <cell r="C3432" t="str">
            <v>UND</v>
          </cell>
          <cell r="D3432">
            <v>63.599999999999994</v>
          </cell>
          <cell r="E3432">
            <v>10.176</v>
          </cell>
          <cell r="F3432">
            <v>74</v>
          </cell>
        </row>
        <row r="3433">
          <cell r="A3433" t="str">
            <v>MARQUILLA CABLE 18 A 12 AWG LETRA D AR1</v>
          </cell>
          <cell r="B3433">
            <v>53</v>
          </cell>
          <cell r="C3433" t="str">
            <v>UND</v>
          </cell>
          <cell r="D3433">
            <v>63.599999999999994</v>
          </cell>
          <cell r="E3433">
            <v>10.176</v>
          </cell>
          <cell r="F3433">
            <v>74</v>
          </cell>
        </row>
        <row r="3434">
          <cell r="A3434" t="str">
            <v>MARQUILLA CABLE 18 A 12 AWG LETRA F AR1</v>
          </cell>
          <cell r="B3434">
            <v>53</v>
          </cell>
          <cell r="C3434" t="str">
            <v>UND</v>
          </cell>
          <cell r="D3434">
            <v>63.599999999999994</v>
          </cell>
          <cell r="E3434">
            <v>10.176</v>
          </cell>
          <cell r="F3434">
            <v>74</v>
          </cell>
        </row>
        <row r="3435">
          <cell r="A3435" t="str">
            <v>MARQUILLA CABLE 18 A 12 AWG LETRA G AR1</v>
          </cell>
          <cell r="B3435">
            <v>53</v>
          </cell>
          <cell r="C3435" t="str">
            <v>UND</v>
          </cell>
          <cell r="D3435">
            <v>63.599999999999994</v>
          </cell>
          <cell r="E3435">
            <v>10.176</v>
          </cell>
          <cell r="F3435">
            <v>74</v>
          </cell>
        </row>
        <row r="3436">
          <cell r="A3436" t="str">
            <v>MARQUILLA CABLE 18 A 12 AWG LETRA H AR1</v>
          </cell>
          <cell r="B3436">
            <v>53</v>
          </cell>
          <cell r="C3436" t="str">
            <v>UND</v>
          </cell>
          <cell r="D3436">
            <v>63.599999999999994</v>
          </cell>
          <cell r="E3436">
            <v>10.176</v>
          </cell>
          <cell r="F3436">
            <v>74</v>
          </cell>
        </row>
        <row r="3437">
          <cell r="A3437" t="str">
            <v>MARQUILLA CABLE 18 A 12 AWG LETRA I AR1</v>
          </cell>
          <cell r="B3437">
            <v>53</v>
          </cell>
          <cell r="C3437" t="str">
            <v>UND</v>
          </cell>
          <cell r="D3437">
            <v>63.599999999999994</v>
          </cell>
          <cell r="E3437">
            <v>10.176</v>
          </cell>
          <cell r="F3437">
            <v>74</v>
          </cell>
        </row>
        <row r="3438">
          <cell r="A3438" t="str">
            <v>MARQUILLA CABLE 18 A 12 AWG LETRA i AR1</v>
          </cell>
          <cell r="B3438">
            <v>53</v>
          </cell>
          <cell r="C3438" t="str">
            <v>UND</v>
          </cell>
          <cell r="D3438">
            <v>63.599999999999994</v>
          </cell>
          <cell r="E3438">
            <v>10.176</v>
          </cell>
          <cell r="F3438">
            <v>74</v>
          </cell>
        </row>
        <row r="3439">
          <cell r="A3439" t="str">
            <v>MARQUILLA CABLE 18 A 12 AWG LETRA J AR1</v>
          </cell>
          <cell r="B3439">
            <v>53</v>
          </cell>
          <cell r="C3439" t="str">
            <v>UND</v>
          </cell>
          <cell r="D3439">
            <v>63.599999999999994</v>
          </cell>
          <cell r="E3439">
            <v>10.176</v>
          </cell>
          <cell r="F3439">
            <v>74</v>
          </cell>
        </row>
        <row r="3440">
          <cell r="A3440" t="str">
            <v>MARQUILLA CABLE 18 A 12 AWG LETRA K AR1</v>
          </cell>
          <cell r="B3440">
            <v>53</v>
          </cell>
          <cell r="C3440" t="str">
            <v>UND</v>
          </cell>
          <cell r="D3440">
            <v>63.599999999999994</v>
          </cell>
          <cell r="E3440">
            <v>10.176</v>
          </cell>
          <cell r="F3440">
            <v>74</v>
          </cell>
        </row>
        <row r="3441">
          <cell r="A3441" t="str">
            <v>MARQUILLA CABLE 18 A 12 AWG LETRA L AR1</v>
          </cell>
          <cell r="B3441">
            <v>53</v>
          </cell>
          <cell r="C3441" t="str">
            <v>UND</v>
          </cell>
          <cell r="D3441">
            <v>63.599999999999994</v>
          </cell>
          <cell r="E3441">
            <v>10.176</v>
          </cell>
          <cell r="F3441">
            <v>74</v>
          </cell>
        </row>
        <row r="3442">
          <cell r="A3442" t="str">
            <v>MARQUILLA CABLE 18 A 12 AWG LETRA M AR1</v>
          </cell>
          <cell r="B3442">
            <v>53</v>
          </cell>
          <cell r="C3442" t="str">
            <v>UND</v>
          </cell>
          <cell r="D3442">
            <v>63.599999999999994</v>
          </cell>
          <cell r="E3442">
            <v>10.176</v>
          </cell>
          <cell r="F3442">
            <v>74</v>
          </cell>
        </row>
        <row r="3443">
          <cell r="A3443" t="str">
            <v>MARQUILLA CABLE 18 A 12 AWG LETRA N AR1</v>
          </cell>
          <cell r="B3443">
            <v>53</v>
          </cell>
          <cell r="C3443" t="str">
            <v>UND</v>
          </cell>
          <cell r="D3443">
            <v>63.599999999999994</v>
          </cell>
          <cell r="E3443">
            <v>10.176</v>
          </cell>
          <cell r="F3443">
            <v>74</v>
          </cell>
        </row>
        <row r="3444">
          <cell r="A3444" t="str">
            <v>MARQUILLA CABLE 18 A 12 AWG LETRA O AR1</v>
          </cell>
          <cell r="B3444">
            <v>53</v>
          </cell>
          <cell r="C3444" t="str">
            <v>UND</v>
          </cell>
          <cell r="D3444">
            <v>63.599999999999994</v>
          </cell>
          <cell r="E3444">
            <v>10.176</v>
          </cell>
          <cell r="F3444">
            <v>74</v>
          </cell>
        </row>
        <row r="3445">
          <cell r="A3445" t="str">
            <v>MARQUILLA CABLE 18 A 12 AWG LETRA P AR1</v>
          </cell>
          <cell r="B3445">
            <v>53</v>
          </cell>
          <cell r="C3445" t="str">
            <v>UND</v>
          </cell>
          <cell r="D3445">
            <v>63.599999999999994</v>
          </cell>
          <cell r="E3445">
            <v>10.176</v>
          </cell>
          <cell r="F3445">
            <v>74</v>
          </cell>
        </row>
        <row r="3446">
          <cell r="A3446" t="str">
            <v>MARQUILLA CABLE 18 A 12 AWG LETRA Q AR1</v>
          </cell>
          <cell r="B3446">
            <v>53</v>
          </cell>
          <cell r="C3446" t="str">
            <v>UND</v>
          </cell>
          <cell r="D3446">
            <v>63.599999999999994</v>
          </cell>
          <cell r="E3446">
            <v>10.176</v>
          </cell>
          <cell r="F3446">
            <v>74</v>
          </cell>
        </row>
        <row r="3447">
          <cell r="A3447" t="str">
            <v>MARQUILLA CABLE 18 A 12 AWG LETRA U AR1</v>
          </cell>
          <cell r="B3447">
            <v>53</v>
          </cell>
          <cell r="C3447" t="str">
            <v>UND</v>
          </cell>
          <cell r="D3447">
            <v>63.599999999999994</v>
          </cell>
          <cell r="E3447">
            <v>10.176</v>
          </cell>
          <cell r="F3447">
            <v>74</v>
          </cell>
        </row>
        <row r="3448">
          <cell r="A3448" t="str">
            <v>MARQUILLA CABLE 18 A 12 AWG LETRA V AR1</v>
          </cell>
          <cell r="B3448">
            <v>53</v>
          </cell>
          <cell r="C3448" t="str">
            <v>UND</v>
          </cell>
          <cell r="D3448">
            <v>63.599999999999994</v>
          </cell>
          <cell r="E3448">
            <v>10.176</v>
          </cell>
          <cell r="F3448">
            <v>74</v>
          </cell>
        </row>
        <row r="3449">
          <cell r="A3449" t="str">
            <v>MARQUILLA CABLE 18 A 12 AWG LETRA X AR1</v>
          </cell>
          <cell r="B3449">
            <v>53</v>
          </cell>
          <cell r="C3449" t="str">
            <v>UND</v>
          </cell>
          <cell r="D3449">
            <v>63.599999999999994</v>
          </cell>
          <cell r="E3449">
            <v>10.176</v>
          </cell>
          <cell r="F3449">
            <v>74</v>
          </cell>
        </row>
        <row r="3450">
          <cell r="A3450" t="str">
            <v>MARQUILLA CABLE 18 A 12 AWG LETRA Y AR1</v>
          </cell>
          <cell r="B3450">
            <v>53</v>
          </cell>
          <cell r="C3450" t="str">
            <v>UND</v>
          </cell>
          <cell r="D3450">
            <v>63.599999999999994</v>
          </cell>
          <cell r="E3450">
            <v>10.176</v>
          </cell>
          <cell r="F3450">
            <v>74</v>
          </cell>
        </row>
        <row r="3451">
          <cell r="A3451" t="str">
            <v>MARQUILLA CABLE 18 A 12 AWG LETRA Z AR1</v>
          </cell>
          <cell r="B3451">
            <v>53</v>
          </cell>
          <cell r="C3451" t="str">
            <v>UND</v>
          </cell>
          <cell r="D3451">
            <v>63.599999999999994</v>
          </cell>
          <cell r="E3451">
            <v>10.176</v>
          </cell>
          <cell r="F3451">
            <v>74</v>
          </cell>
        </row>
        <row r="3452">
          <cell r="A3452" t="str">
            <v>MARQUILLA CABLE 18 A 12 AWG No 0 AR1 MAR</v>
          </cell>
          <cell r="B3452">
            <v>53</v>
          </cell>
          <cell r="C3452" t="str">
            <v>UND</v>
          </cell>
          <cell r="D3452">
            <v>63.599999999999994</v>
          </cell>
          <cell r="E3452">
            <v>10.176</v>
          </cell>
          <cell r="F3452">
            <v>74</v>
          </cell>
        </row>
        <row r="3453">
          <cell r="A3453" t="str">
            <v>MARQUILLA CABLE 18 A 12 AWG No 1 AR1 MAR</v>
          </cell>
          <cell r="B3453">
            <v>53</v>
          </cell>
          <cell r="C3453" t="str">
            <v>UND</v>
          </cell>
          <cell r="D3453">
            <v>63.599999999999994</v>
          </cell>
          <cell r="E3453">
            <v>10.176</v>
          </cell>
          <cell r="F3453">
            <v>74</v>
          </cell>
        </row>
        <row r="3454">
          <cell r="A3454" t="str">
            <v>MARQUILLA CABLE 18 A 12 AWG No 2 AR1 MAR</v>
          </cell>
          <cell r="B3454">
            <v>53</v>
          </cell>
          <cell r="C3454" t="str">
            <v>UND</v>
          </cell>
          <cell r="D3454">
            <v>63.599999999999994</v>
          </cell>
          <cell r="E3454">
            <v>10.176</v>
          </cell>
          <cell r="F3454">
            <v>74</v>
          </cell>
        </row>
        <row r="3455">
          <cell r="A3455" t="str">
            <v>MARQUILLA CABLE 18 A 12 AWG No 6 AR1 MAR</v>
          </cell>
          <cell r="B3455">
            <v>53</v>
          </cell>
          <cell r="C3455" t="str">
            <v>UND</v>
          </cell>
          <cell r="D3455">
            <v>63.599999999999994</v>
          </cell>
          <cell r="E3455">
            <v>10.176</v>
          </cell>
          <cell r="F3455">
            <v>74</v>
          </cell>
        </row>
        <row r="3456">
          <cell r="A3456" t="str">
            <v>MARQUILLA CABLE 18 A 12 AWG No 6 AR1 MAR</v>
          </cell>
          <cell r="B3456">
            <v>53</v>
          </cell>
          <cell r="C3456" t="str">
            <v>UND</v>
          </cell>
          <cell r="D3456">
            <v>63.599999999999994</v>
          </cell>
          <cell r="E3456">
            <v>10.176</v>
          </cell>
          <cell r="F3456">
            <v>74</v>
          </cell>
        </row>
        <row r="3457">
          <cell r="A3457" t="str">
            <v>MARQUILLA CABLE 18 A 12 AWG No 9 AR1 MAR</v>
          </cell>
          <cell r="B3457">
            <v>53</v>
          </cell>
          <cell r="C3457" t="str">
            <v>UND</v>
          </cell>
          <cell r="D3457">
            <v>63.599999999999994</v>
          </cell>
          <cell r="E3457">
            <v>10.176</v>
          </cell>
          <cell r="F3457">
            <v>74</v>
          </cell>
        </row>
        <row r="3458">
          <cell r="A3458" t="str">
            <v>MARQUILLA CABLE 18 A 12 AWG SIGNO - AR1</v>
          </cell>
          <cell r="B3458">
            <v>53</v>
          </cell>
          <cell r="C3458" t="str">
            <v>UND</v>
          </cell>
          <cell r="D3458">
            <v>63.599999999999994</v>
          </cell>
          <cell r="E3458">
            <v>10.176</v>
          </cell>
          <cell r="F3458">
            <v>74</v>
          </cell>
        </row>
        <row r="3459">
          <cell r="A3459" t="str">
            <v>MARQUILLA CABLE 18 A 12 AWG SIGNO + AR1</v>
          </cell>
          <cell r="B3459">
            <v>40</v>
          </cell>
          <cell r="C3459" t="str">
            <v>UND</v>
          </cell>
          <cell r="D3459">
            <v>48</v>
          </cell>
          <cell r="E3459">
            <v>7.68</v>
          </cell>
          <cell r="F3459">
            <v>56</v>
          </cell>
        </row>
        <row r="3460">
          <cell r="A3460" t="str">
            <v>MARQUILLA EN CLIP 16-12 AWG No. 2 (1X100</v>
          </cell>
          <cell r="B3460">
            <v>53</v>
          </cell>
          <cell r="C3460" t="str">
            <v>UND</v>
          </cell>
          <cell r="D3460">
            <v>63.599999999999994</v>
          </cell>
          <cell r="E3460">
            <v>10.176</v>
          </cell>
          <cell r="F3460">
            <v>74</v>
          </cell>
        </row>
        <row r="3461">
          <cell r="A3461" t="str">
            <v>MARQUILLA EN CLIP 16-12 AWG No. 3 (1X100</v>
          </cell>
          <cell r="B3461">
            <v>53</v>
          </cell>
          <cell r="C3461" t="str">
            <v>UND</v>
          </cell>
          <cell r="D3461">
            <v>63.599999999999994</v>
          </cell>
          <cell r="E3461">
            <v>10.176</v>
          </cell>
          <cell r="F3461">
            <v>74</v>
          </cell>
        </row>
        <row r="3462">
          <cell r="A3462" t="str">
            <v>MARQUILLA EN CLIP 16-12 AWG No. 4 (1X100</v>
          </cell>
          <cell r="B3462">
            <v>53</v>
          </cell>
          <cell r="C3462" t="str">
            <v>UND</v>
          </cell>
          <cell r="D3462">
            <v>63.599999999999994</v>
          </cell>
          <cell r="E3462">
            <v>10.176</v>
          </cell>
          <cell r="F3462">
            <v>74</v>
          </cell>
        </row>
        <row r="3463">
          <cell r="A3463" t="str">
            <v>MARQUILLA EN CLIP 16-12 AWG No. 5 (1X100</v>
          </cell>
          <cell r="B3463">
            <v>53</v>
          </cell>
          <cell r="C3463" t="str">
            <v>UND</v>
          </cell>
          <cell r="D3463">
            <v>63.599999999999994</v>
          </cell>
          <cell r="E3463">
            <v>10.176</v>
          </cell>
          <cell r="F3463">
            <v>74</v>
          </cell>
        </row>
        <row r="3464">
          <cell r="A3464" t="str">
            <v>MARQUILLA EN CLIP 16-12 AWG No. 6 (1X100</v>
          </cell>
          <cell r="B3464">
            <v>53</v>
          </cell>
          <cell r="C3464" t="str">
            <v>UND</v>
          </cell>
          <cell r="D3464">
            <v>63.599999999999994</v>
          </cell>
          <cell r="E3464">
            <v>10.176</v>
          </cell>
          <cell r="F3464">
            <v>74</v>
          </cell>
        </row>
        <row r="3465">
          <cell r="A3465" t="str">
            <v>MARQUILLA P/COMPUTADOR 1.9X3.19i</v>
          </cell>
          <cell r="B3465">
            <v>291</v>
          </cell>
          <cell r="C3465" t="str">
            <v>UND</v>
          </cell>
          <cell r="D3465">
            <v>349.2</v>
          </cell>
          <cell r="E3465">
            <v>55.872</v>
          </cell>
          <cell r="F3465">
            <v>405</v>
          </cell>
        </row>
        <row r="3466">
          <cell r="A3466" t="str">
            <v>MARQUILLA P/COMPUTADOR 12-4AWG .8X1.44i</v>
          </cell>
          <cell r="B3466">
            <v>107</v>
          </cell>
          <cell r="C3466" t="str">
            <v>UND</v>
          </cell>
          <cell r="D3466">
            <v>128.4</v>
          </cell>
          <cell r="E3466">
            <v>20.544</v>
          </cell>
          <cell r="F3466">
            <v>149</v>
          </cell>
        </row>
        <row r="3467">
          <cell r="A3467" t="str">
            <v>MARQUILLA P/COMPUTADOR 16-12AWG .5X1.44i</v>
          </cell>
          <cell r="B3467">
            <v>88</v>
          </cell>
          <cell r="C3467" t="str">
            <v>UND</v>
          </cell>
          <cell r="D3467">
            <v>105.6</v>
          </cell>
          <cell r="E3467">
            <v>16.896000000000001</v>
          </cell>
          <cell r="F3467">
            <v>122</v>
          </cell>
        </row>
        <row r="3468">
          <cell r="A3468" t="str">
            <v>MARQUILLA P/COMPUTADOR 2-4/0AWG 1X2.25i</v>
          </cell>
          <cell r="B3468">
            <v>146</v>
          </cell>
          <cell r="C3468" t="str">
            <v>UND</v>
          </cell>
          <cell r="D3468">
            <v>175.2</v>
          </cell>
          <cell r="E3468">
            <v>28.032</v>
          </cell>
          <cell r="F3468">
            <v>203</v>
          </cell>
        </row>
        <row r="3469">
          <cell r="A3469" t="str">
            <v>MARQUILLA PARA COMPUTADOR REF:SCS-AM16</v>
          </cell>
          <cell r="B3469">
            <v>420</v>
          </cell>
          <cell r="C3469" t="str">
            <v>UND</v>
          </cell>
          <cell r="D3469">
            <v>504</v>
          </cell>
          <cell r="E3469">
            <v>80.64</v>
          </cell>
          <cell r="F3469">
            <v>585</v>
          </cell>
        </row>
        <row r="3470">
          <cell r="A3470" t="str">
            <v>MARTILLO PATA DE CABRA STANLEY</v>
          </cell>
          <cell r="B3470">
            <v>6580</v>
          </cell>
          <cell r="C3470" t="str">
            <v>UND</v>
          </cell>
          <cell r="D3470">
            <v>7896</v>
          </cell>
          <cell r="E3470">
            <v>1263.3600000000001</v>
          </cell>
          <cell r="F3470">
            <v>9159</v>
          </cell>
        </row>
        <row r="3471">
          <cell r="A3471" t="str">
            <v>MASILLA MOLDABLE BARRERA CONTRA FUEGO</v>
          </cell>
          <cell r="B3471">
            <v>35000</v>
          </cell>
          <cell r="C3471" t="str">
            <v>UND</v>
          </cell>
          <cell r="D3471">
            <v>42000</v>
          </cell>
          <cell r="E3471">
            <v>6720</v>
          </cell>
          <cell r="F3471">
            <v>48720</v>
          </cell>
        </row>
        <row r="3472">
          <cell r="A3472" t="str">
            <v>MASILLA SCOTCH FILL 38MMX1.5M</v>
          </cell>
          <cell r="B3472">
            <v>26051</v>
          </cell>
          <cell r="C3472" t="str">
            <v>UND</v>
          </cell>
          <cell r="D3472">
            <v>31261.199999999997</v>
          </cell>
          <cell r="E3472">
            <v>5001.7919999999995</v>
          </cell>
          <cell r="F3472">
            <v>36263</v>
          </cell>
        </row>
        <row r="3473">
          <cell r="A3473" t="str">
            <v>MEDIDOR ACTIVA EMP 10/100 2X120V</v>
          </cell>
          <cell r="B3473">
            <v>520000</v>
          </cell>
          <cell r="C3473" t="str">
            <v>UND</v>
          </cell>
          <cell r="D3473">
            <v>624000</v>
          </cell>
          <cell r="E3473">
            <v>99840</v>
          </cell>
          <cell r="F3473">
            <v>723840</v>
          </cell>
        </row>
        <row r="3474">
          <cell r="A3474" t="str">
            <v>MEDIDOR ACTIVA EMP 10/100 2X120V CALIBRA</v>
          </cell>
          <cell r="B3474">
            <v>640000</v>
          </cell>
          <cell r="C3474" t="str">
            <v>UND</v>
          </cell>
          <cell r="D3474">
            <v>768000</v>
          </cell>
          <cell r="E3474">
            <v>122880</v>
          </cell>
          <cell r="F3474">
            <v>890880</v>
          </cell>
        </row>
        <row r="3475">
          <cell r="A3475" t="str">
            <v>MEDIDOR ACTIVA EMP 10/100 3X120V</v>
          </cell>
          <cell r="B3475">
            <v>520000</v>
          </cell>
          <cell r="C3475" t="str">
            <v>UND</v>
          </cell>
          <cell r="D3475">
            <v>624000</v>
          </cell>
          <cell r="E3475">
            <v>99840</v>
          </cell>
          <cell r="F3475">
            <v>723840</v>
          </cell>
        </row>
        <row r="3476">
          <cell r="A3476" t="str">
            <v>MEDIDOR ACTIVA EMP 10/100 3X120V CALIBRA</v>
          </cell>
          <cell r="B3476">
            <v>640000</v>
          </cell>
          <cell r="C3476" t="str">
            <v>UND</v>
          </cell>
          <cell r="D3476">
            <v>768000</v>
          </cell>
          <cell r="E3476">
            <v>122880</v>
          </cell>
          <cell r="F3476">
            <v>890880</v>
          </cell>
        </row>
        <row r="3477">
          <cell r="A3477" t="str">
            <v>MEDIDOR DE ENERGIA ACTIVA ELECTRONICO, MEDICION DIRECTA 3F 100A 220V CON PUERTO DE SALIDA PC</v>
          </cell>
          <cell r="B3477">
            <v>960000</v>
          </cell>
          <cell r="C3477" t="str">
            <v>UND</v>
          </cell>
          <cell r="D3477">
            <v>1152000</v>
          </cell>
          <cell r="E3477">
            <v>184320</v>
          </cell>
          <cell r="F3477">
            <v>1336320</v>
          </cell>
        </row>
        <row r="3478">
          <cell r="A3478" t="str">
            <v>MEDIDOR DE ENERGIA DIGITAL PARA TABLEROS DE DISTRIBUCION CON PUERTO RS 232 O 485</v>
          </cell>
          <cell r="B3478">
            <v>1968000</v>
          </cell>
          <cell r="C3478" t="str">
            <v>UND</v>
          </cell>
          <cell r="D3478">
            <v>2361600</v>
          </cell>
          <cell r="E3478">
            <v>377856</v>
          </cell>
          <cell r="F3478">
            <v>2739456</v>
          </cell>
        </row>
        <row r="3479">
          <cell r="A3479" t="str">
            <v>MEDIDOR ELEC 2 ELEM 2(6)A AR1 ALPHA</v>
          </cell>
          <cell r="B3479">
            <v>1936000</v>
          </cell>
          <cell r="C3479" t="str">
            <v>UND</v>
          </cell>
          <cell r="D3479">
            <v>2323200</v>
          </cell>
          <cell r="E3479">
            <v>371712</v>
          </cell>
          <cell r="F3479">
            <v>2694912</v>
          </cell>
        </row>
        <row r="3480">
          <cell r="A3480" t="str">
            <v>MEDIDOR ELEC. 2 ELEM. 2(6)A. AR1AL ALPHA</v>
          </cell>
          <cell r="B3480">
            <v>1880000</v>
          </cell>
          <cell r="C3480" t="str">
            <v>UND</v>
          </cell>
          <cell r="D3480">
            <v>2256000</v>
          </cell>
          <cell r="E3480">
            <v>360960</v>
          </cell>
          <cell r="F3480">
            <v>2616960</v>
          </cell>
        </row>
        <row r="3481">
          <cell r="A3481" t="str">
            <v>MEDIDOR EMP 10/100-134.05/3X254/440</v>
          </cell>
          <cell r="B3481">
            <v>539000</v>
          </cell>
          <cell r="C3481" t="str">
            <v>UND</v>
          </cell>
          <cell r="D3481">
            <v>646800</v>
          </cell>
          <cell r="E3481">
            <v>103488</v>
          </cell>
          <cell r="F3481">
            <v>750288</v>
          </cell>
        </row>
        <row r="3482">
          <cell r="A3482" t="str">
            <v>MEDIDOR EMP 10/100-134.05/3X254/440 CALI</v>
          </cell>
          <cell r="B3482">
            <v>735000</v>
          </cell>
          <cell r="C3482" t="str">
            <v>UND</v>
          </cell>
          <cell r="D3482">
            <v>882000</v>
          </cell>
          <cell r="E3482">
            <v>141120</v>
          </cell>
          <cell r="F3482">
            <v>1023120</v>
          </cell>
        </row>
        <row r="3483">
          <cell r="A3483" t="str">
            <v>MEDIDOR POTENCIA /PM620 POWER LOGIC S.D.</v>
          </cell>
          <cell r="B3483">
            <v>3368619</v>
          </cell>
          <cell r="C3483" t="str">
            <v>UND</v>
          </cell>
          <cell r="D3483">
            <v>4042342.8</v>
          </cell>
          <cell r="E3483">
            <v>646774.848</v>
          </cell>
          <cell r="F3483">
            <v>4689118</v>
          </cell>
        </row>
        <row r="3484">
          <cell r="A3484" t="str">
            <v>MEMBRANA TRANSPARENTE ABB</v>
          </cell>
          <cell r="B3484">
            <v>2800</v>
          </cell>
          <cell r="C3484" t="str">
            <v>UND</v>
          </cell>
          <cell r="D3484">
            <v>3360</v>
          </cell>
          <cell r="E3484">
            <v>537.6</v>
          </cell>
          <cell r="F3484">
            <v>3898</v>
          </cell>
        </row>
        <row r="3485">
          <cell r="A3485" t="str">
            <v>MEMBRANA TRANSPARENTE KM</v>
          </cell>
          <cell r="B3485">
            <v>3640</v>
          </cell>
          <cell r="C3485" t="str">
            <v>UND</v>
          </cell>
          <cell r="D3485">
            <v>4368</v>
          </cell>
          <cell r="E3485">
            <v>698.88</v>
          </cell>
          <cell r="F3485">
            <v>5067</v>
          </cell>
        </row>
        <row r="3486">
          <cell r="A3486" t="str">
            <v>MEZCLADOR CON DUCHA</v>
          </cell>
          <cell r="B3486">
            <v>50</v>
          </cell>
          <cell r="C3486" t="str">
            <v>UND</v>
          </cell>
          <cell r="D3486">
            <v>60</v>
          </cell>
          <cell r="E3486">
            <v>9.6</v>
          </cell>
          <cell r="F3486">
            <v>70</v>
          </cell>
        </row>
        <row r="3487">
          <cell r="A3487" t="str">
            <v>MEZCLADOR SIN DUCHA</v>
          </cell>
          <cell r="B3487">
            <v>50</v>
          </cell>
          <cell r="C3487" t="str">
            <v>UND</v>
          </cell>
          <cell r="D3487">
            <v>60</v>
          </cell>
          <cell r="E3487">
            <v>9.6</v>
          </cell>
          <cell r="F3487">
            <v>70</v>
          </cell>
        </row>
        <row r="3488">
          <cell r="A3488" t="str">
            <v>MICRO INTERRUPTOR EUROPEA 2603-IR-GHLL</v>
          </cell>
          <cell r="B3488">
            <v>4900</v>
          </cell>
          <cell r="C3488" t="str">
            <v>UND</v>
          </cell>
          <cell r="D3488">
            <v>5880</v>
          </cell>
          <cell r="E3488">
            <v>940.80000000000007</v>
          </cell>
          <cell r="F3488">
            <v>6821</v>
          </cell>
        </row>
        <row r="3489">
          <cell r="A3489" t="str">
            <v>MICRO INTERRUPTOR EUROPEA M3A PBS</v>
          </cell>
          <cell r="B3489">
            <v>4018</v>
          </cell>
          <cell r="C3489" t="str">
            <v>UND</v>
          </cell>
          <cell r="D3489">
            <v>4821.5999999999995</v>
          </cell>
          <cell r="E3489">
            <v>771.4559999999999</v>
          </cell>
          <cell r="F3489">
            <v>5593</v>
          </cell>
        </row>
        <row r="3490">
          <cell r="A3490" t="str">
            <v>MICRO INTERRUPTOR EUROPEA MG2604 IRLHRS</v>
          </cell>
          <cell r="B3490">
            <v>4900</v>
          </cell>
          <cell r="C3490" t="str">
            <v>UND</v>
          </cell>
          <cell r="D3490">
            <v>5880</v>
          </cell>
          <cell r="E3490">
            <v>940.80000000000007</v>
          </cell>
          <cell r="F3490">
            <v>6821</v>
          </cell>
        </row>
        <row r="3491">
          <cell r="A3491" t="str">
            <v>MICRO INTERRUPTOR EUROPEA MJ12604 IRLHRL</v>
          </cell>
          <cell r="B3491">
            <v>5740</v>
          </cell>
          <cell r="C3491" t="str">
            <v>UND</v>
          </cell>
          <cell r="D3491">
            <v>6888</v>
          </cell>
          <cell r="E3491">
            <v>1102.08</v>
          </cell>
          <cell r="F3491">
            <v>7990</v>
          </cell>
        </row>
        <row r="3492">
          <cell r="A3492" t="str">
            <v>MICRO INTERRUPTOR REF:M3DPBF MERG</v>
          </cell>
          <cell r="B3492">
            <v>3920</v>
          </cell>
          <cell r="C3492" t="str">
            <v>UND</v>
          </cell>
          <cell r="D3492">
            <v>4704</v>
          </cell>
          <cell r="E3492">
            <v>752.64</v>
          </cell>
          <cell r="F3492">
            <v>5457</v>
          </cell>
        </row>
        <row r="3493">
          <cell r="A3493" t="str">
            <v>MINI INT 1X(10)A (10KA)125V TIPO C32H-DC</v>
          </cell>
          <cell r="B3493">
            <v>37000</v>
          </cell>
          <cell r="C3493" t="str">
            <v>UND</v>
          </cell>
          <cell r="D3493">
            <v>44400</v>
          </cell>
          <cell r="E3493">
            <v>7104</v>
          </cell>
          <cell r="F3493">
            <v>51504</v>
          </cell>
        </row>
        <row r="3494">
          <cell r="A3494" t="str">
            <v>MINI INT 1X(10)A (20KA)120V TIPO C60N</v>
          </cell>
          <cell r="B3494">
            <v>13700</v>
          </cell>
          <cell r="C3494" t="str">
            <v>UND</v>
          </cell>
          <cell r="D3494">
            <v>16440</v>
          </cell>
          <cell r="E3494">
            <v>2630.4</v>
          </cell>
          <cell r="F3494">
            <v>19070</v>
          </cell>
        </row>
        <row r="3495">
          <cell r="A3495" t="str">
            <v>MINI INT 1X(16)A (10KA)125V TIPO C32H-DC</v>
          </cell>
          <cell r="B3495">
            <v>37000</v>
          </cell>
          <cell r="C3495" t="str">
            <v>UND</v>
          </cell>
          <cell r="D3495">
            <v>44400</v>
          </cell>
          <cell r="E3495">
            <v>7104</v>
          </cell>
          <cell r="F3495">
            <v>51504</v>
          </cell>
        </row>
        <row r="3496">
          <cell r="A3496" t="str">
            <v>MINI INT 1X(16)A (20KA)120V TIPO C60N</v>
          </cell>
          <cell r="B3496">
            <v>13700</v>
          </cell>
          <cell r="C3496" t="str">
            <v>UND</v>
          </cell>
          <cell r="D3496">
            <v>16440</v>
          </cell>
          <cell r="E3496">
            <v>2630.4</v>
          </cell>
          <cell r="F3496">
            <v>19070</v>
          </cell>
        </row>
        <row r="3497">
          <cell r="A3497" t="str">
            <v>MINI INT 1X(2)A (20KA)120V TIPO C60N</v>
          </cell>
          <cell r="B3497">
            <v>21300</v>
          </cell>
          <cell r="C3497" t="str">
            <v>UND</v>
          </cell>
          <cell r="D3497">
            <v>25560</v>
          </cell>
          <cell r="E3497">
            <v>4089.6</v>
          </cell>
          <cell r="F3497">
            <v>29650</v>
          </cell>
        </row>
        <row r="3498">
          <cell r="A3498" t="str">
            <v>MINI INT 1X(20)A (10KA)125V TIPO C32H-DC</v>
          </cell>
          <cell r="B3498">
            <v>37000</v>
          </cell>
          <cell r="C3498" t="str">
            <v>UND</v>
          </cell>
          <cell r="D3498">
            <v>44400</v>
          </cell>
          <cell r="E3498">
            <v>7104</v>
          </cell>
          <cell r="F3498">
            <v>51504</v>
          </cell>
        </row>
        <row r="3499">
          <cell r="A3499" t="str">
            <v>MINI INT 1X(20)A (20KA)120V TIPO C60N</v>
          </cell>
          <cell r="B3499">
            <v>13700</v>
          </cell>
          <cell r="C3499" t="str">
            <v>UND</v>
          </cell>
          <cell r="D3499">
            <v>16440</v>
          </cell>
          <cell r="E3499">
            <v>2630.4</v>
          </cell>
          <cell r="F3499">
            <v>19070</v>
          </cell>
        </row>
        <row r="3500">
          <cell r="A3500" t="str">
            <v>MINI INT 1X(3)A (10KA)125V TIPO C32H-DC</v>
          </cell>
          <cell r="B3500">
            <v>37000</v>
          </cell>
          <cell r="C3500" t="str">
            <v>UND</v>
          </cell>
          <cell r="D3500">
            <v>44400</v>
          </cell>
          <cell r="E3500">
            <v>7104</v>
          </cell>
          <cell r="F3500">
            <v>51504</v>
          </cell>
        </row>
        <row r="3501">
          <cell r="A3501" t="str">
            <v>MINI INT 1X(3)A (20KA)120V TIPO C60N</v>
          </cell>
          <cell r="B3501">
            <v>21300</v>
          </cell>
          <cell r="C3501" t="str">
            <v>UND</v>
          </cell>
          <cell r="D3501">
            <v>25560</v>
          </cell>
          <cell r="E3501">
            <v>4089.6</v>
          </cell>
          <cell r="F3501">
            <v>29650</v>
          </cell>
        </row>
        <row r="3502">
          <cell r="A3502" t="str">
            <v>MINI INT 1X(32)A (20KA)120V TIPO C60N</v>
          </cell>
          <cell r="B3502">
            <v>13700</v>
          </cell>
          <cell r="C3502" t="str">
            <v>UND</v>
          </cell>
          <cell r="D3502">
            <v>16440</v>
          </cell>
          <cell r="E3502">
            <v>2630.4</v>
          </cell>
          <cell r="F3502">
            <v>19070</v>
          </cell>
        </row>
        <row r="3503">
          <cell r="A3503" t="str">
            <v>MINI INT 1X(4)A (25KA) TIPO C60L C</v>
          </cell>
          <cell r="B3503">
            <v>173650</v>
          </cell>
          <cell r="C3503" t="str">
            <v>UND</v>
          </cell>
          <cell r="D3503">
            <v>208380</v>
          </cell>
          <cell r="E3503">
            <v>33340.800000000003</v>
          </cell>
          <cell r="F3503">
            <v>241721</v>
          </cell>
        </row>
        <row r="3504">
          <cell r="A3504" t="str">
            <v>MINI INT 1X(6)A (20KA)120V TIPO C60N</v>
          </cell>
          <cell r="B3504">
            <v>13700</v>
          </cell>
          <cell r="C3504" t="str">
            <v>UND</v>
          </cell>
          <cell r="D3504">
            <v>16440</v>
          </cell>
          <cell r="E3504">
            <v>2630.4</v>
          </cell>
          <cell r="F3504">
            <v>19070</v>
          </cell>
        </row>
        <row r="3505">
          <cell r="A3505" t="str">
            <v>MINI INT 1X(63)A (20KA)120V TIPO C60N</v>
          </cell>
          <cell r="B3505">
            <v>28400</v>
          </cell>
          <cell r="C3505" t="str">
            <v>UND</v>
          </cell>
          <cell r="D3505">
            <v>34080</v>
          </cell>
          <cell r="E3505">
            <v>5452.8</v>
          </cell>
          <cell r="F3505">
            <v>39533</v>
          </cell>
        </row>
        <row r="3506">
          <cell r="A3506" t="str">
            <v>MINI INT 2X(1)A (20KA)125V TIPO C32H-CD</v>
          </cell>
          <cell r="B3506">
            <v>107000</v>
          </cell>
          <cell r="C3506" t="str">
            <v>UND</v>
          </cell>
          <cell r="D3506">
            <v>128400</v>
          </cell>
          <cell r="E3506">
            <v>20544</v>
          </cell>
          <cell r="F3506">
            <v>148944</v>
          </cell>
        </row>
        <row r="3507">
          <cell r="A3507" t="str">
            <v>MINI INT 2X(10)A (20KA)125V TIPO C32H-DC</v>
          </cell>
          <cell r="B3507">
            <v>107000</v>
          </cell>
          <cell r="C3507" t="str">
            <v>UND</v>
          </cell>
          <cell r="D3507">
            <v>128400</v>
          </cell>
          <cell r="E3507">
            <v>20544</v>
          </cell>
          <cell r="F3507">
            <v>148944</v>
          </cell>
        </row>
        <row r="3508">
          <cell r="A3508" t="str">
            <v>MINI INT 2X(10)A (25KA) TIPO C60L C</v>
          </cell>
          <cell r="B3508">
            <v>139000</v>
          </cell>
          <cell r="C3508" t="str">
            <v>UND</v>
          </cell>
          <cell r="D3508">
            <v>166800</v>
          </cell>
          <cell r="E3508">
            <v>26688</v>
          </cell>
          <cell r="F3508">
            <v>193488</v>
          </cell>
        </row>
        <row r="3509">
          <cell r="A3509" t="str">
            <v>MINI INT 2X(10)A TIPO C60A C</v>
          </cell>
          <cell r="B3509">
            <v>84200</v>
          </cell>
          <cell r="C3509" t="str">
            <v>UND</v>
          </cell>
          <cell r="D3509">
            <v>101040</v>
          </cell>
          <cell r="E3509">
            <v>16166.4</v>
          </cell>
          <cell r="F3509">
            <v>117206</v>
          </cell>
        </row>
        <row r="3510">
          <cell r="A3510" t="str">
            <v>MINI INT 2X(10)A TIPO C60HB</v>
          </cell>
          <cell r="B3510">
            <v>135000</v>
          </cell>
          <cell r="C3510" t="str">
            <v>UND</v>
          </cell>
          <cell r="D3510">
            <v>162000</v>
          </cell>
          <cell r="E3510">
            <v>25920</v>
          </cell>
          <cell r="F3510">
            <v>187920</v>
          </cell>
        </row>
        <row r="3511">
          <cell r="A3511" t="str">
            <v>MINI INT 2X(10)A TIPO C60L  C</v>
          </cell>
          <cell r="B3511">
            <v>159850</v>
          </cell>
          <cell r="C3511" t="str">
            <v>UND</v>
          </cell>
          <cell r="D3511">
            <v>191820</v>
          </cell>
          <cell r="E3511">
            <v>30691.200000000001</v>
          </cell>
          <cell r="F3511">
            <v>222511</v>
          </cell>
        </row>
        <row r="3512">
          <cell r="A3512" t="str">
            <v>MINI INT 2X(10)A TIPO NC100LH C</v>
          </cell>
          <cell r="B3512">
            <v>310500</v>
          </cell>
          <cell r="C3512" t="str">
            <v>UND</v>
          </cell>
          <cell r="D3512">
            <v>372600</v>
          </cell>
          <cell r="E3512">
            <v>59616</v>
          </cell>
          <cell r="F3512">
            <v>432216</v>
          </cell>
        </row>
        <row r="3513">
          <cell r="A3513" t="str">
            <v>MINI INT 2X(16)A (20KA)125V TIPO C32H-DC</v>
          </cell>
          <cell r="B3513">
            <v>107000</v>
          </cell>
          <cell r="C3513" t="str">
            <v>UND</v>
          </cell>
          <cell r="D3513">
            <v>128400</v>
          </cell>
          <cell r="E3513">
            <v>20544</v>
          </cell>
          <cell r="F3513">
            <v>148944</v>
          </cell>
        </row>
        <row r="3514">
          <cell r="A3514" t="str">
            <v>MINI INT 2X(16)A TIPO C60A C</v>
          </cell>
          <cell r="B3514">
            <v>84200</v>
          </cell>
          <cell r="C3514" t="str">
            <v>UND</v>
          </cell>
          <cell r="D3514">
            <v>101040</v>
          </cell>
          <cell r="E3514">
            <v>16166.4</v>
          </cell>
          <cell r="F3514">
            <v>117206</v>
          </cell>
        </row>
        <row r="3515">
          <cell r="A3515" t="str">
            <v>MINI INT 2X(16)A TIPO NC100LH C</v>
          </cell>
          <cell r="B3515">
            <v>266240</v>
          </cell>
          <cell r="C3515" t="str">
            <v>UND</v>
          </cell>
          <cell r="D3515">
            <v>319488</v>
          </cell>
          <cell r="E3515">
            <v>51118.080000000002</v>
          </cell>
          <cell r="F3515">
            <v>370606</v>
          </cell>
        </row>
        <row r="3516">
          <cell r="A3516" t="str">
            <v>MINI INT 2X(2)A (25KA) TIPO C60L C</v>
          </cell>
          <cell r="B3516">
            <v>190900</v>
          </cell>
          <cell r="C3516" t="str">
            <v>UND</v>
          </cell>
          <cell r="D3516">
            <v>229080</v>
          </cell>
          <cell r="E3516">
            <v>36652.800000000003</v>
          </cell>
          <cell r="F3516">
            <v>265733</v>
          </cell>
        </row>
        <row r="3517">
          <cell r="A3517" t="str">
            <v>MINI INT 2X(20)A (20KA)125V TIPO C32H-DC</v>
          </cell>
          <cell r="B3517">
            <v>107000</v>
          </cell>
          <cell r="C3517" t="str">
            <v>UND</v>
          </cell>
          <cell r="D3517">
            <v>128400</v>
          </cell>
          <cell r="E3517">
            <v>20544</v>
          </cell>
          <cell r="F3517">
            <v>148944</v>
          </cell>
        </row>
        <row r="3518">
          <cell r="A3518" t="str">
            <v>MINI INT 2X(20)A TIPO C60A C</v>
          </cell>
          <cell r="B3518">
            <v>84200</v>
          </cell>
          <cell r="C3518" t="str">
            <v>UND</v>
          </cell>
          <cell r="D3518">
            <v>101040</v>
          </cell>
          <cell r="E3518">
            <v>16166.4</v>
          </cell>
          <cell r="F3518">
            <v>117206</v>
          </cell>
        </row>
        <row r="3519">
          <cell r="A3519" t="str">
            <v>MINI INT 2X(26)A TIPO NC100LH C</v>
          </cell>
          <cell r="B3519">
            <v>318000</v>
          </cell>
          <cell r="C3519" t="str">
            <v>UND</v>
          </cell>
          <cell r="D3519">
            <v>381600</v>
          </cell>
          <cell r="E3519">
            <v>61056</v>
          </cell>
          <cell r="F3519">
            <v>442656</v>
          </cell>
        </row>
        <row r="3520">
          <cell r="A3520" t="str">
            <v>MINI INT 2X(4)A (20KA)220V TIPO C60N</v>
          </cell>
          <cell r="B3520">
            <v>74000</v>
          </cell>
          <cell r="C3520" t="str">
            <v>UND</v>
          </cell>
          <cell r="D3520">
            <v>88800</v>
          </cell>
          <cell r="E3520">
            <v>14208</v>
          </cell>
          <cell r="F3520">
            <v>103008</v>
          </cell>
        </row>
        <row r="3521">
          <cell r="A3521" t="str">
            <v>MINI INT 2X(6)A (20KA)125V TIPO C32H-DC</v>
          </cell>
          <cell r="B3521">
            <v>107000</v>
          </cell>
          <cell r="C3521" t="str">
            <v>UND</v>
          </cell>
          <cell r="D3521">
            <v>128400</v>
          </cell>
          <cell r="E3521">
            <v>20544</v>
          </cell>
          <cell r="F3521">
            <v>148944</v>
          </cell>
        </row>
        <row r="3522">
          <cell r="A3522" t="str">
            <v>MINI INT 2X(6)A (20KA)220V TIPO C60N</v>
          </cell>
          <cell r="B3522">
            <v>35400</v>
          </cell>
          <cell r="C3522" t="str">
            <v>UND</v>
          </cell>
          <cell r="D3522">
            <v>42480</v>
          </cell>
          <cell r="E3522">
            <v>6796.8</v>
          </cell>
          <cell r="F3522">
            <v>49277</v>
          </cell>
        </row>
        <row r="3523">
          <cell r="A3523" t="str">
            <v>MINI INT 2X(6)A (25KA) TIPO C60L C</v>
          </cell>
          <cell r="B3523">
            <v>170200</v>
          </cell>
          <cell r="C3523" t="str">
            <v>UND</v>
          </cell>
          <cell r="D3523">
            <v>204240</v>
          </cell>
          <cell r="E3523">
            <v>32678.400000000001</v>
          </cell>
          <cell r="F3523">
            <v>236918</v>
          </cell>
        </row>
        <row r="3524">
          <cell r="A3524" t="str">
            <v>MINI INT 2X(63)A TIPO NC100H C</v>
          </cell>
          <cell r="B3524">
            <v>258275</v>
          </cell>
          <cell r="C3524" t="str">
            <v>UND</v>
          </cell>
          <cell r="D3524">
            <v>309930</v>
          </cell>
          <cell r="E3524">
            <v>49588.800000000003</v>
          </cell>
          <cell r="F3524">
            <v>359519</v>
          </cell>
        </row>
        <row r="3525">
          <cell r="A3525" t="str">
            <v>MINI INT 2X(63)A TIPO NC100LH C</v>
          </cell>
          <cell r="B3525">
            <v>560000</v>
          </cell>
          <cell r="C3525" t="str">
            <v>UND</v>
          </cell>
          <cell r="D3525">
            <v>672000</v>
          </cell>
          <cell r="E3525">
            <v>107520</v>
          </cell>
          <cell r="F3525">
            <v>779520</v>
          </cell>
        </row>
        <row r="3526">
          <cell r="A3526" t="str">
            <v>MINI INT 3X(16)A TIPO NC100LH C</v>
          </cell>
          <cell r="B3526">
            <v>450800</v>
          </cell>
          <cell r="C3526" t="str">
            <v>UND</v>
          </cell>
          <cell r="D3526">
            <v>540960</v>
          </cell>
          <cell r="E3526">
            <v>86553.600000000006</v>
          </cell>
          <cell r="F3526">
            <v>627514</v>
          </cell>
        </row>
        <row r="3527">
          <cell r="A3527" t="str">
            <v>MINI INT 3X(3)A (20KA)220V TIPO C60N</v>
          </cell>
          <cell r="B3527">
            <v>89200</v>
          </cell>
          <cell r="C3527" t="str">
            <v>UND</v>
          </cell>
          <cell r="D3527">
            <v>107040</v>
          </cell>
          <cell r="E3527">
            <v>17126.400000000001</v>
          </cell>
          <cell r="F3527">
            <v>124166</v>
          </cell>
        </row>
        <row r="3528">
          <cell r="A3528" t="str">
            <v>MINI INT 3X(3)A (25KA) TIPO C60L C</v>
          </cell>
          <cell r="B3528">
            <v>255000</v>
          </cell>
          <cell r="C3528" t="str">
            <v>UND</v>
          </cell>
          <cell r="D3528">
            <v>306000</v>
          </cell>
          <cell r="E3528">
            <v>48960</v>
          </cell>
          <cell r="F3528">
            <v>354960</v>
          </cell>
        </row>
        <row r="3529">
          <cell r="A3529" t="str">
            <v>MINI INT 3X(80)A (20KA)220V NC100H(1)</v>
          </cell>
          <cell r="B3529">
            <v>131400</v>
          </cell>
          <cell r="C3529" t="str">
            <v>UND</v>
          </cell>
          <cell r="D3529">
            <v>157680</v>
          </cell>
          <cell r="E3529">
            <v>25228.799999999999</v>
          </cell>
          <cell r="F3529">
            <v>182909</v>
          </cell>
        </row>
        <row r="3530">
          <cell r="A3530" t="str">
            <v>MINI INT 4X(10)A TIPO C60A C</v>
          </cell>
          <cell r="B3530">
            <v>162240</v>
          </cell>
          <cell r="C3530" t="str">
            <v>UND</v>
          </cell>
          <cell r="D3530">
            <v>194688</v>
          </cell>
          <cell r="E3530">
            <v>31150.080000000002</v>
          </cell>
          <cell r="F3530">
            <v>225838</v>
          </cell>
        </row>
        <row r="3531">
          <cell r="A3531" t="str">
            <v>MINI INT 4X(16)A TIPO C60A C</v>
          </cell>
          <cell r="B3531">
            <v>155000</v>
          </cell>
          <cell r="C3531" t="str">
            <v>UND</v>
          </cell>
          <cell r="D3531">
            <v>186000</v>
          </cell>
          <cell r="E3531">
            <v>29760</v>
          </cell>
          <cell r="F3531">
            <v>215760</v>
          </cell>
        </row>
        <row r="3532">
          <cell r="A3532" t="str">
            <v>MINI INT. 3X(32)A. (20KA)  220V. TIPOC60</v>
          </cell>
          <cell r="B3532">
            <v>66700</v>
          </cell>
          <cell r="C3532" t="str">
            <v>UND</v>
          </cell>
          <cell r="D3532">
            <v>80040</v>
          </cell>
          <cell r="E3532">
            <v>12806.4</v>
          </cell>
          <cell r="F3532">
            <v>92846</v>
          </cell>
        </row>
        <row r="3533">
          <cell r="A3533" t="str">
            <v>MINI INT. 3X(50)A. (20KA)  220V. TIPOC60</v>
          </cell>
          <cell r="B3533">
            <v>117600</v>
          </cell>
          <cell r="C3533" t="str">
            <v>UND</v>
          </cell>
          <cell r="D3533">
            <v>141120</v>
          </cell>
          <cell r="E3533">
            <v>22579.200000000001</v>
          </cell>
          <cell r="F3533">
            <v>163699</v>
          </cell>
        </row>
        <row r="3534">
          <cell r="A3534" t="str">
            <v>MINIBLOQUE 100 PARES SIN RESINA</v>
          </cell>
          <cell r="B3534">
            <v>48015</v>
          </cell>
          <cell r="C3534" t="str">
            <v>UND</v>
          </cell>
          <cell r="D3534">
            <v>57618</v>
          </cell>
          <cell r="E3534">
            <v>9218.880000000001</v>
          </cell>
          <cell r="F3534">
            <v>66837</v>
          </cell>
        </row>
        <row r="3535">
          <cell r="A3535" t="str">
            <v>MINIBREAKER 1X2 A</v>
          </cell>
          <cell r="B3535">
            <v>14085</v>
          </cell>
          <cell r="C3535" t="str">
            <v>UND</v>
          </cell>
          <cell r="D3535">
            <v>16902</v>
          </cell>
          <cell r="E3535">
            <v>2704.32</v>
          </cell>
          <cell r="F3535">
            <v>19606</v>
          </cell>
        </row>
        <row r="3536">
          <cell r="A3536" t="str">
            <v>MINI-INTERRUPTOR 1 AMP A.B.B</v>
          </cell>
          <cell r="B3536">
            <v>89000</v>
          </cell>
          <cell r="C3536" t="str">
            <v>UND</v>
          </cell>
          <cell r="D3536">
            <v>106800</v>
          </cell>
          <cell r="E3536">
            <v>17088</v>
          </cell>
          <cell r="F3536">
            <v>123888</v>
          </cell>
        </row>
        <row r="3537">
          <cell r="A3537" t="str">
            <v>MOD.CONMUT L/PILOTO BLANCO DEKO</v>
          </cell>
          <cell r="B3537">
            <v>8740</v>
          </cell>
          <cell r="C3537" t="str">
            <v>UND</v>
          </cell>
          <cell r="D3537">
            <v>10488</v>
          </cell>
          <cell r="E3537">
            <v>1678.08</v>
          </cell>
          <cell r="F3537">
            <v>12166</v>
          </cell>
        </row>
        <row r="3538">
          <cell r="A3538" t="str">
            <v>MODEM TIPO CLMPCX.X,20MA,120V</v>
          </cell>
          <cell r="B3538">
            <v>500000</v>
          </cell>
          <cell r="C3538" t="str">
            <v>UND</v>
          </cell>
          <cell r="D3538">
            <v>600000</v>
          </cell>
          <cell r="E3538">
            <v>96000</v>
          </cell>
          <cell r="F3538">
            <v>696000</v>
          </cell>
        </row>
        <row r="3539">
          <cell r="A3539" t="str">
            <v>MODEM TIPO EXTERNO 9600 BAUDIOS ABB</v>
          </cell>
          <cell r="B3539">
            <v>1500000</v>
          </cell>
          <cell r="C3539" t="str">
            <v>UND</v>
          </cell>
          <cell r="D3539">
            <v>1800000</v>
          </cell>
          <cell r="E3539">
            <v>288000</v>
          </cell>
          <cell r="F3539">
            <v>2088000</v>
          </cell>
        </row>
        <row r="3540">
          <cell r="A3540" t="str">
            <v>MODEM TIPO PCMCL2.2 MARCA CONTROLLER</v>
          </cell>
          <cell r="B3540">
            <v>600000</v>
          </cell>
          <cell r="C3540" t="str">
            <v>UND</v>
          </cell>
          <cell r="D3540">
            <v>720000</v>
          </cell>
          <cell r="E3540">
            <v>115200</v>
          </cell>
          <cell r="F3540">
            <v>835200</v>
          </cell>
        </row>
        <row r="3541">
          <cell r="A3541" t="str">
            <v>MODULO BOTON  CIEGO MARFIL</v>
          </cell>
          <cell r="B3541">
            <v>490</v>
          </cell>
          <cell r="C3541" t="str">
            <v>UND</v>
          </cell>
          <cell r="D3541">
            <v>588</v>
          </cell>
          <cell r="E3541">
            <v>94.08</v>
          </cell>
          <cell r="F3541">
            <v>682</v>
          </cell>
        </row>
        <row r="3542">
          <cell r="A3542" t="str">
            <v>MODULO BOTON CIEGO TICINO B2000</v>
          </cell>
          <cell r="B3542">
            <v>6000</v>
          </cell>
          <cell r="C3542" t="str">
            <v>UND</v>
          </cell>
          <cell r="D3542">
            <v>7200</v>
          </cell>
          <cell r="E3542">
            <v>1152</v>
          </cell>
          <cell r="F3542">
            <v>8352</v>
          </cell>
        </row>
        <row r="3543">
          <cell r="A3543" t="str">
            <v>MODULO BOTON SALIDA CORDON T.V.</v>
          </cell>
          <cell r="B3543">
            <v>490</v>
          </cell>
          <cell r="C3543" t="str">
            <v>UND</v>
          </cell>
          <cell r="D3543">
            <v>588</v>
          </cell>
          <cell r="E3543">
            <v>94.08</v>
          </cell>
          <cell r="F3543">
            <v>682</v>
          </cell>
        </row>
        <row r="3544">
          <cell r="A3544" t="str">
            <v>MODULO BOTON TIMBRE</v>
          </cell>
          <cell r="B3544">
            <v>4550</v>
          </cell>
          <cell r="C3544" t="str">
            <v>UND</v>
          </cell>
          <cell r="D3544">
            <v>5460</v>
          </cell>
          <cell r="E3544">
            <v>873.6</v>
          </cell>
          <cell r="F3544">
            <v>6334</v>
          </cell>
        </row>
        <row r="3545">
          <cell r="A3545" t="str">
            <v>MODULO CONMUTABLE DOBLE 4 VIAS BLANCA</v>
          </cell>
          <cell r="B3545">
            <v>8150</v>
          </cell>
          <cell r="C3545" t="str">
            <v>UND</v>
          </cell>
          <cell r="D3545">
            <v>9780</v>
          </cell>
          <cell r="E3545">
            <v>1564.8</v>
          </cell>
          <cell r="F3545">
            <v>11345</v>
          </cell>
        </row>
        <row r="3546">
          <cell r="A3546" t="str">
            <v>MODULO CONMUTABLE DOBLE 4 VIAS MARFIL</v>
          </cell>
          <cell r="B3546">
            <v>8150</v>
          </cell>
          <cell r="C3546" t="str">
            <v>UND</v>
          </cell>
          <cell r="D3546">
            <v>9780</v>
          </cell>
          <cell r="E3546">
            <v>1564.8</v>
          </cell>
          <cell r="F3546">
            <v>11345</v>
          </cell>
        </row>
        <row r="3547">
          <cell r="A3547" t="str">
            <v>MODULO CONMUTABLE MARFIL FUTURA</v>
          </cell>
          <cell r="B3547">
            <v>540.40002441406284</v>
          </cell>
          <cell r="C3547" t="str">
            <v>UND</v>
          </cell>
          <cell r="D3547">
            <v>648.48002929687539</v>
          </cell>
          <cell r="E3547">
            <v>103.75680468750006</v>
          </cell>
          <cell r="F3547">
            <v>752</v>
          </cell>
        </row>
        <row r="3548">
          <cell r="A3548" t="str">
            <v>MODULO INTER SENCILLO L.P.</v>
          </cell>
          <cell r="B3548">
            <v>3000</v>
          </cell>
          <cell r="C3548" t="str">
            <v>UND</v>
          </cell>
          <cell r="D3548">
            <v>3600</v>
          </cell>
          <cell r="E3548">
            <v>576</v>
          </cell>
          <cell r="F3548">
            <v>4176</v>
          </cell>
        </row>
        <row r="3549">
          <cell r="A3549" t="str">
            <v>MODULO INTERRUPTOR BLANCO FUTURA</v>
          </cell>
          <cell r="B3549">
            <v>459.20001220703097</v>
          </cell>
          <cell r="C3549" t="str">
            <v>UND</v>
          </cell>
          <cell r="D3549">
            <v>551.04001464843714</v>
          </cell>
          <cell r="E3549">
            <v>88.166402343749937</v>
          </cell>
          <cell r="F3549">
            <v>639</v>
          </cell>
        </row>
        <row r="3550">
          <cell r="A3550" t="str">
            <v>MODULO INTERRUPTOR MARFIL FUTURA</v>
          </cell>
          <cell r="B3550">
            <v>341</v>
          </cell>
          <cell r="C3550" t="str">
            <v>UND</v>
          </cell>
          <cell r="D3550">
            <v>409.2</v>
          </cell>
          <cell r="E3550">
            <v>65.471999999999994</v>
          </cell>
          <cell r="F3550">
            <v>475</v>
          </cell>
        </row>
        <row r="3551">
          <cell r="A3551" t="str">
            <v>MODULO INTERRUPTOR MARFIL FUTURA</v>
          </cell>
          <cell r="B3551">
            <v>1221</v>
          </cell>
          <cell r="C3551" t="str">
            <v>UND</v>
          </cell>
          <cell r="D3551">
            <v>1465.2</v>
          </cell>
          <cell r="E3551">
            <v>234.43200000000002</v>
          </cell>
          <cell r="F3551">
            <v>1700</v>
          </cell>
        </row>
        <row r="3552">
          <cell r="A3552" t="str">
            <v>MODULO INTERRUPTOR SENCILLO</v>
          </cell>
          <cell r="B3552">
            <v>2800</v>
          </cell>
          <cell r="C3552" t="str">
            <v>UND</v>
          </cell>
          <cell r="D3552">
            <v>3360</v>
          </cell>
          <cell r="E3552">
            <v>537.6</v>
          </cell>
          <cell r="F3552">
            <v>3898</v>
          </cell>
        </row>
        <row r="3553">
          <cell r="A3553" t="str">
            <v>MODULO INTERRUPTOR SENCILLO LUZ PILOTO</v>
          </cell>
          <cell r="B3553">
            <v>4090</v>
          </cell>
          <cell r="C3553" t="str">
            <v>UND</v>
          </cell>
          <cell r="D3553">
            <v>4908</v>
          </cell>
          <cell r="E3553">
            <v>785.28</v>
          </cell>
          <cell r="F3553">
            <v>5693</v>
          </cell>
        </row>
        <row r="3554">
          <cell r="A3554" t="str">
            <v>MODULO INTERRUPTOR SENCILLO MARFIL</v>
          </cell>
          <cell r="B3554">
            <v>4920</v>
          </cell>
          <cell r="C3554" t="str">
            <v>UND</v>
          </cell>
          <cell r="D3554">
            <v>5904</v>
          </cell>
          <cell r="E3554">
            <v>944.64</v>
          </cell>
          <cell r="F3554">
            <v>6849</v>
          </cell>
        </row>
        <row r="3555">
          <cell r="A3555" t="str">
            <v>MODULO LA1EN20 TM</v>
          </cell>
          <cell r="B3555">
            <v>6652</v>
          </cell>
          <cell r="C3555" t="str">
            <v>UND</v>
          </cell>
          <cell r="D3555">
            <v>7982.4</v>
          </cell>
          <cell r="E3555">
            <v>1277.184</v>
          </cell>
          <cell r="F3555">
            <v>9260</v>
          </cell>
        </row>
        <row r="3556">
          <cell r="A3556" t="str">
            <v>MODULO LA1EN20 TM</v>
          </cell>
          <cell r="B3556">
            <v>9850.4003906249982</v>
          </cell>
          <cell r="C3556" t="str">
            <v>UND</v>
          </cell>
          <cell r="D3556">
            <v>11820.480468749998</v>
          </cell>
          <cell r="E3556">
            <v>1891.2768749999998</v>
          </cell>
          <cell r="F3556">
            <v>13712</v>
          </cell>
        </row>
        <row r="3557">
          <cell r="A3557" t="str">
            <v>MODULO LOGICO 230R (LOGO)</v>
          </cell>
          <cell r="B3557">
            <v>336000</v>
          </cell>
          <cell r="C3557" t="str">
            <v>UND</v>
          </cell>
          <cell r="D3557">
            <v>403200</v>
          </cell>
          <cell r="E3557">
            <v>64512</v>
          </cell>
          <cell r="F3557">
            <v>467712</v>
          </cell>
        </row>
        <row r="3558">
          <cell r="A3558" t="str">
            <v>MODULO PLACA DOBLE 4X4</v>
          </cell>
          <cell r="B3558">
            <v>4530</v>
          </cell>
          <cell r="C3558" t="str">
            <v>UND</v>
          </cell>
          <cell r="D3558">
            <v>5436</v>
          </cell>
          <cell r="E3558">
            <v>869.76</v>
          </cell>
          <cell r="F3558">
            <v>6306</v>
          </cell>
        </row>
        <row r="3559">
          <cell r="A3559" t="str">
            <v>MODULO PROTECCION 10-16</v>
          </cell>
          <cell r="B3559">
            <v>238000</v>
          </cell>
          <cell r="C3559" t="str">
            <v>UND</v>
          </cell>
          <cell r="D3559">
            <v>285600</v>
          </cell>
          <cell r="E3559">
            <v>45696</v>
          </cell>
          <cell r="F3559">
            <v>331296</v>
          </cell>
        </row>
        <row r="3560">
          <cell r="A3560" t="str">
            <v>MODULO PROTECCION 16-25</v>
          </cell>
          <cell r="B3560">
            <v>266000</v>
          </cell>
          <cell r="C3560" t="str">
            <v>UND</v>
          </cell>
          <cell r="D3560">
            <v>319200</v>
          </cell>
          <cell r="E3560">
            <v>51072</v>
          </cell>
          <cell r="F3560">
            <v>370272</v>
          </cell>
        </row>
        <row r="3561">
          <cell r="A3561" t="str">
            <v>MODULO PROTECCION 23-32</v>
          </cell>
          <cell r="B3561">
            <v>266000</v>
          </cell>
          <cell r="C3561" t="str">
            <v>UND</v>
          </cell>
          <cell r="D3561">
            <v>319200</v>
          </cell>
          <cell r="E3561">
            <v>51072</v>
          </cell>
          <cell r="F3561">
            <v>370272</v>
          </cell>
        </row>
        <row r="3562">
          <cell r="A3562" t="str">
            <v>MODULO PULSADOR PARA TEMPORIZADOR</v>
          </cell>
          <cell r="B3562">
            <v>6170</v>
          </cell>
          <cell r="C3562" t="str">
            <v>UND</v>
          </cell>
          <cell r="D3562">
            <v>7404</v>
          </cell>
          <cell r="E3562">
            <v>1184.6400000000001</v>
          </cell>
          <cell r="F3562">
            <v>8589</v>
          </cell>
        </row>
        <row r="3563">
          <cell r="A3563" t="str">
            <v>MODULO PULSADOR PARA TIMBRE BLANCO L/P</v>
          </cell>
          <cell r="B3563">
            <v>4090</v>
          </cell>
          <cell r="C3563" t="str">
            <v>UND</v>
          </cell>
          <cell r="D3563">
            <v>4908</v>
          </cell>
          <cell r="E3563">
            <v>785.28</v>
          </cell>
          <cell r="F3563">
            <v>5693</v>
          </cell>
        </row>
        <row r="3564">
          <cell r="A3564" t="str">
            <v>MODULO PULSADOR PARA TIMBRE MARFIL</v>
          </cell>
          <cell r="B3564">
            <v>4090</v>
          </cell>
          <cell r="C3564" t="str">
            <v>UND</v>
          </cell>
          <cell r="D3564">
            <v>4908</v>
          </cell>
          <cell r="E3564">
            <v>785.28</v>
          </cell>
          <cell r="F3564">
            <v>5693</v>
          </cell>
        </row>
        <row r="3565">
          <cell r="A3565" t="str">
            <v>MODULO PULSADOR TIMBRE BLANCO FUTURA</v>
          </cell>
          <cell r="B3565">
            <v>665</v>
          </cell>
          <cell r="C3565" t="str">
            <v>UND</v>
          </cell>
          <cell r="D3565">
            <v>798</v>
          </cell>
          <cell r="E3565">
            <v>127.68</v>
          </cell>
          <cell r="F3565">
            <v>926</v>
          </cell>
        </row>
        <row r="3566">
          <cell r="A3566" t="str">
            <v>MODULO PULSADOR TIMBRE MARFIL</v>
          </cell>
          <cell r="B3566">
            <v>408</v>
          </cell>
          <cell r="C3566" t="str">
            <v>UND</v>
          </cell>
          <cell r="D3566">
            <v>489.59999999999997</v>
          </cell>
          <cell r="E3566">
            <v>78.335999999999999</v>
          </cell>
          <cell r="F3566">
            <v>568</v>
          </cell>
        </row>
        <row r="3567">
          <cell r="A3567" t="str">
            <v>MODULO RC D09-D95</v>
          </cell>
          <cell r="B3567">
            <v>40000</v>
          </cell>
          <cell r="C3567" t="str">
            <v>UND</v>
          </cell>
          <cell r="D3567">
            <v>48000</v>
          </cell>
          <cell r="E3567">
            <v>7680</v>
          </cell>
          <cell r="F3567">
            <v>55680</v>
          </cell>
        </row>
        <row r="3568">
          <cell r="A3568" t="str">
            <v>MODULO RJ45 CATSE AZUL AMP</v>
          </cell>
          <cell r="B3568">
            <v>7287</v>
          </cell>
          <cell r="C3568" t="str">
            <v>UND</v>
          </cell>
          <cell r="D3568">
            <v>8744.4</v>
          </cell>
          <cell r="E3568">
            <v>1399.104</v>
          </cell>
          <cell r="F3568">
            <v>10144</v>
          </cell>
        </row>
        <row r="3569">
          <cell r="A3569" t="str">
            <v>MODULO SALIDA COAXIAL</v>
          </cell>
          <cell r="B3569">
            <v>6000</v>
          </cell>
          <cell r="C3569" t="str">
            <v>UND</v>
          </cell>
          <cell r="D3569">
            <v>7200</v>
          </cell>
          <cell r="E3569">
            <v>1152</v>
          </cell>
          <cell r="F3569">
            <v>8352</v>
          </cell>
        </row>
        <row r="3570">
          <cell r="A3570" t="str">
            <v>MODULO SALIDA CORDON TICINO</v>
          </cell>
          <cell r="B3570">
            <v>6000</v>
          </cell>
          <cell r="C3570" t="str">
            <v>UND</v>
          </cell>
          <cell r="D3570">
            <v>7200</v>
          </cell>
          <cell r="E3570">
            <v>1152</v>
          </cell>
          <cell r="F3570">
            <v>8352</v>
          </cell>
        </row>
        <row r="3571">
          <cell r="A3571" t="str">
            <v>MODULO SALIDA CORDON TV BLANCO</v>
          </cell>
          <cell r="B3571">
            <v>2770</v>
          </cell>
          <cell r="C3571" t="str">
            <v>UND</v>
          </cell>
          <cell r="D3571">
            <v>3324</v>
          </cell>
          <cell r="E3571">
            <v>531.84</v>
          </cell>
          <cell r="F3571">
            <v>3856</v>
          </cell>
        </row>
        <row r="3572">
          <cell r="A3572" t="str">
            <v>MODULO SALIDA T.V. AMERICANA</v>
          </cell>
          <cell r="B3572">
            <v>3000</v>
          </cell>
          <cell r="C3572" t="str">
            <v>UND</v>
          </cell>
          <cell r="D3572">
            <v>3600</v>
          </cell>
          <cell r="E3572">
            <v>576</v>
          </cell>
          <cell r="F3572">
            <v>4176</v>
          </cell>
        </row>
        <row r="3573">
          <cell r="A3573" t="str">
            <v>MODULO TELEFONICO AMERICANA MARFIL</v>
          </cell>
          <cell r="B3573">
            <v>3810</v>
          </cell>
          <cell r="C3573" t="str">
            <v>UND</v>
          </cell>
          <cell r="D3573">
            <v>4572</v>
          </cell>
          <cell r="E3573">
            <v>731.52</v>
          </cell>
          <cell r="F3573">
            <v>5304</v>
          </cell>
        </row>
        <row r="3574">
          <cell r="A3574" t="str">
            <v>MODULO TOMA CON POLO A TIERRA AISLADO</v>
          </cell>
          <cell r="B3574">
            <v>2170</v>
          </cell>
          <cell r="C3574" t="str">
            <v>UND</v>
          </cell>
          <cell r="D3574">
            <v>2604</v>
          </cell>
          <cell r="E3574">
            <v>416.64</v>
          </cell>
          <cell r="F3574">
            <v>3021</v>
          </cell>
        </row>
        <row r="3575">
          <cell r="A3575" t="str">
            <v>MODULO TOMA CON POLO TIERRA "TICINO"</v>
          </cell>
          <cell r="B3575">
            <v>2580</v>
          </cell>
          <cell r="C3575" t="str">
            <v>UND</v>
          </cell>
          <cell r="D3575">
            <v>3096</v>
          </cell>
          <cell r="E3575">
            <v>495.36</v>
          </cell>
          <cell r="F3575">
            <v>3591</v>
          </cell>
        </row>
        <row r="3576">
          <cell r="A3576" t="str">
            <v>MODULO TOMA COOR DOBLE P/TIERRA</v>
          </cell>
          <cell r="B3576">
            <v>5370</v>
          </cell>
          <cell r="C3576" t="str">
            <v>UND</v>
          </cell>
          <cell r="D3576">
            <v>6444</v>
          </cell>
          <cell r="E3576">
            <v>1031.04</v>
          </cell>
          <cell r="F3576">
            <v>7475</v>
          </cell>
        </row>
        <row r="3577">
          <cell r="A3577" t="str">
            <v>MODULO TOMA CORRIENTE C/POLO MARFIL</v>
          </cell>
          <cell r="B3577">
            <v>2640</v>
          </cell>
          <cell r="C3577" t="str">
            <v>UND</v>
          </cell>
          <cell r="D3577">
            <v>3168</v>
          </cell>
          <cell r="E3577">
            <v>506.88</v>
          </cell>
          <cell r="F3577">
            <v>3675</v>
          </cell>
        </row>
        <row r="3578">
          <cell r="A3578" t="str">
            <v>MODULO TOMA CORRIENTE MARFIL P/TIERRA</v>
          </cell>
          <cell r="B3578">
            <v>957</v>
          </cell>
          <cell r="C3578" t="str">
            <v>UND</v>
          </cell>
          <cell r="D3578">
            <v>1148.3999999999999</v>
          </cell>
          <cell r="E3578">
            <v>183.74399999999997</v>
          </cell>
          <cell r="F3578">
            <v>1332</v>
          </cell>
        </row>
        <row r="3579">
          <cell r="A3579" t="str">
            <v>MODULO TOMA CORRIENTE POLO A TIERRA</v>
          </cell>
          <cell r="B3579">
            <v>2640</v>
          </cell>
          <cell r="C3579" t="str">
            <v>UND</v>
          </cell>
          <cell r="D3579">
            <v>3168</v>
          </cell>
          <cell r="E3579">
            <v>506.88</v>
          </cell>
          <cell r="F3579">
            <v>3675</v>
          </cell>
        </row>
        <row r="3580">
          <cell r="A3580" t="str">
            <v>MODULO TOMA EUROAMERICANA</v>
          </cell>
          <cell r="B3580">
            <v>2473</v>
          </cell>
          <cell r="C3580" t="str">
            <v>UND</v>
          </cell>
          <cell r="D3580">
            <v>2967.6</v>
          </cell>
          <cell r="E3580">
            <v>474.81599999999997</v>
          </cell>
          <cell r="F3580">
            <v>3442</v>
          </cell>
        </row>
        <row r="3581">
          <cell r="A3581" t="str">
            <v>MODULO TOMA EUROPEA</v>
          </cell>
          <cell r="B3581">
            <v>2335</v>
          </cell>
          <cell r="C3581" t="str">
            <v>UND</v>
          </cell>
          <cell r="D3581">
            <v>2802</v>
          </cell>
          <cell r="E3581">
            <v>448.32</v>
          </cell>
          <cell r="F3581">
            <v>3250</v>
          </cell>
        </row>
        <row r="3582">
          <cell r="A3582" t="str">
            <v>MODULO TOMA RJ-45 UTP. CATEGORIA 5 E</v>
          </cell>
          <cell r="B3582">
            <v>9230</v>
          </cell>
          <cell r="C3582" t="str">
            <v>UND</v>
          </cell>
          <cell r="D3582">
            <v>11076</v>
          </cell>
          <cell r="E3582">
            <v>1772.16</v>
          </cell>
          <cell r="F3582">
            <v>12848</v>
          </cell>
        </row>
        <row r="3583">
          <cell r="A3583" t="str">
            <v>MODULO TOMA TELEFONICA AMERICANA</v>
          </cell>
          <cell r="B3583">
            <v>3810</v>
          </cell>
          <cell r="C3583" t="str">
            <v>UND</v>
          </cell>
          <cell r="D3583">
            <v>4572</v>
          </cell>
          <cell r="E3583">
            <v>731.52</v>
          </cell>
          <cell r="F3583">
            <v>5304</v>
          </cell>
        </row>
        <row r="3584">
          <cell r="A3584" t="str">
            <v>MODULO TOMA TELEFONICA COLOMBIANA</v>
          </cell>
          <cell r="B3584">
            <v>2200</v>
          </cell>
          <cell r="C3584" t="str">
            <v>UND</v>
          </cell>
          <cell r="D3584">
            <v>2640</v>
          </cell>
          <cell r="E3584">
            <v>422.40000000000003</v>
          </cell>
          <cell r="F3584">
            <v>3062</v>
          </cell>
        </row>
        <row r="3585">
          <cell r="A3585" t="str">
            <v>MOLDE DE 5/8 A No. 4 AWG REF. GY</v>
          </cell>
          <cell r="B3585">
            <v>9200</v>
          </cell>
          <cell r="C3585" t="str">
            <v>UND</v>
          </cell>
          <cell r="D3585">
            <v>11040</v>
          </cell>
          <cell r="E3585">
            <v>1766.4</v>
          </cell>
          <cell r="F3585">
            <v>12806</v>
          </cell>
        </row>
        <row r="3586">
          <cell r="A3586" t="str">
            <v>MOLDE DE SOLDADURA EXOTERMICA</v>
          </cell>
          <cell r="B3586">
            <v>105000</v>
          </cell>
          <cell r="C3586" t="str">
            <v>UND</v>
          </cell>
          <cell r="D3586">
            <v>126000</v>
          </cell>
          <cell r="E3586">
            <v>20160</v>
          </cell>
          <cell r="F3586">
            <v>146160</v>
          </cell>
        </row>
        <row r="3587">
          <cell r="A3587" t="str">
            <v>MONOMODO ST/PC DE 1-4 MTS RAYCHEM</v>
          </cell>
          <cell r="B3587">
            <v>59700</v>
          </cell>
          <cell r="C3587" t="str">
            <v>UND</v>
          </cell>
          <cell r="D3587">
            <v>71640</v>
          </cell>
          <cell r="E3587">
            <v>11462.4</v>
          </cell>
          <cell r="F3587">
            <v>83102</v>
          </cell>
        </row>
        <row r="3588">
          <cell r="A3588" t="str">
            <v>MONOMODO ST/PC DE 2-8 MTS</v>
          </cell>
          <cell r="B3588">
            <v>125000</v>
          </cell>
          <cell r="C3588" t="str">
            <v>UND</v>
          </cell>
          <cell r="D3588">
            <v>150000</v>
          </cell>
          <cell r="E3588">
            <v>24000</v>
          </cell>
          <cell r="F3588">
            <v>174000</v>
          </cell>
        </row>
        <row r="3589">
          <cell r="A3589" t="str">
            <v>MORDAZA RIENDA 3 TONELADAS</v>
          </cell>
          <cell r="B3589">
            <v>2160</v>
          </cell>
          <cell r="C3589" t="str">
            <v>UND</v>
          </cell>
          <cell r="D3589">
            <v>2592</v>
          </cell>
          <cell r="E3589">
            <v>414.72</v>
          </cell>
          <cell r="F3589">
            <v>3007</v>
          </cell>
        </row>
        <row r="3590">
          <cell r="A3590" t="str">
            <v>MORDAZA RIENDA 6 TONELADAS</v>
          </cell>
          <cell r="B3590">
            <v>2695</v>
          </cell>
          <cell r="C3590" t="str">
            <v>UND</v>
          </cell>
          <cell r="D3590">
            <v>3234</v>
          </cell>
          <cell r="E3590">
            <v>517.44000000000005</v>
          </cell>
          <cell r="F3590">
            <v>3751</v>
          </cell>
        </row>
        <row r="3591">
          <cell r="A3591" t="str">
            <v>MORTERO A.LAVADA 1:2</v>
          </cell>
          <cell r="B3591">
            <v>2100</v>
          </cell>
          <cell r="C3591" t="str">
            <v>UND</v>
          </cell>
          <cell r="D3591">
            <v>2520</v>
          </cell>
          <cell r="E3591">
            <v>403.2</v>
          </cell>
          <cell r="F3591">
            <v>2923</v>
          </cell>
        </row>
        <row r="3592">
          <cell r="A3592" t="str">
            <v>MOTOR  TRIFASICO 1200RPM 75 HP</v>
          </cell>
          <cell r="B3592">
            <v>8839300</v>
          </cell>
          <cell r="C3592" t="str">
            <v>UND</v>
          </cell>
          <cell r="D3592">
            <v>10607160</v>
          </cell>
          <cell r="E3592">
            <v>1697145.6</v>
          </cell>
          <cell r="F3592">
            <v>12304306</v>
          </cell>
        </row>
        <row r="3593">
          <cell r="A3593" t="str">
            <v>MOTOR MONO 1800 RPM 3.0HP 4 POLOS</v>
          </cell>
          <cell r="B3593">
            <v>604400</v>
          </cell>
          <cell r="C3593" t="str">
            <v>UND</v>
          </cell>
          <cell r="D3593">
            <v>725280</v>
          </cell>
          <cell r="E3593">
            <v>116044.8</v>
          </cell>
          <cell r="F3593">
            <v>841325</v>
          </cell>
        </row>
        <row r="3594">
          <cell r="A3594" t="str">
            <v>MOTOR MONO 3600 RPM 1/2HP 2 POLOS</v>
          </cell>
          <cell r="B3594">
            <v>69300</v>
          </cell>
          <cell r="C3594" t="str">
            <v>UND</v>
          </cell>
          <cell r="D3594">
            <v>83160</v>
          </cell>
          <cell r="E3594">
            <v>13305.6</v>
          </cell>
          <cell r="F3594">
            <v>96466</v>
          </cell>
        </row>
        <row r="3595">
          <cell r="A3595" t="str">
            <v>MOTOR MONO 3600 RPM 3.0HP 2 POLOS</v>
          </cell>
          <cell r="B3595">
            <v>350100</v>
          </cell>
          <cell r="C3595" t="str">
            <v>UND</v>
          </cell>
          <cell r="D3595">
            <v>420120</v>
          </cell>
          <cell r="E3595">
            <v>67219.199999999997</v>
          </cell>
          <cell r="F3595">
            <v>487339</v>
          </cell>
        </row>
        <row r="3596">
          <cell r="A3596" t="str">
            <v>MOTOR MONO 3600RPM 1.0HP 2 POLOS</v>
          </cell>
          <cell r="B3596">
            <v>225900</v>
          </cell>
          <cell r="C3596" t="str">
            <v>UND</v>
          </cell>
          <cell r="D3596">
            <v>271080</v>
          </cell>
          <cell r="E3596">
            <v>43372.800000000003</v>
          </cell>
          <cell r="F3596">
            <v>314453</v>
          </cell>
        </row>
        <row r="3597">
          <cell r="A3597" t="str">
            <v>MOTOR MONO CERRADO 1800RPM 1.0HP 4 POLOS</v>
          </cell>
          <cell r="B3597">
            <v>292200</v>
          </cell>
          <cell r="C3597" t="str">
            <v>UND</v>
          </cell>
          <cell r="D3597">
            <v>350640</v>
          </cell>
          <cell r="E3597">
            <v>56102.400000000001</v>
          </cell>
          <cell r="F3597">
            <v>406742</v>
          </cell>
        </row>
        <row r="3598">
          <cell r="A3598" t="str">
            <v>MOTOR MONO CERRADO 1800RPM 1.5HP 4 POLOS</v>
          </cell>
          <cell r="B3598">
            <v>331900</v>
          </cell>
          <cell r="C3598" t="str">
            <v>UND</v>
          </cell>
          <cell r="D3598">
            <v>398280</v>
          </cell>
          <cell r="E3598">
            <v>63724.800000000003</v>
          </cell>
          <cell r="F3598">
            <v>462005</v>
          </cell>
        </row>
        <row r="3599">
          <cell r="A3599" t="str">
            <v>MOTOR MONO CERRADO 1800RPM 1/2HP 4 POLOS</v>
          </cell>
          <cell r="B3599">
            <v>242400</v>
          </cell>
          <cell r="C3599" t="str">
            <v>UND</v>
          </cell>
          <cell r="D3599">
            <v>290880</v>
          </cell>
          <cell r="E3599">
            <v>46540.800000000003</v>
          </cell>
          <cell r="F3599">
            <v>337421</v>
          </cell>
        </row>
        <row r="3600">
          <cell r="A3600" t="str">
            <v>MOTOR MONO CERRADO 1800RPM 1/3HP 4 POLOS</v>
          </cell>
          <cell r="B3600">
            <v>223900</v>
          </cell>
          <cell r="C3600" t="str">
            <v>UND</v>
          </cell>
          <cell r="D3600">
            <v>268680</v>
          </cell>
          <cell r="E3600">
            <v>42988.800000000003</v>
          </cell>
          <cell r="F3600">
            <v>311669</v>
          </cell>
        </row>
        <row r="3601">
          <cell r="A3601" t="str">
            <v>MOTOR MONO CERRADO 1800RPM 2.0HP 4 POLOS</v>
          </cell>
          <cell r="B3601">
            <v>374000</v>
          </cell>
          <cell r="C3601" t="str">
            <v>UND</v>
          </cell>
          <cell r="D3601">
            <v>448800</v>
          </cell>
          <cell r="E3601">
            <v>71808</v>
          </cell>
          <cell r="F3601">
            <v>520608</v>
          </cell>
        </row>
        <row r="3602">
          <cell r="A3602" t="str">
            <v>MOTOR MONO CERRADO 1800RPM 2.0HP 4 POLOS</v>
          </cell>
          <cell r="B3602">
            <v>374000</v>
          </cell>
          <cell r="C3602" t="str">
            <v>UND</v>
          </cell>
          <cell r="D3602">
            <v>448800</v>
          </cell>
          <cell r="E3602">
            <v>71808</v>
          </cell>
          <cell r="F3602">
            <v>520608</v>
          </cell>
        </row>
        <row r="3603">
          <cell r="A3603" t="str">
            <v>MOTOR MONO CERRADO 1800RPM 3/4HP 4 POLOS</v>
          </cell>
          <cell r="B3603">
            <v>275600</v>
          </cell>
          <cell r="C3603" t="str">
            <v>UND</v>
          </cell>
          <cell r="D3603">
            <v>330720</v>
          </cell>
          <cell r="E3603">
            <v>52915.200000000004</v>
          </cell>
          <cell r="F3603">
            <v>383635</v>
          </cell>
        </row>
        <row r="3604">
          <cell r="A3604" t="str">
            <v>MOTOR MONO CERRADO 3600RPM 1.0HP 2POLOS</v>
          </cell>
          <cell r="B3604">
            <v>291200</v>
          </cell>
          <cell r="C3604" t="str">
            <v>UND</v>
          </cell>
          <cell r="D3604">
            <v>349440</v>
          </cell>
          <cell r="E3604">
            <v>55910.400000000001</v>
          </cell>
          <cell r="F3604">
            <v>405350</v>
          </cell>
        </row>
        <row r="3605">
          <cell r="A3605" t="str">
            <v>MOTOR MONO CERRADO 3600RPM 2.0HP 2POLOS</v>
          </cell>
          <cell r="B3605">
            <v>321400</v>
          </cell>
          <cell r="C3605" t="str">
            <v>UND</v>
          </cell>
          <cell r="D3605">
            <v>385680</v>
          </cell>
          <cell r="E3605">
            <v>61708.800000000003</v>
          </cell>
          <cell r="F3605">
            <v>447389</v>
          </cell>
        </row>
        <row r="3606">
          <cell r="A3606" t="str">
            <v>MOTOR MONO CERRADO 3600RPM 3.0HP 2 POLOS</v>
          </cell>
          <cell r="B3606">
            <v>375000</v>
          </cell>
          <cell r="C3606" t="str">
            <v>UND</v>
          </cell>
          <cell r="D3606">
            <v>450000</v>
          </cell>
          <cell r="E3606">
            <v>72000</v>
          </cell>
          <cell r="F3606">
            <v>522000</v>
          </cell>
        </row>
        <row r="3607">
          <cell r="A3607" t="str">
            <v>MOTOR MONO CERRADO P.LAVAR 1800RPM 1/2HP</v>
          </cell>
          <cell r="B3607">
            <v>157200</v>
          </cell>
          <cell r="C3607" t="str">
            <v>UND</v>
          </cell>
          <cell r="D3607">
            <v>188640</v>
          </cell>
          <cell r="E3607">
            <v>30182.400000000001</v>
          </cell>
          <cell r="F3607">
            <v>218822</v>
          </cell>
        </row>
        <row r="3608">
          <cell r="A3608" t="str">
            <v>MOTOR MONO CERRADO P.LAVAR 1800RPM 1/2HP</v>
          </cell>
          <cell r="B3608">
            <v>171800</v>
          </cell>
          <cell r="C3608" t="str">
            <v>UND</v>
          </cell>
          <cell r="D3608">
            <v>206160</v>
          </cell>
          <cell r="E3608">
            <v>32985.599999999999</v>
          </cell>
          <cell r="F3608">
            <v>239146</v>
          </cell>
        </row>
        <row r="3609">
          <cell r="A3609" t="str">
            <v>MOTOR MONOFASICO 1800RPM 1.0HP 4 POLOS</v>
          </cell>
          <cell r="B3609">
            <v>226600</v>
          </cell>
          <cell r="C3609" t="str">
            <v>UND</v>
          </cell>
          <cell r="D3609">
            <v>271920</v>
          </cell>
          <cell r="E3609">
            <v>43507.200000000004</v>
          </cell>
          <cell r="F3609">
            <v>315427</v>
          </cell>
        </row>
        <row r="3610">
          <cell r="A3610" t="str">
            <v>MOTOR MONOFASICO 1800RPM 1.5HP 4 POLOS</v>
          </cell>
          <cell r="B3610">
            <v>271800</v>
          </cell>
          <cell r="C3610" t="str">
            <v>UND</v>
          </cell>
          <cell r="D3610">
            <v>326160</v>
          </cell>
          <cell r="E3610">
            <v>52185.599999999999</v>
          </cell>
          <cell r="F3610">
            <v>378346</v>
          </cell>
        </row>
        <row r="3611">
          <cell r="A3611" t="str">
            <v>MOTOR MONOFASICO 1800RPM 1/2HP 4 POLOS</v>
          </cell>
          <cell r="B3611">
            <v>187000</v>
          </cell>
          <cell r="C3611" t="str">
            <v>UND</v>
          </cell>
          <cell r="D3611">
            <v>224400</v>
          </cell>
          <cell r="E3611">
            <v>35904</v>
          </cell>
          <cell r="F3611">
            <v>260304</v>
          </cell>
        </row>
        <row r="3612">
          <cell r="A3612" t="str">
            <v>MOTOR MONOFASICO 1800RPM 1/3HP 4 POLOS</v>
          </cell>
          <cell r="B3612">
            <v>168400</v>
          </cell>
          <cell r="C3612" t="str">
            <v>UND</v>
          </cell>
          <cell r="D3612">
            <v>202080</v>
          </cell>
          <cell r="E3612">
            <v>32332.799999999999</v>
          </cell>
          <cell r="F3612">
            <v>234413</v>
          </cell>
        </row>
        <row r="3613">
          <cell r="A3613" t="str">
            <v>MOTOR MONOFASICO 1800RPM 2.0HP 4POLOS</v>
          </cell>
          <cell r="B3613">
            <v>341300</v>
          </cell>
          <cell r="C3613" t="str">
            <v>UND</v>
          </cell>
          <cell r="D3613">
            <v>409560</v>
          </cell>
          <cell r="E3613">
            <v>65529.599999999999</v>
          </cell>
          <cell r="F3613">
            <v>475090</v>
          </cell>
        </row>
        <row r="3614">
          <cell r="A3614" t="str">
            <v>MOTOR MONOFASICO 1800RPM 3/4HP 4 POLOS</v>
          </cell>
          <cell r="B3614">
            <v>215700</v>
          </cell>
          <cell r="C3614" t="str">
            <v>UND</v>
          </cell>
          <cell r="D3614">
            <v>258840</v>
          </cell>
          <cell r="E3614">
            <v>41414.400000000001</v>
          </cell>
          <cell r="F3614">
            <v>300254</v>
          </cell>
        </row>
        <row r="3615">
          <cell r="A3615" t="str">
            <v>MOTOR MONOFASICO 3600 RPM 1/3HP 2 POLOS</v>
          </cell>
          <cell r="B3615">
            <v>171200</v>
          </cell>
          <cell r="C3615" t="str">
            <v>UND</v>
          </cell>
          <cell r="D3615">
            <v>205440</v>
          </cell>
          <cell r="E3615">
            <v>32870.400000000001</v>
          </cell>
          <cell r="F3615">
            <v>238310</v>
          </cell>
        </row>
        <row r="3616">
          <cell r="A3616" t="str">
            <v>MOTOR MONOFASICO 3600ROM 3/4HP 2 POLOS</v>
          </cell>
          <cell r="B3616">
            <v>210600</v>
          </cell>
          <cell r="C3616" t="str">
            <v>UND</v>
          </cell>
          <cell r="D3616">
            <v>252720</v>
          </cell>
          <cell r="E3616">
            <v>40435.200000000004</v>
          </cell>
          <cell r="F3616">
            <v>293155</v>
          </cell>
        </row>
        <row r="3617">
          <cell r="A3617" t="str">
            <v>MOTOR MONOFASICO 3600RPM 1.5HP 2 POLOS</v>
          </cell>
          <cell r="B3617">
            <v>253800</v>
          </cell>
          <cell r="C3617" t="str">
            <v>UND</v>
          </cell>
          <cell r="D3617">
            <v>304560</v>
          </cell>
          <cell r="E3617">
            <v>48729.599999999999</v>
          </cell>
          <cell r="F3617">
            <v>353290</v>
          </cell>
        </row>
        <row r="3618">
          <cell r="A3618" t="str">
            <v>MOTOR MONOFASICO 3600RPM 1/2HP 2 POLOS</v>
          </cell>
          <cell r="B3618">
            <v>191500</v>
          </cell>
          <cell r="C3618" t="str">
            <v>UND</v>
          </cell>
          <cell r="D3618">
            <v>229800</v>
          </cell>
          <cell r="E3618">
            <v>36768</v>
          </cell>
          <cell r="F3618">
            <v>266568</v>
          </cell>
        </row>
        <row r="3619">
          <cell r="A3619" t="str">
            <v>MOTOR MONOFASICO 3600RPM 2.0HP 2 POLOS</v>
          </cell>
          <cell r="B3619">
            <v>289900</v>
          </cell>
          <cell r="C3619" t="str">
            <v>UND</v>
          </cell>
          <cell r="D3619">
            <v>347880</v>
          </cell>
          <cell r="E3619">
            <v>55660.800000000003</v>
          </cell>
          <cell r="F3619">
            <v>403541</v>
          </cell>
        </row>
        <row r="3620">
          <cell r="A3620" t="str">
            <v>MOTOR TRIF 1.15HP 1690 EBERLE</v>
          </cell>
          <cell r="B3620">
            <v>172872</v>
          </cell>
          <cell r="C3620" t="str">
            <v>UND</v>
          </cell>
          <cell r="D3620">
            <v>207446.39999999999</v>
          </cell>
          <cell r="E3620">
            <v>33191.423999999999</v>
          </cell>
          <cell r="F3620">
            <v>240638</v>
          </cell>
        </row>
        <row r="3621">
          <cell r="A3621" t="str">
            <v>MOTOR TRIF, 3600RPM 70HP 2 POLOS</v>
          </cell>
          <cell r="B3621">
            <v>2338600</v>
          </cell>
          <cell r="C3621" t="str">
            <v>UND</v>
          </cell>
          <cell r="D3621">
            <v>2806320</v>
          </cell>
          <cell r="E3621">
            <v>449011.20000000001</v>
          </cell>
          <cell r="F3621">
            <v>3255331</v>
          </cell>
        </row>
        <row r="3622">
          <cell r="A3622" t="str">
            <v>MOTOR TRIF. 1200RPM 4.8HP 6 POLOS</v>
          </cell>
          <cell r="B3622">
            <v>977000</v>
          </cell>
          <cell r="C3622" t="str">
            <v>UND</v>
          </cell>
          <cell r="D3622">
            <v>1172400</v>
          </cell>
          <cell r="E3622">
            <v>187584</v>
          </cell>
          <cell r="F3622">
            <v>1359984</v>
          </cell>
        </row>
        <row r="3623">
          <cell r="A3623" t="str">
            <v>MOTOR TRIF. 1200RPM 50HP 2 POLOS</v>
          </cell>
          <cell r="B3623">
            <v>6680500</v>
          </cell>
          <cell r="C3623" t="str">
            <v>UND</v>
          </cell>
          <cell r="D3623">
            <v>8016600</v>
          </cell>
          <cell r="E3623">
            <v>1282656</v>
          </cell>
          <cell r="F3623">
            <v>9299256</v>
          </cell>
        </row>
        <row r="3624">
          <cell r="A3624" t="str">
            <v>MOTOR TRIF. 1200RPM 6.6HP 6POLOS</v>
          </cell>
          <cell r="B3624">
            <v>452825.8125</v>
          </cell>
          <cell r="C3624" t="str">
            <v>UND</v>
          </cell>
          <cell r="D3624">
            <v>543390.97499999998</v>
          </cell>
          <cell r="E3624">
            <v>86942.555999999997</v>
          </cell>
          <cell r="F3624">
            <v>630334</v>
          </cell>
        </row>
        <row r="3625">
          <cell r="A3625" t="str">
            <v>MOTOR TRIF. 1800 RPM 36HP 4 POLOS</v>
          </cell>
          <cell r="B3625">
            <v>3141800</v>
          </cell>
          <cell r="C3625" t="str">
            <v>UND</v>
          </cell>
          <cell r="D3625">
            <v>3770160</v>
          </cell>
          <cell r="E3625">
            <v>603225.59999999998</v>
          </cell>
          <cell r="F3625">
            <v>4373386</v>
          </cell>
        </row>
        <row r="3626">
          <cell r="A3626" t="str">
            <v>MOTOR TRIF. 1800RPM 0.75HP 4 POLOS A.B.B</v>
          </cell>
          <cell r="B3626">
            <v>82790.3984375</v>
          </cell>
          <cell r="C3626" t="str">
            <v>UND</v>
          </cell>
          <cell r="D3626">
            <v>99348.478124999994</v>
          </cell>
          <cell r="E3626">
            <v>15895.7565</v>
          </cell>
          <cell r="F3626">
            <v>115244</v>
          </cell>
        </row>
        <row r="3627">
          <cell r="A3627" t="str">
            <v>MOTOR TRIF. 1800RPM 1.5HP 4 POLOS ABB</v>
          </cell>
          <cell r="B3627">
            <v>113766.3984375</v>
          </cell>
          <cell r="C3627" t="str">
            <v>UND</v>
          </cell>
          <cell r="D3627">
            <v>136519.67812500001</v>
          </cell>
          <cell r="E3627">
            <v>21843.148500000003</v>
          </cell>
          <cell r="F3627">
            <v>158363</v>
          </cell>
        </row>
        <row r="3628">
          <cell r="A3628" t="str">
            <v>MOTOR TRIF. 1800RPM 25HP 4 POLOS</v>
          </cell>
          <cell r="B3628">
            <v>953964</v>
          </cell>
          <cell r="C3628" t="str">
            <v>UND</v>
          </cell>
          <cell r="D3628">
            <v>1144756.8</v>
          </cell>
          <cell r="E3628">
            <v>183161.08800000002</v>
          </cell>
          <cell r="F3628">
            <v>1327918</v>
          </cell>
        </row>
        <row r="3629">
          <cell r="A3629" t="str">
            <v>MOTOR TRIF. 1800RPM 2HP 4 POLOS A.B.B</v>
          </cell>
          <cell r="B3629">
            <v>134041.59375</v>
          </cell>
          <cell r="C3629" t="str">
            <v>UND</v>
          </cell>
          <cell r="D3629">
            <v>160849.91250000001</v>
          </cell>
          <cell r="E3629">
            <v>25735.986000000001</v>
          </cell>
          <cell r="F3629">
            <v>186586</v>
          </cell>
        </row>
        <row r="3630">
          <cell r="A3630" t="str">
            <v>MOTOR TRIF. 3600RPM 1.0HP 2 POLOS</v>
          </cell>
          <cell r="B3630">
            <v>265600</v>
          </cell>
          <cell r="C3630" t="str">
            <v>UND</v>
          </cell>
          <cell r="D3630">
            <v>318720</v>
          </cell>
          <cell r="E3630">
            <v>50995.200000000004</v>
          </cell>
          <cell r="F3630">
            <v>369715</v>
          </cell>
        </row>
        <row r="3631">
          <cell r="A3631" t="str">
            <v>MOTOR TRIF. 3600RPM 12.0HP 260V.</v>
          </cell>
          <cell r="B3631">
            <v>1068000</v>
          </cell>
          <cell r="C3631" t="str">
            <v>UND</v>
          </cell>
          <cell r="D3631">
            <v>1281600</v>
          </cell>
          <cell r="E3631">
            <v>205056</v>
          </cell>
          <cell r="F3631">
            <v>1486656</v>
          </cell>
        </row>
        <row r="3632">
          <cell r="A3632" t="str">
            <v>MOTOR TRIF. 3600RPM 15.HP 2 POLOS</v>
          </cell>
          <cell r="B3632">
            <v>1446200</v>
          </cell>
          <cell r="C3632" t="str">
            <v>UND</v>
          </cell>
          <cell r="D3632">
            <v>1735440</v>
          </cell>
          <cell r="E3632">
            <v>277670.40000000002</v>
          </cell>
          <cell r="F3632">
            <v>2013110</v>
          </cell>
        </row>
        <row r="3633">
          <cell r="A3633" t="str">
            <v>MOTOR TRIF. 3600RPM 3.0HP 2 POLOS</v>
          </cell>
          <cell r="B3633">
            <v>488600</v>
          </cell>
          <cell r="C3633" t="str">
            <v>UND</v>
          </cell>
          <cell r="D3633">
            <v>586320</v>
          </cell>
          <cell r="E3633">
            <v>93811.199999999997</v>
          </cell>
          <cell r="F3633">
            <v>680131</v>
          </cell>
        </row>
        <row r="3634">
          <cell r="A3634" t="str">
            <v>MOTOR TRIF. 3600RPM 3.6HP 2 POLOS A.B.B</v>
          </cell>
          <cell r="B3634">
            <v>199465.20312500003</v>
          </cell>
          <cell r="C3634" t="str">
            <v>UND</v>
          </cell>
          <cell r="D3634">
            <v>239358.24375000002</v>
          </cell>
          <cell r="E3634">
            <v>38297.319000000003</v>
          </cell>
          <cell r="F3634">
            <v>277656</v>
          </cell>
        </row>
        <row r="3635">
          <cell r="A3635" t="str">
            <v>MOTOR TRIF. 3600RPM 4.0HP 2 POLOS</v>
          </cell>
          <cell r="B3635">
            <v>539200</v>
          </cell>
          <cell r="C3635" t="str">
            <v>UND</v>
          </cell>
          <cell r="D3635">
            <v>647040</v>
          </cell>
          <cell r="E3635">
            <v>103526.40000000001</v>
          </cell>
          <cell r="F3635">
            <v>750566</v>
          </cell>
        </row>
        <row r="3636">
          <cell r="A3636" t="str">
            <v>MOTOR TRIF. 3600RPM 5.0HP 2 POLOS</v>
          </cell>
          <cell r="B3636">
            <v>610800</v>
          </cell>
          <cell r="C3636" t="str">
            <v>UND</v>
          </cell>
          <cell r="D3636">
            <v>732960</v>
          </cell>
          <cell r="E3636">
            <v>117273.60000000001</v>
          </cell>
          <cell r="F3636">
            <v>850234</v>
          </cell>
        </row>
        <row r="3637">
          <cell r="A3637" t="str">
            <v>MOTOR TRIF. 3600RPM 6.6HP 2 POLOS</v>
          </cell>
          <cell r="B3637">
            <v>721400</v>
          </cell>
          <cell r="C3637" t="str">
            <v>UND</v>
          </cell>
          <cell r="D3637">
            <v>865680</v>
          </cell>
          <cell r="E3637">
            <v>138508.79999999999</v>
          </cell>
          <cell r="F3637">
            <v>1004189</v>
          </cell>
        </row>
        <row r="3638">
          <cell r="A3638" t="str">
            <v>MOTOR TRIF.10HP 3600RPM</v>
          </cell>
          <cell r="B3638">
            <v>948400</v>
          </cell>
          <cell r="C3638" t="str">
            <v>UND</v>
          </cell>
          <cell r="D3638">
            <v>1138080</v>
          </cell>
          <cell r="E3638">
            <v>182092.80000000002</v>
          </cell>
          <cell r="F3638">
            <v>1320173</v>
          </cell>
        </row>
        <row r="3639">
          <cell r="A3639" t="str">
            <v>MOTOR TRIF.1800 RPM  15HP 4 POLOS</v>
          </cell>
          <cell r="B3639">
            <v>1185100</v>
          </cell>
          <cell r="C3639" t="str">
            <v>UND</v>
          </cell>
          <cell r="D3639">
            <v>1422120</v>
          </cell>
          <cell r="E3639">
            <v>227539.20000000001</v>
          </cell>
          <cell r="F3639">
            <v>1649659</v>
          </cell>
        </row>
        <row r="3640">
          <cell r="A3640" t="str">
            <v>MOTOR TRIF.1800 RPM 2.0HP 9 POLOS</v>
          </cell>
          <cell r="B3640">
            <v>431400</v>
          </cell>
          <cell r="C3640" t="str">
            <v>UND</v>
          </cell>
          <cell r="D3640">
            <v>517680</v>
          </cell>
          <cell r="E3640">
            <v>82828.800000000003</v>
          </cell>
          <cell r="F3640">
            <v>600509</v>
          </cell>
        </row>
        <row r="3641">
          <cell r="A3641" t="str">
            <v>MOTOR TRIF.1800 RPM 20HP 4 POLOS</v>
          </cell>
          <cell r="B3641">
            <v>1860100</v>
          </cell>
          <cell r="C3641" t="str">
            <v>UND</v>
          </cell>
          <cell r="D3641">
            <v>2232120</v>
          </cell>
          <cell r="E3641">
            <v>357139.20000000001</v>
          </cell>
          <cell r="F3641">
            <v>2589259</v>
          </cell>
        </row>
        <row r="3642">
          <cell r="A3642" t="str">
            <v>MOTOR TRIF.3600RPM 2.0HP 2 POLOS</v>
          </cell>
          <cell r="B3642">
            <v>386800</v>
          </cell>
          <cell r="C3642" t="str">
            <v>UND</v>
          </cell>
          <cell r="D3642">
            <v>464160</v>
          </cell>
          <cell r="E3642">
            <v>74265.600000000006</v>
          </cell>
          <cell r="F3642">
            <v>538426</v>
          </cell>
        </row>
        <row r="3643">
          <cell r="A3643" t="str">
            <v>MOTOR TRIF.4HP 900 RPM 220/440V</v>
          </cell>
          <cell r="B3643">
            <v>1118600</v>
          </cell>
          <cell r="C3643" t="str">
            <v>UND</v>
          </cell>
          <cell r="D3643">
            <v>1342320</v>
          </cell>
          <cell r="E3643">
            <v>214771.20000000001</v>
          </cell>
          <cell r="F3643">
            <v>1557091</v>
          </cell>
        </row>
        <row r="3644">
          <cell r="A3644" t="str">
            <v>MOTOR TRIF.900 RPM  5HP 220/440V C/RODIL</v>
          </cell>
          <cell r="B3644">
            <v>1329500</v>
          </cell>
          <cell r="C3644" t="str">
            <v>UND</v>
          </cell>
          <cell r="D3644">
            <v>1595400</v>
          </cell>
          <cell r="E3644">
            <v>255264</v>
          </cell>
          <cell r="F3644">
            <v>1850664</v>
          </cell>
        </row>
        <row r="3645">
          <cell r="A3645" t="str">
            <v>MOTOR TRIFASICO 1200 RPM 0.5HP 6 POLOS</v>
          </cell>
          <cell r="B3645">
            <v>317600</v>
          </cell>
          <cell r="C3645" t="str">
            <v>UND</v>
          </cell>
          <cell r="D3645">
            <v>381120</v>
          </cell>
          <cell r="E3645">
            <v>60979.200000000004</v>
          </cell>
          <cell r="F3645">
            <v>442099</v>
          </cell>
        </row>
        <row r="3646">
          <cell r="A3646" t="str">
            <v>MOTOR TRIFASICO 1200 RPM 0.6HP 6 POLOS</v>
          </cell>
          <cell r="B3646">
            <v>328800</v>
          </cell>
          <cell r="C3646" t="str">
            <v>UND</v>
          </cell>
          <cell r="D3646">
            <v>394560</v>
          </cell>
          <cell r="E3646">
            <v>63129.599999999999</v>
          </cell>
          <cell r="F3646">
            <v>457690</v>
          </cell>
        </row>
        <row r="3647">
          <cell r="A3647" t="str">
            <v>MOTOR TRIFASICO 1200 RPM 0.75HP 6 POLOS</v>
          </cell>
          <cell r="B3647">
            <v>396900</v>
          </cell>
          <cell r="C3647" t="str">
            <v>UND</v>
          </cell>
          <cell r="D3647">
            <v>476280</v>
          </cell>
          <cell r="E3647">
            <v>76204.800000000003</v>
          </cell>
          <cell r="F3647">
            <v>552485</v>
          </cell>
        </row>
        <row r="3648">
          <cell r="A3648" t="str">
            <v>MOTOR TRIFASICO 1200 RPM 1.2HP 6 POLOS</v>
          </cell>
          <cell r="B3648">
            <v>487500</v>
          </cell>
          <cell r="C3648" t="str">
            <v>UND</v>
          </cell>
          <cell r="D3648">
            <v>585000</v>
          </cell>
          <cell r="E3648">
            <v>93600</v>
          </cell>
          <cell r="F3648">
            <v>678600</v>
          </cell>
        </row>
        <row r="3649">
          <cell r="A3649" t="str">
            <v>MOTOR TRIFASICO 1200 RPM 1.5HP 6 POLOS</v>
          </cell>
          <cell r="B3649">
            <v>499600</v>
          </cell>
          <cell r="C3649" t="str">
            <v>UND</v>
          </cell>
          <cell r="D3649">
            <v>599520</v>
          </cell>
          <cell r="E3649">
            <v>95923.199999999997</v>
          </cell>
          <cell r="F3649">
            <v>695443</v>
          </cell>
        </row>
        <row r="3650">
          <cell r="A3650" t="str">
            <v>MOTOR TRIFASICO 1200 RPM 18HP 6 POLOS</v>
          </cell>
          <cell r="B3650">
            <v>2287700</v>
          </cell>
          <cell r="C3650" t="str">
            <v>UND</v>
          </cell>
          <cell r="D3650">
            <v>2745240</v>
          </cell>
          <cell r="E3650">
            <v>439238.40000000002</v>
          </cell>
          <cell r="F3650">
            <v>3184478</v>
          </cell>
        </row>
        <row r="3651">
          <cell r="A3651" t="str">
            <v>MOTOR TRIFASICO 1200 RPM 2.0HP 6 POLOS</v>
          </cell>
          <cell r="B3651">
            <v>572600</v>
          </cell>
          <cell r="C3651" t="str">
            <v>UND</v>
          </cell>
          <cell r="D3651">
            <v>687120</v>
          </cell>
          <cell r="E3651">
            <v>109939.2</v>
          </cell>
          <cell r="F3651">
            <v>797059</v>
          </cell>
        </row>
        <row r="3652">
          <cell r="A3652" t="str">
            <v>MOTOR TRIFASICO 1200 RPM 3.0HP 6 POLOS</v>
          </cell>
          <cell r="B3652">
            <v>686500</v>
          </cell>
          <cell r="C3652" t="str">
            <v>UND</v>
          </cell>
          <cell r="D3652">
            <v>823800</v>
          </cell>
          <cell r="E3652">
            <v>131808</v>
          </cell>
          <cell r="F3652">
            <v>955608</v>
          </cell>
        </row>
        <row r="3653">
          <cell r="A3653" t="str">
            <v>MOTOR TRIFASICO 1200 RPM 4.0HP 6 POLOS</v>
          </cell>
          <cell r="B3653">
            <v>766200</v>
          </cell>
          <cell r="C3653" t="str">
            <v>UND</v>
          </cell>
          <cell r="D3653">
            <v>919440</v>
          </cell>
          <cell r="E3653">
            <v>147110.39999999999</v>
          </cell>
          <cell r="F3653">
            <v>1066550</v>
          </cell>
        </row>
        <row r="3654">
          <cell r="A3654" t="str">
            <v>MOTOR TRIFASICO 1200 RPM 5.0HP 6 POLOS</v>
          </cell>
          <cell r="B3654">
            <v>1035600</v>
          </cell>
          <cell r="C3654" t="str">
            <v>UND</v>
          </cell>
          <cell r="D3654">
            <v>1242720</v>
          </cell>
          <cell r="E3654">
            <v>198835.20000000001</v>
          </cell>
          <cell r="F3654">
            <v>1441555</v>
          </cell>
        </row>
        <row r="3655">
          <cell r="A3655" t="str">
            <v>MOTOR TRIFASICO 1200RPM 0.4HP 6 POLOS</v>
          </cell>
          <cell r="B3655">
            <v>278400</v>
          </cell>
          <cell r="C3655" t="str">
            <v>UND</v>
          </cell>
          <cell r="D3655">
            <v>334080</v>
          </cell>
          <cell r="E3655">
            <v>53452.800000000003</v>
          </cell>
          <cell r="F3655">
            <v>387533</v>
          </cell>
        </row>
        <row r="3656">
          <cell r="A3656" t="str">
            <v>MOTOR TRIFASICO 1200RPM 25HP 6 POLOS</v>
          </cell>
          <cell r="B3656">
            <v>3104300</v>
          </cell>
          <cell r="C3656" t="str">
            <v>UND</v>
          </cell>
          <cell r="D3656">
            <v>3725160</v>
          </cell>
          <cell r="E3656">
            <v>596025.59999999998</v>
          </cell>
          <cell r="F3656">
            <v>4321186</v>
          </cell>
        </row>
        <row r="3657">
          <cell r="A3657" t="str">
            <v>MOTOR TRIFASICO 1200RPM 30 HP 6 POLOS</v>
          </cell>
          <cell r="B3657">
            <v>4038000</v>
          </cell>
          <cell r="C3657" t="str">
            <v>UND</v>
          </cell>
          <cell r="D3657">
            <v>4845600</v>
          </cell>
          <cell r="E3657">
            <v>775296</v>
          </cell>
          <cell r="F3657">
            <v>5620896</v>
          </cell>
        </row>
        <row r="3658">
          <cell r="A3658" t="str">
            <v>MOTOR TRIFASICO 1800 RPM  10HP 4 POLOS</v>
          </cell>
          <cell r="B3658">
            <v>1022900</v>
          </cell>
          <cell r="C3658" t="str">
            <v>UND</v>
          </cell>
          <cell r="D3658">
            <v>1227480</v>
          </cell>
          <cell r="E3658">
            <v>196396.80000000002</v>
          </cell>
          <cell r="F3658">
            <v>1423877</v>
          </cell>
        </row>
        <row r="3659">
          <cell r="A3659" t="str">
            <v>MOTOR TRIFASICO 1800 RPM 0.4HP 4 POLOS</v>
          </cell>
          <cell r="B3659">
            <v>212500</v>
          </cell>
          <cell r="C3659" t="str">
            <v>UND</v>
          </cell>
          <cell r="D3659">
            <v>255000</v>
          </cell>
          <cell r="E3659">
            <v>40800</v>
          </cell>
          <cell r="F3659">
            <v>295800</v>
          </cell>
        </row>
        <row r="3660">
          <cell r="A3660" t="str">
            <v>MOTOR TRIFASICO 1800 RPM 0.5HP 4 POLOS</v>
          </cell>
          <cell r="B3660">
            <v>230400</v>
          </cell>
          <cell r="C3660" t="str">
            <v>UND</v>
          </cell>
          <cell r="D3660">
            <v>276480</v>
          </cell>
          <cell r="E3660">
            <v>44236.800000000003</v>
          </cell>
          <cell r="F3660">
            <v>320717</v>
          </cell>
        </row>
        <row r="3661">
          <cell r="A3661" t="str">
            <v>MOTOR TRIFASICO 1800 RPM 0.75HP 4 POLOS</v>
          </cell>
          <cell r="B3661">
            <v>260900</v>
          </cell>
          <cell r="C3661" t="str">
            <v>UND</v>
          </cell>
          <cell r="D3661">
            <v>313080</v>
          </cell>
          <cell r="E3661">
            <v>50092.800000000003</v>
          </cell>
          <cell r="F3661">
            <v>363173</v>
          </cell>
        </row>
        <row r="3662">
          <cell r="A3662" t="str">
            <v>MOTOR TRIFASICO 1800 RPM 1.0HP 4 POLOS</v>
          </cell>
          <cell r="B3662">
            <v>291000</v>
          </cell>
          <cell r="C3662" t="str">
            <v>UND</v>
          </cell>
          <cell r="D3662">
            <v>349200</v>
          </cell>
          <cell r="E3662">
            <v>55872</v>
          </cell>
          <cell r="F3662">
            <v>405072</v>
          </cell>
        </row>
        <row r="3663">
          <cell r="A3663" t="str">
            <v>MOTOR TRIFASICO 1800 RPM 1.2HP 4 POLOS</v>
          </cell>
          <cell r="B3663">
            <v>327400</v>
          </cell>
          <cell r="C3663" t="str">
            <v>UND</v>
          </cell>
          <cell r="D3663">
            <v>392880</v>
          </cell>
          <cell r="E3663">
            <v>62860.800000000003</v>
          </cell>
          <cell r="F3663">
            <v>455741</v>
          </cell>
        </row>
        <row r="3664">
          <cell r="A3664" t="str">
            <v>MOTOR TRIFASICO 1800 RPM 1.5HP 4 POLOS</v>
          </cell>
          <cell r="B3664">
            <v>396900</v>
          </cell>
          <cell r="C3664" t="str">
            <v>UND</v>
          </cell>
          <cell r="D3664">
            <v>476280</v>
          </cell>
          <cell r="E3664">
            <v>76204.800000000003</v>
          </cell>
          <cell r="F3664">
            <v>552485</v>
          </cell>
        </row>
        <row r="3665">
          <cell r="A3665" t="str">
            <v>MOTOR TRIFASICO 1800 RPM 1.8HP 4 POLOS</v>
          </cell>
          <cell r="B3665">
            <v>419000</v>
          </cell>
          <cell r="C3665" t="str">
            <v>UND</v>
          </cell>
          <cell r="D3665">
            <v>502800</v>
          </cell>
          <cell r="E3665">
            <v>80448</v>
          </cell>
          <cell r="F3665">
            <v>583248</v>
          </cell>
        </row>
        <row r="3666">
          <cell r="A3666" t="str">
            <v>MOTOR TRIFASICO 1800 RPM 100 HP 4 POLOS</v>
          </cell>
          <cell r="B3666">
            <v>8598500</v>
          </cell>
          <cell r="C3666" t="str">
            <v>UND</v>
          </cell>
          <cell r="D3666">
            <v>10318200</v>
          </cell>
          <cell r="E3666">
            <v>1650912</v>
          </cell>
          <cell r="F3666">
            <v>11969112</v>
          </cell>
        </row>
        <row r="3667">
          <cell r="A3667" t="str">
            <v>MOTOR TRIFASICO 1800 RPM 125HP 4 POLOS</v>
          </cell>
          <cell r="B3667">
            <v>10623000</v>
          </cell>
          <cell r="C3667" t="str">
            <v>UND</v>
          </cell>
          <cell r="D3667">
            <v>12747600</v>
          </cell>
          <cell r="E3667">
            <v>2039616</v>
          </cell>
          <cell r="F3667">
            <v>14787216</v>
          </cell>
        </row>
        <row r="3668">
          <cell r="A3668" t="str">
            <v>MOTOR TRIFASICO 1800 RPM 12HP 4 POLOS</v>
          </cell>
          <cell r="B3668">
            <v>1121400</v>
          </cell>
          <cell r="C3668" t="str">
            <v>UND</v>
          </cell>
          <cell r="D3668">
            <v>1345680</v>
          </cell>
          <cell r="E3668">
            <v>215308.80000000002</v>
          </cell>
          <cell r="F3668">
            <v>1560989</v>
          </cell>
        </row>
        <row r="3669">
          <cell r="A3669" t="str">
            <v>MOTOR TRIFASICO 1800 RPM 150HP 4 POLOS</v>
          </cell>
          <cell r="B3669">
            <v>12258900</v>
          </cell>
          <cell r="C3669" t="str">
            <v>UND</v>
          </cell>
          <cell r="D3669">
            <v>14710680</v>
          </cell>
          <cell r="E3669">
            <v>2353708.8000000003</v>
          </cell>
          <cell r="F3669">
            <v>17064389</v>
          </cell>
        </row>
        <row r="3670">
          <cell r="A3670" t="str">
            <v>MOTOR TRIFASICO 1800 RPM 18HP 4 POLOS</v>
          </cell>
          <cell r="B3670">
            <v>1595400</v>
          </cell>
          <cell r="C3670" t="str">
            <v>UND</v>
          </cell>
          <cell r="D3670">
            <v>1914480</v>
          </cell>
          <cell r="E3670">
            <v>306316.79999999999</v>
          </cell>
          <cell r="F3670">
            <v>2220797</v>
          </cell>
        </row>
        <row r="3671">
          <cell r="A3671" t="str">
            <v>MOTOR TRIFASICO 1800 RPM 2.4HP 4 POLOS</v>
          </cell>
          <cell r="B3671">
            <v>478700</v>
          </cell>
          <cell r="C3671" t="str">
            <v>UND</v>
          </cell>
          <cell r="D3671">
            <v>574440</v>
          </cell>
          <cell r="E3671">
            <v>91910.400000000009</v>
          </cell>
          <cell r="F3671">
            <v>666350</v>
          </cell>
        </row>
        <row r="3672">
          <cell r="A3672" t="str">
            <v>MOTOR TRIFASICO 1800 RPM 3.0HP 4 POLOS</v>
          </cell>
          <cell r="B3672">
            <v>510200</v>
          </cell>
          <cell r="C3672" t="str">
            <v>UND</v>
          </cell>
          <cell r="D3672">
            <v>612240</v>
          </cell>
          <cell r="E3672">
            <v>97958.400000000009</v>
          </cell>
          <cell r="F3672">
            <v>710198</v>
          </cell>
        </row>
        <row r="3673">
          <cell r="A3673" t="str">
            <v>MOTOR TRIFASICO 1800 RPM 30HP 4 POLOS</v>
          </cell>
          <cell r="B3673">
            <v>2811700</v>
          </cell>
          <cell r="C3673" t="str">
            <v>UND</v>
          </cell>
          <cell r="D3673">
            <v>3374040</v>
          </cell>
          <cell r="E3673">
            <v>539846.40000000002</v>
          </cell>
          <cell r="F3673">
            <v>3913886</v>
          </cell>
        </row>
        <row r="3674">
          <cell r="A3674" t="str">
            <v>MOTOR TRIFASICO 1800 RPM 4.0HP 4 POLOS</v>
          </cell>
          <cell r="B3674">
            <v>567800</v>
          </cell>
          <cell r="C3674" t="str">
            <v>UND</v>
          </cell>
          <cell r="D3674">
            <v>681360</v>
          </cell>
          <cell r="E3674">
            <v>109017.60000000001</v>
          </cell>
          <cell r="F3674">
            <v>790378</v>
          </cell>
        </row>
        <row r="3675">
          <cell r="A3675" t="str">
            <v>MOTOR TRIFASICO 1800 RPM 5.0HP 4 POLOS</v>
          </cell>
          <cell r="B3675">
            <v>638900</v>
          </cell>
          <cell r="C3675" t="str">
            <v>UND</v>
          </cell>
          <cell r="D3675">
            <v>766680</v>
          </cell>
          <cell r="E3675">
            <v>122668.8</v>
          </cell>
          <cell r="F3675">
            <v>889349</v>
          </cell>
        </row>
        <row r="3676">
          <cell r="A3676" t="str">
            <v>MOTOR TRIFASICO 1800 RPM 50HP 4 POLOS</v>
          </cell>
          <cell r="B3676">
            <v>4386000</v>
          </cell>
          <cell r="C3676" t="str">
            <v>UND</v>
          </cell>
          <cell r="D3676">
            <v>5263200</v>
          </cell>
          <cell r="E3676">
            <v>842112</v>
          </cell>
          <cell r="F3676">
            <v>6105312</v>
          </cell>
        </row>
        <row r="3677">
          <cell r="A3677" t="str">
            <v>MOTOR TRIFASICO 1800 RPM 6.6HP 4 POLOS</v>
          </cell>
          <cell r="B3677">
            <v>742000</v>
          </cell>
          <cell r="C3677" t="str">
            <v>UND</v>
          </cell>
          <cell r="D3677">
            <v>890400</v>
          </cell>
          <cell r="E3677">
            <v>142464</v>
          </cell>
          <cell r="F3677">
            <v>1032864</v>
          </cell>
        </row>
        <row r="3678">
          <cell r="A3678" t="str">
            <v>MOTOR TRIFASICO 1800 RPM 7.5HP 4 POLOS</v>
          </cell>
          <cell r="B3678">
            <v>853600</v>
          </cell>
          <cell r="C3678" t="str">
            <v>UND</v>
          </cell>
          <cell r="D3678">
            <v>1024320</v>
          </cell>
          <cell r="E3678">
            <v>163891.20000000001</v>
          </cell>
          <cell r="F3678">
            <v>1188211</v>
          </cell>
        </row>
        <row r="3679">
          <cell r="A3679" t="str">
            <v>MOTOR TRIFASICO 1800 RPM 75HP 4 POLOS</v>
          </cell>
          <cell r="B3679">
            <v>6339000</v>
          </cell>
          <cell r="C3679" t="str">
            <v>UND</v>
          </cell>
          <cell r="D3679">
            <v>7606800</v>
          </cell>
          <cell r="E3679">
            <v>1217088</v>
          </cell>
          <cell r="F3679">
            <v>8823888</v>
          </cell>
        </row>
        <row r="3680">
          <cell r="A3680" t="str">
            <v>MOTOR TRIFASICO 1800 RPM 9HP 4 POLOS</v>
          </cell>
          <cell r="B3680">
            <v>934800</v>
          </cell>
          <cell r="C3680" t="str">
            <v>UND</v>
          </cell>
          <cell r="D3680">
            <v>1121760</v>
          </cell>
          <cell r="E3680">
            <v>179481.60000000001</v>
          </cell>
          <cell r="F3680">
            <v>1301242</v>
          </cell>
        </row>
        <row r="3681">
          <cell r="A3681" t="str">
            <v>MOTOR TRIFASICO 1800RPM 0.6HP 4 POLOS</v>
          </cell>
          <cell r="B3681">
            <v>241400</v>
          </cell>
          <cell r="C3681" t="str">
            <v>UND</v>
          </cell>
          <cell r="D3681">
            <v>289680</v>
          </cell>
          <cell r="E3681">
            <v>46348.800000000003</v>
          </cell>
          <cell r="F3681">
            <v>336029</v>
          </cell>
        </row>
        <row r="3682">
          <cell r="A3682" t="str">
            <v>MOTOR TRIFASICO 1800RPM 0.9HP 2 POLOS</v>
          </cell>
          <cell r="B3682">
            <v>273800</v>
          </cell>
          <cell r="C3682" t="str">
            <v>UND</v>
          </cell>
          <cell r="D3682">
            <v>328560</v>
          </cell>
          <cell r="E3682">
            <v>52569.599999999999</v>
          </cell>
          <cell r="F3682">
            <v>381130</v>
          </cell>
        </row>
        <row r="3683">
          <cell r="A3683" t="str">
            <v>MOTOR TRIFASICO 1800RPM 25HP 4 POLOS</v>
          </cell>
          <cell r="B3683">
            <v>2202500</v>
          </cell>
          <cell r="C3683" t="str">
            <v>UND</v>
          </cell>
          <cell r="D3683">
            <v>2643000</v>
          </cell>
          <cell r="E3683">
            <v>422880</v>
          </cell>
          <cell r="F3683">
            <v>3065880</v>
          </cell>
        </row>
        <row r="3684">
          <cell r="A3684" t="str">
            <v>MOTOR TRIFASICO 1800RPM 4.8HP P/VENTILAD</v>
          </cell>
          <cell r="B3684">
            <v>324453</v>
          </cell>
          <cell r="C3684" t="str">
            <v>UND</v>
          </cell>
          <cell r="D3684">
            <v>389343.6</v>
          </cell>
          <cell r="E3684">
            <v>62294.975999999995</v>
          </cell>
          <cell r="F3684">
            <v>451639</v>
          </cell>
        </row>
        <row r="3685">
          <cell r="A3685" t="str">
            <v>MOTOR TRIFASICO 1800RPM 40 HP</v>
          </cell>
          <cell r="B3685">
            <v>3873400</v>
          </cell>
          <cell r="C3685" t="str">
            <v>UND</v>
          </cell>
          <cell r="D3685">
            <v>4648080</v>
          </cell>
          <cell r="E3685">
            <v>743692.80000000005</v>
          </cell>
          <cell r="F3685">
            <v>5391773</v>
          </cell>
        </row>
        <row r="3686">
          <cell r="A3686" t="str">
            <v>MOTOR TRIFASICO 3600 RPM 0.75HP 2 POLOS</v>
          </cell>
          <cell r="B3686">
            <v>239200</v>
          </cell>
          <cell r="C3686" t="str">
            <v>UND</v>
          </cell>
          <cell r="D3686">
            <v>287040</v>
          </cell>
          <cell r="E3686">
            <v>45926.400000000001</v>
          </cell>
          <cell r="F3686">
            <v>332966</v>
          </cell>
        </row>
        <row r="3687">
          <cell r="A3687" t="str">
            <v>MOTOR TRIFASICO 3600 RPM 0.9HP 2 POLOS</v>
          </cell>
          <cell r="B3687">
            <v>251500</v>
          </cell>
          <cell r="C3687" t="str">
            <v>UND</v>
          </cell>
          <cell r="D3687">
            <v>301800</v>
          </cell>
          <cell r="E3687">
            <v>48288</v>
          </cell>
          <cell r="F3687">
            <v>350088</v>
          </cell>
        </row>
        <row r="3688">
          <cell r="A3688" t="str">
            <v>MOTOR TRIFASICO 3600 RPM 1.2HP 2 POLOS</v>
          </cell>
          <cell r="B3688">
            <v>278100</v>
          </cell>
          <cell r="C3688" t="str">
            <v>UND</v>
          </cell>
          <cell r="D3688">
            <v>333720</v>
          </cell>
          <cell r="E3688">
            <v>53395.200000000004</v>
          </cell>
          <cell r="F3688">
            <v>387115</v>
          </cell>
        </row>
        <row r="3689">
          <cell r="A3689" t="str">
            <v>MOTOR TRIFASICO 3600 RPM 12 HP 2 POLOS</v>
          </cell>
          <cell r="B3689">
            <v>1132100</v>
          </cell>
          <cell r="C3689" t="str">
            <v>UND</v>
          </cell>
          <cell r="D3689">
            <v>1358520</v>
          </cell>
          <cell r="E3689">
            <v>217363.20000000001</v>
          </cell>
          <cell r="F3689">
            <v>1575883</v>
          </cell>
        </row>
        <row r="3690">
          <cell r="A3690" t="str">
            <v>MOTOR TRIFASICO 3600 RPM 18HP 2 POLOS</v>
          </cell>
          <cell r="B3690">
            <v>1494000</v>
          </cell>
          <cell r="C3690" t="str">
            <v>UND</v>
          </cell>
          <cell r="D3690">
            <v>1792800</v>
          </cell>
          <cell r="E3690">
            <v>286848</v>
          </cell>
          <cell r="F3690">
            <v>2079648</v>
          </cell>
        </row>
        <row r="3691">
          <cell r="A3691" t="str">
            <v>MOTOR TRIFASICO 3600 RPM 2.4HP 2 POLOS</v>
          </cell>
          <cell r="B3691">
            <v>448000</v>
          </cell>
          <cell r="C3691" t="str">
            <v>UND</v>
          </cell>
          <cell r="D3691">
            <v>537600</v>
          </cell>
          <cell r="E3691">
            <v>86016</v>
          </cell>
          <cell r="F3691">
            <v>623616</v>
          </cell>
        </row>
        <row r="3692">
          <cell r="A3692" t="str">
            <v>MOTOR TRIFASICO 3600 RPM 25HP 2 POLOS</v>
          </cell>
          <cell r="B3692">
            <v>1826100</v>
          </cell>
          <cell r="C3692" t="str">
            <v>UND</v>
          </cell>
          <cell r="D3692">
            <v>2191320</v>
          </cell>
          <cell r="E3692">
            <v>350611.20000000001</v>
          </cell>
          <cell r="F3692">
            <v>2541931</v>
          </cell>
        </row>
        <row r="3693">
          <cell r="A3693" t="str">
            <v>MOTOR TRIFASICO 3600 RPM 28HP 2 POLOS</v>
          </cell>
          <cell r="B3693">
            <v>1610000</v>
          </cell>
          <cell r="C3693" t="str">
            <v>UND</v>
          </cell>
          <cell r="D3693">
            <v>1932000</v>
          </cell>
          <cell r="E3693">
            <v>309120</v>
          </cell>
          <cell r="F3693">
            <v>2241120</v>
          </cell>
        </row>
        <row r="3694">
          <cell r="A3694" t="str">
            <v>MOTOR TRIFASICO 3600 RPM 35HP 2 POLOS</v>
          </cell>
          <cell r="B3694">
            <v>2970500</v>
          </cell>
          <cell r="C3694" t="str">
            <v>UND</v>
          </cell>
          <cell r="D3694">
            <v>3564600</v>
          </cell>
          <cell r="E3694">
            <v>570336</v>
          </cell>
          <cell r="F3694">
            <v>4134936</v>
          </cell>
        </row>
        <row r="3695">
          <cell r="A3695" t="str">
            <v>MOTOR TRIFASICO 3600 RPM 7.5HP 2 POLOS</v>
          </cell>
          <cell r="B3695">
            <v>897500</v>
          </cell>
          <cell r="C3695" t="str">
            <v>UND</v>
          </cell>
          <cell r="D3695">
            <v>1077000</v>
          </cell>
          <cell r="E3695">
            <v>172320</v>
          </cell>
          <cell r="F3695">
            <v>1249320</v>
          </cell>
        </row>
        <row r="3696">
          <cell r="A3696" t="str">
            <v>MOTOR TRIFASICO 3600 RPM 9HP 2 POLOS</v>
          </cell>
          <cell r="B3696">
            <v>914100</v>
          </cell>
          <cell r="C3696" t="str">
            <v>UND</v>
          </cell>
          <cell r="D3696">
            <v>1096920</v>
          </cell>
          <cell r="E3696">
            <v>175507.20000000001</v>
          </cell>
          <cell r="F3696">
            <v>1272427</v>
          </cell>
        </row>
        <row r="3697">
          <cell r="A3697" t="str">
            <v>MOTOR TRIFASICO 3600RPM 3.6HP 2 POLOS</v>
          </cell>
          <cell r="B3697">
            <v>511900</v>
          </cell>
          <cell r="C3697" t="str">
            <v>UND</v>
          </cell>
          <cell r="D3697">
            <v>614280</v>
          </cell>
          <cell r="E3697">
            <v>98284.800000000003</v>
          </cell>
          <cell r="F3697">
            <v>712565</v>
          </cell>
        </row>
        <row r="3698">
          <cell r="A3698" t="str">
            <v>MOTOR TRIFASICO 3600RPM 60HP 2 POLOS</v>
          </cell>
          <cell r="B3698">
            <v>5060800</v>
          </cell>
          <cell r="C3698" t="str">
            <v>UND</v>
          </cell>
          <cell r="D3698">
            <v>6072960</v>
          </cell>
          <cell r="E3698">
            <v>971673.59999999998</v>
          </cell>
          <cell r="F3698">
            <v>7044634</v>
          </cell>
        </row>
        <row r="3699">
          <cell r="A3699" t="str">
            <v>MOTOR TRIFASICO 900RPM 3.0HP 220/440</v>
          </cell>
          <cell r="B3699">
            <v>828100</v>
          </cell>
          <cell r="C3699" t="str">
            <v>UND</v>
          </cell>
          <cell r="D3699">
            <v>993720</v>
          </cell>
          <cell r="E3699">
            <v>158995.20000000001</v>
          </cell>
          <cell r="F3699">
            <v>1152715</v>
          </cell>
        </row>
        <row r="3700">
          <cell r="A3700" t="str">
            <v>MOTOR TRISASICO 3600 RPM 1.8HP 2 POLOS</v>
          </cell>
          <cell r="B3700">
            <v>307000</v>
          </cell>
          <cell r="C3700" t="str">
            <v>UND</v>
          </cell>
          <cell r="D3700">
            <v>368400</v>
          </cell>
          <cell r="E3700">
            <v>58944</v>
          </cell>
          <cell r="F3700">
            <v>427344</v>
          </cell>
        </row>
        <row r="3701">
          <cell r="A3701" t="str">
            <v>MULTITOMA 5 SERVICIOS EN POSTE</v>
          </cell>
          <cell r="B3701">
            <v>1680</v>
          </cell>
          <cell r="C3701" t="str">
            <v>UND</v>
          </cell>
          <cell r="D3701">
            <v>2016</v>
          </cell>
          <cell r="E3701">
            <v>322.56</v>
          </cell>
          <cell r="F3701">
            <v>2339</v>
          </cell>
        </row>
        <row r="3702">
          <cell r="A3702" t="str">
            <v>MULTITOMA P/RACK 6 SERVICIOS EIB</v>
          </cell>
          <cell r="B3702">
            <v>32500</v>
          </cell>
          <cell r="C3702" t="str">
            <v>UND</v>
          </cell>
          <cell r="D3702">
            <v>39000</v>
          </cell>
          <cell r="E3702">
            <v>6240</v>
          </cell>
          <cell r="F3702">
            <v>45240</v>
          </cell>
        </row>
        <row r="3703">
          <cell r="A3703" t="str">
            <v>MULTITOMA SERVICIOS MALUMA</v>
          </cell>
          <cell r="B3703">
            <v>28728</v>
          </cell>
          <cell r="C3703" t="str">
            <v>UND</v>
          </cell>
          <cell r="D3703">
            <v>34473.599999999999</v>
          </cell>
          <cell r="E3703">
            <v>5515.7759999999998</v>
          </cell>
          <cell r="F3703">
            <v>39989</v>
          </cell>
        </row>
        <row r="3704">
          <cell r="A3704" t="str">
            <v>MULTITOMA Y SERVICIOS C/POLO GOLDEN</v>
          </cell>
          <cell r="B3704">
            <v>1820</v>
          </cell>
          <cell r="C3704" t="str">
            <v>UND</v>
          </cell>
          <cell r="D3704">
            <v>2184</v>
          </cell>
          <cell r="E3704">
            <v>349.44</v>
          </cell>
          <cell r="F3704">
            <v>2533</v>
          </cell>
        </row>
        <row r="3705">
          <cell r="A3705" t="str">
            <v>OPTIMAL 25 2..5A</v>
          </cell>
          <cell r="B3705">
            <v>36719</v>
          </cell>
          <cell r="C3705" t="str">
            <v>UND</v>
          </cell>
          <cell r="D3705">
            <v>44062.799999999996</v>
          </cell>
          <cell r="E3705">
            <v>7050.0479999999998</v>
          </cell>
          <cell r="F3705">
            <v>51113</v>
          </cell>
        </row>
        <row r="3706">
          <cell r="A3706" t="str">
            <v>OPTIMAL 25 2.5AMPS</v>
          </cell>
          <cell r="B3706">
            <v>34035</v>
          </cell>
          <cell r="C3706" t="str">
            <v>UND</v>
          </cell>
          <cell r="D3706">
            <v>40842</v>
          </cell>
          <cell r="E3706">
            <v>6534.72</v>
          </cell>
          <cell r="F3706">
            <v>47377</v>
          </cell>
        </row>
        <row r="3707">
          <cell r="A3707" t="str">
            <v>ORGANIZADOR DE GANCHO ( 5 ) EIB</v>
          </cell>
          <cell r="B3707">
            <v>32500</v>
          </cell>
          <cell r="C3707" t="str">
            <v>UND</v>
          </cell>
          <cell r="D3707">
            <v>39000</v>
          </cell>
          <cell r="E3707">
            <v>6240</v>
          </cell>
          <cell r="F3707">
            <v>45240</v>
          </cell>
        </row>
        <row r="3708">
          <cell r="A3708" t="str">
            <v>PALUSTRE PEQUEÑO</v>
          </cell>
          <cell r="B3708">
            <v>2172</v>
          </cell>
          <cell r="C3708" t="str">
            <v>UND</v>
          </cell>
          <cell r="D3708">
            <v>2606.4</v>
          </cell>
          <cell r="E3708">
            <v>417.024</v>
          </cell>
          <cell r="F3708">
            <v>3023</v>
          </cell>
        </row>
        <row r="3709">
          <cell r="A3709" t="str">
            <v>PANEL DE CONTROL SUBESTACION 34.5KV</v>
          </cell>
          <cell r="B3709">
            <v>42563056</v>
          </cell>
          <cell r="C3709" t="str">
            <v>UND</v>
          </cell>
          <cell r="D3709">
            <v>51075667.199999996</v>
          </cell>
          <cell r="E3709">
            <v>8172106.7519999994</v>
          </cell>
          <cell r="F3709">
            <v>59247774</v>
          </cell>
        </row>
        <row r="3710">
          <cell r="A3710" t="str">
            <v>PANELES DE ALARMA 24VDC DE 12Y24VENTANAS</v>
          </cell>
          <cell r="B3710">
            <v>1254600</v>
          </cell>
          <cell r="C3710" t="str">
            <v>UND</v>
          </cell>
          <cell r="D3710">
            <v>1505520</v>
          </cell>
          <cell r="E3710">
            <v>240883.20000000001</v>
          </cell>
          <cell r="F3710">
            <v>1746403</v>
          </cell>
        </row>
        <row r="3711">
          <cell r="A3711" t="str">
            <v>PAÑETE LISO MUROS 1:4</v>
          </cell>
          <cell r="B3711">
            <v>1200</v>
          </cell>
          <cell r="C3711" t="str">
            <v>ML</v>
          </cell>
          <cell r="D3711">
            <v>1440</v>
          </cell>
          <cell r="E3711">
            <v>230.4</v>
          </cell>
          <cell r="F3711">
            <v>1670</v>
          </cell>
        </row>
        <row r="3712">
          <cell r="A3712" t="str">
            <v>PANTALLA LATERAL P/AB1FU</v>
          </cell>
          <cell r="B3712">
            <v>1900</v>
          </cell>
          <cell r="C3712" t="str">
            <v>UND</v>
          </cell>
          <cell r="D3712">
            <v>2280</v>
          </cell>
          <cell r="E3712">
            <v>364.8</v>
          </cell>
          <cell r="F3712">
            <v>2645</v>
          </cell>
        </row>
        <row r="3713">
          <cell r="A3713" t="str">
            <v>PANTALLA LATERAL P/AB1VV1035U</v>
          </cell>
          <cell r="B3713">
            <v>1500</v>
          </cell>
          <cell r="C3713" t="str">
            <v>UND</v>
          </cell>
          <cell r="D3713">
            <v>1800</v>
          </cell>
          <cell r="E3713">
            <v>288</v>
          </cell>
          <cell r="F3713">
            <v>2088</v>
          </cell>
        </row>
        <row r="3714">
          <cell r="A3714" t="str">
            <v>PANTALLA LATERAL P/BORNA 1035U</v>
          </cell>
          <cell r="B3714">
            <v>1650</v>
          </cell>
          <cell r="C3714" t="str">
            <v>UND</v>
          </cell>
          <cell r="D3714">
            <v>1980</v>
          </cell>
          <cell r="E3714">
            <v>316.8</v>
          </cell>
          <cell r="F3714">
            <v>2297</v>
          </cell>
        </row>
        <row r="3715">
          <cell r="A3715" t="str">
            <v>PANTALLA LATERAL P/BORNA 235/435U</v>
          </cell>
          <cell r="B3715">
            <v>1500</v>
          </cell>
          <cell r="C3715" t="str">
            <v>UND</v>
          </cell>
          <cell r="D3715">
            <v>1800</v>
          </cell>
          <cell r="E3715">
            <v>288</v>
          </cell>
          <cell r="F3715">
            <v>2088</v>
          </cell>
        </row>
        <row r="3716">
          <cell r="A3716" t="str">
            <v>PANTALLA P/BORNA AB1VV1635U</v>
          </cell>
          <cell r="B3716">
            <v>2000</v>
          </cell>
          <cell r="C3716" t="str">
            <v>UND</v>
          </cell>
          <cell r="D3716">
            <v>2400</v>
          </cell>
          <cell r="E3716">
            <v>384</v>
          </cell>
          <cell r="F3716">
            <v>2784</v>
          </cell>
        </row>
        <row r="3717">
          <cell r="A3717" t="str">
            <v>PARADA EMERGENCIA HONGO C/RETENCION 22MM</v>
          </cell>
          <cell r="B3717">
            <v>23793</v>
          </cell>
          <cell r="C3717" t="str">
            <v>UND</v>
          </cell>
          <cell r="D3717">
            <v>28551.599999999999</v>
          </cell>
          <cell r="E3717">
            <v>4568.2560000000003</v>
          </cell>
          <cell r="F3717">
            <v>33120</v>
          </cell>
        </row>
        <row r="3718">
          <cell r="A3718" t="str">
            <v>PARADA EMERGENCIA HONGO S/RETENCION 22MM</v>
          </cell>
          <cell r="B3718">
            <v>16420.599609374993</v>
          </cell>
          <cell r="C3718" t="str">
            <v>UND</v>
          </cell>
          <cell r="D3718">
            <v>19704.71953124999</v>
          </cell>
          <cell r="E3718">
            <v>3152.7551249999983</v>
          </cell>
          <cell r="F3718">
            <v>22857</v>
          </cell>
        </row>
        <row r="3719">
          <cell r="A3719" t="str">
            <v>PARARRAYO  30 KV 65 KA TIPO ESTACION</v>
          </cell>
          <cell r="B3719">
            <v>1710000</v>
          </cell>
          <cell r="C3719" t="str">
            <v>UND</v>
          </cell>
          <cell r="D3719">
            <v>2052000</v>
          </cell>
          <cell r="E3719">
            <v>328320</v>
          </cell>
          <cell r="F3719">
            <v>2380320</v>
          </cell>
        </row>
        <row r="3720">
          <cell r="A3720" t="str">
            <v>PARARRAYO 10KV-10KA POLIMERICO JOSLYM</v>
          </cell>
          <cell r="B3720">
            <v>93150</v>
          </cell>
          <cell r="C3720" t="str">
            <v>UND</v>
          </cell>
          <cell r="D3720">
            <v>111780</v>
          </cell>
          <cell r="E3720">
            <v>17884.8</v>
          </cell>
          <cell r="F3720">
            <v>129665</v>
          </cell>
        </row>
        <row r="3721">
          <cell r="A3721" t="str">
            <v>PARARRAYO 12KV  -10KA POLIMERICO JOSLYM</v>
          </cell>
          <cell r="B3721">
            <v>80000</v>
          </cell>
          <cell r="C3721" t="str">
            <v>UND</v>
          </cell>
          <cell r="D3721">
            <v>96000</v>
          </cell>
          <cell r="E3721">
            <v>15360</v>
          </cell>
          <cell r="F3721">
            <v>111360</v>
          </cell>
        </row>
        <row r="3722">
          <cell r="A3722" t="str">
            <v>PARARRAYO 12KV 10KA PORCELANA MELEC</v>
          </cell>
          <cell r="B3722">
            <v>78000</v>
          </cell>
          <cell r="C3722" t="str">
            <v>UND</v>
          </cell>
          <cell r="D3722">
            <v>93600</v>
          </cell>
          <cell r="E3722">
            <v>14976</v>
          </cell>
          <cell r="F3722">
            <v>108576</v>
          </cell>
        </row>
        <row r="3723">
          <cell r="A3723" t="str">
            <v>PARARRAYO 12KV-5KA LV-12CV MELEC</v>
          </cell>
          <cell r="B3723">
            <v>66000</v>
          </cell>
          <cell r="C3723" t="str">
            <v>UND</v>
          </cell>
          <cell r="D3723">
            <v>79200</v>
          </cell>
          <cell r="E3723">
            <v>12672</v>
          </cell>
          <cell r="F3723">
            <v>91872</v>
          </cell>
        </row>
        <row r="3724">
          <cell r="A3724" t="str">
            <v>PARARRAYO 30KV-10KVA TIPO ESTACION</v>
          </cell>
          <cell r="B3724">
            <v>952700</v>
          </cell>
          <cell r="C3724" t="str">
            <v>UND</v>
          </cell>
          <cell r="D3724">
            <v>1143240</v>
          </cell>
          <cell r="E3724">
            <v>182918.39999999999</v>
          </cell>
          <cell r="F3724">
            <v>1326158</v>
          </cell>
        </row>
        <row r="3725">
          <cell r="A3725" t="str">
            <v>PARARRAYO 9KV-10KA OXIDO ZINC MELEC</v>
          </cell>
          <cell r="B3725">
            <v>53000</v>
          </cell>
          <cell r="C3725" t="str">
            <v>UND</v>
          </cell>
          <cell r="D3725">
            <v>63600</v>
          </cell>
          <cell r="E3725">
            <v>10176</v>
          </cell>
          <cell r="F3725">
            <v>73776</v>
          </cell>
        </row>
        <row r="3726">
          <cell r="A3726" t="str">
            <v>PARARRAYO DE ZINC 12KV</v>
          </cell>
          <cell r="B3726">
            <v>1836000</v>
          </cell>
          <cell r="C3726" t="str">
            <v>UND</v>
          </cell>
          <cell r="D3726">
            <v>2203200</v>
          </cell>
          <cell r="E3726">
            <v>352512</v>
          </cell>
          <cell r="F3726">
            <v>2555712</v>
          </cell>
        </row>
        <row r="3727">
          <cell r="A3727" t="str">
            <v>PARARRAYO DE ZINC 30KV</v>
          </cell>
          <cell r="B3727">
            <v>2958000</v>
          </cell>
          <cell r="C3727" t="str">
            <v>UND</v>
          </cell>
          <cell r="D3727">
            <v>3549600</v>
          </cell>
          <cell r="E3727">
            <v>567936</v>
          </cell>
          <cell r="F3727">
            <v>4117536</v>
          </cell>
        </row>
        <row r="3728">
          <cell r="A3728" t="str">
            <v>PARARRAYO OXIDO DE ZINC CELSA 12KV</v>
          </cell>
          <cell r="B3728">
            <v>170975</v>
          </cell>
          <cell r="C3728" t="str">
            <v>UND</v>
          </cell>
          <cell r="D3728">
            <v>205170</v>
          </cell>
          <cell r="E3728">
            <v>32827.199999999997</v>
          </cell>
          <cell r="F3728">
            <v>237997</v>
          </cell>
        </row>
        <row r="3729">
          <cell r="A3729" t="str">
            <v>PARARRAYO OXIDO ZINC 10KV G.E. FUERA BTA</v>
          </cell>
          <cell r="B3729">
            <v>75000</v>
          </cell>
          <cell r="C3729" t="str">
            <v>UND</v>
          </cell>
          <cell r="D3729">
            <v>90000</v>
          </cell>
          <cell r="E3729">
            <v>14400</v>
          </cell>
          <cell r="F3729">
            <v>104400</v>
          </cell>
        </row>
        <row r="3730">
          <cell r="A3730" t="str">
            <v>PARARRAYO OXIDO ZINC 12/18KV -10KAMELEC</v>
          </cell>
          <cell r="B3730">
            <v>99000</v>
          </cell>
          <cell r="C3730" t="str">
            <v>UND</v>
          </cell>
          <cell r="D3730">
            <v>118800</v>
          </cell>
          <cell r="E3730">
            <v>19008</v>
          </cell>
          <cell r="F3730">
            <v>137808</v>
          </cell>
        </row>
        <row r="3731">
          <cell r="A3731" t="str">
            <v>PARARRAYO OXIDO ZINC CELSA 30KV. PORCELA</v>
          </cell>
          <cell r="B3731">
            <v>270000</v>
          </cell>
          <cell r="C3731" t="str">
            <v>UND</v>
          </cell>
          <cell r="D3731">
            <v>324000</v>
          </cell>
          <cell r="E3731">
            <v>51840</v>
          </cell>
          <cell r="F3731">
            <v>375840</v>
          </cell>
        </row>
        <row r="3732">
          <cell r="A3732" t="str">
            <v>PARARRAYO OXIDO ZINC GENERAL ELECTRIC 12</v>
          </cell>
          <cell r="B3732">
            <v>75000</v>
          </cell>
          <cell r="C3732" t="str">
            <v>UND</v>
          </cell>
          <cell r="D3732">
            <v>90000</v>
          </cell>
          <cell r="E3732">
            <v>14400</v>
          </cell>
          <cell r="F3732">
            <v>104400</v>
          </cell>
        </row>
        <row r="3733">
          <cell r="A3733" t="str">
            <v>PARARRAYO OXIDO ZINC GENERAL ELECTRIC 27</v>
          </cell>
          <cell r="B3733">
            <v>191000</v>
          </cell>
          <cell r="C3733" t="str">
            <v>UND</v>
          </cell>
          <cell r="D3733">
            <v>229200</v>
          </cell>
          <cell r="E3733">
            <v>36672</v>
          </cell>
          <cell r="F3733">
            <v>265872</v>
          </cell>
        </row>
        <row r="3734">
          <cell r="A3734" t="str">
            <v>PARARRAYO OXIDO ZINC GENERAL ELECTRIC 30</v>
          </cell>
          <cell r="B3734">
            <v>242000</v>
          </cell>
          <cell r="C3734" t="str">
            <v>UND</v>
          </cell>
          <cell r="D3734">
            <v>290400</v>
          </cell>
          <cell r="E3734">
            <v>46464</v>
          </cell>
          <cell r="F3734">
            <v>336864</v>
          </cell>
        </row>
        <row r="3735">
          <cell r="A3735" t="str">
            <v>PARARRAYO OXIDO ZINC GENERAL ELECTRIC 9K</v>
          </cell>
          <cell r="B3735">
            <v>75000</v>
          </cell>
          <cell r="C3735" t="str">
            <v>UND</v>
          </cell>
          <cell r="D3735">
            <v>90000</v>
          </cell>
          <cell r="E3735">
            <v>14400</v>
          </cell>
          <cell r="F3735">
            <v>104400</v>
          </cell>
        </row>
        <row r="3736">
          <cell r="A3736" t="str">
            <v>PARARRAYO OXIDO ZINC POLIMERICO 12KV OHB</v>
          </cell>
          <cell r="B3736">
            <v>75000</v>
          </cell>
          <cell r="C3736" t="str">
            <v>UND</v>
          </cell>
          <cell r="D3736">
            <v>90000</v>
          </cell>
          <cell r="E3736">
            <v>14400</v>
          </cell>
          <cell r="F3736">
            <v>104400</v>
          </cell>
        </row>
        <row r="3737">
          <cell r="A3737" t="str">
            <v>PARARRAYO OXIDO ZINC POLIMERICO 30KV OHB</v>
          </cell>
          <cell r="B3737">
            <v>242000</v>
          </cell>
          <cell r="C3737" t="str">
            <v>UND</v>
          </cell>
          <cell r="D3737">
            <v>290400</v>
          </cell>
          <cell r="E3737">
            <v>46464</v>
          </cell>
          <cell r="F3737">
            <v>336864</v>
          </cell>
        </row>
        <row r="3738">
          <cell r="A3738" t="str">
            <v>PARARRAYO OXIDO ZINC POLIMERICO 9KV OHI</v>
          </cell>
          <cell r="B3738">
            <v>75000</v>
          </cell>
          <cell r="C3738" t="str">
            <v>UND</v>
          </cell>
          <cell r="D3738">
            <v>90000</v>
          </cell>
          <cell r="E3738">
            <v>14400</v>
          </cell>
          <cell r="F3738">
            <v>104400</v>
          </cell>
        </row>
        <row r="3739">
          <cell r="A3739" t="str">
            <v>PARARRAYO POLIMERICO 30KV JOSLYM</v>
          </cell>
          <cell r="B3739">
            <v>250000</v>
          </cell>
          <cell r="C3739" t="str">
            <v>UND</v>
          </cell>
          <cell r="D3739">
            <v>300000</v>
          </cell>
          <cell r="E3739">
            <v>48000</v>
          </cell>
          <cell r="F3739">
            <v>348000</v>
          </cell>
        </row>
        <row r="3740">
          <cell r="A3740" t="str">
            <v>PARARRAYO POLIMERICO COOPER 30KV</v>
          </cell>
          <cell r="B3740">
            <v>191000</v>
          </cell>
          <cell r="C3740" t="str">
            <v>UND</v>
          </cell>
          <cell r="D3740">
            <v>229200</v>
          </cell>
          <cell r="E3740">
            <v>36672</v>
          </cell>
          <cell r="F3740">
            <v>265872</v>
          </cell>
        </row>
        <row r="3741">
          <cell r="A3741" t="str">
            <v>PARARRAYO PORCELANA 30KV CELSA</v>
          </cell>
          <cell r="B3741">
            <v>270000</v>
          </cell>
          <cell r="C3741" t="str">
            <v>UND</v>
          </cell>
          <cell r="D3741">
            <v>324000</v>
          </cell>
          <cell r="E3741">
            <v>51840</v>
          </cell>
          <cell r="F3741">
            <v>375840</v>
          </cell>
        </row>
        <row r="3742">
          <cell r="A3742" t="str">
            <v>PARARRAYO PSE-30KV TIPO ESTACIÓN</v>
          </cell>
          <cell r="B3742">
            <v>1288000</v>
          </cell>
          <cell r="C3742" t="str">
            <v>UND</v>
          </cell>
          <cell r="D3742">
            <v>1545600</v>
          </cell>
          <cell r="E3742">
            <v>247296</v>
          </cell>
          <cell r="F3742">
            <v>1792896</v>
          </cell>
        </row>
        <row r="3743">
          <cell r="A3743" t="str">
            <v>PARARRAYO T.INTERMEDIO 30KV/24.4MCOU -OH</v>
          </cell>
          <cell r="B3743">
            <v>832305</v>
          </cell>
          <cell r="C3743" t="str">
            <v>UND</v>
          </cell>
          <cell r="D3743">
            <v>998766</v>
          </cell>
          <cell r="E3743">
            <v>159802.56</v>
          </cell>
          <cell r="F3743">
            <v>1158569</v>
          </cell>
        </row>
        <row r="3744">
          <cell r="A3744" t="str">
            <v>PARARRAYO T/INTERMEDIO 12KV-10.2 MCOU OH</v>
          </cell>
          <cell r="B3744">
            <v>540007</v>
          </cell>
          <cell r="C3744" t="str">
            <v>UND</v>
          </cell>
          <cell r="D3744">
            <v>648008.4</v>
          </cell>
          <cell r="E3744">
            <v>103681.34400000001</v>
          </cell>
          <cell r="F3744">
            <v>751690</v>
          </cell>
        </row>
        <row r="3745">
          <cell r="A3745" t="str">
            <v>PARARRAYOS OXIDO DE ZINC CELSA10KVMOD.ANT</v>
          </cell>
          <cell r="B3745">
            <v>80000</v>
          </cell>
          <cell r="C3745" t="str">
            <v>UND</v>
          </cell>
          <cell r="D3745">
            <v>96000</v>
          </cell>
          <cell r="E3745">
            <v>15360</v>
          </cell>
          <cell r="F3745">
            <v>111360</v>
          </cell>
        </row>
        <row r="3746">
          <cell r="A3746" t="str">
            <v>PARARRAYOS OXIDO DE ZINC MELEC 10KV</v>
          </cell>
          <cell r="B3746">
            <v>72000</v>
          </cell>
          <cell r="C3746" t="str">
            <v>UND</v>
          </cell>
          <cell r="D3746">
            <v>86400</v>
          </cell>
          <cell r="E3746">
            <v>13824</v>
          </cell>
          <cell r="F3746">
            <v>100224</v>
          </cell>
        </row>
        <row r="3747">
          <cell r="A3747" t="str">
            <v>PARARRAYOS OXIDO ZINC CELSA 9KV-10KA</v>
          </cell>
          <cell r="B3747">
            <v>90000</v>
          </cell>
          <cell r="C3747" t="str">
            <v>UND</v>
          </cell>
          <cell r="D3747">
            <v>108000</v>
          </cell>
          <cell r="E3747">
            <v>17280</v>
          </cell>
          <cell r="F3747">
            <v>125280</v>
          </cell>
        </row>
        <row r="3748">
          <cell r="A3748" t="str">
            <v>PARARRAYOS POLIMERICO 35 KV</v>
          </cell>
          <cell r="B3748">
            <v>210000</v>
          </cell>
          <cell r="C3748" t="str">
            <v>UND</v>
          </cell>
          <cell r="D3748">
            <v>252000</v>
          </cell>
          <cell r="E3748">
            <v>40320</v>
          </cell>
          <cell r="F3748">
            <v>292320</v>
          </cell>
        </row>
        <row r="3749">
          <cell r="A3749" t="str">
            <v xml:space="preserve">PARARRAYOS PREVENTRON 2 (CON DISPOSITIVO DE CABLEADO) INDELEC </v>
          </cell>
          <cell r="B3749">
            <v>1110344.8275862071</v>
          </cell>
          <cell r="C3749" t="str">
            <v>UND</v>
          </cell>
          <cell r="D3749">
            <v>1332413.7931034483</v>
          </cell>
          <cell r="E3749">
            <v>213186.20689655174</v>
          </cell>
          <cell r="F3749">
            <v>1545600</v>
          </cell>
        </row>
        <row r="3750">
          <cell r="A3750" t="str">
            <v>PARRARAYO 36KV 40KA TIPO ESTACION</v>
          </cell>
          <cell r="B3750">
            <v>1281000</v>
          </cell>
          <cell r="C3750" t="str">
            <v>UND</v>
          </cell>
          <cell r="D3750">
            <v>1537200</v>
          </cell>
          <cell r="E3750">
            <v>245952</v>
          </cell>
          <cell r="F3750">
            <v>1783152</v>
          </cell>
        </row>
        <row r="3751">
          <cell r="A3751" t="str">
            <v>PASADOR CON PIN PARA PERCHA 1 PTO</v>
          </cell>
          <cell r="B3751">
            <v>820</v>
          </cell>
          <cell r="C3751" t="str">
            <v>UND</v>
          </cell>
          <cell r="D3751">
            <v>984</v>
          </cell>
          <cell r="E3751">
            <v>157.44</v>
          </cell>
          <cell r="F3751">
            <v>1141</v>
          </cell>
        </row>
        <row r="3752">
          <cell r="A3752" t="str">
            <v>PASADOR CON PIN PARA PERCHA 2 PTOS</v>
          </cell>
          <cell r="B3752">
            <v>1320</v>
          </cell>
          <cell r="C3752" t="str">
            <v>UND</v>
          </cell>
          <cell r="D3752">
            <v>1584</v>
          </cell>
          <cell r="E3752">
            <v>253.44</v>
          </cell>
          <cell r="F3752">
            <v>1837</v>
          </cell>
        </row>
        <row r="3753">
          <cell r="A3753" t="str">
            <v>PASADOR OJAL</v>
          </cell>
          <cell r="B3753">
            <v>1500</v>
          </cell>
          <cell r="C3753" t="str">
            <v>UND</v>
          </cell>
          <cell r="D3753">
            <v>1800</v>
          </cell>
          <cell r="E3753">
            <v>288</v>
          </cell>
          <cell r="F3753">
            <v>2088</v>
          </cell>
        </row>
        <row r="3754">
          <cell r="A3754" t="str">
            <v>PATA P/MOTOR CONSTRUCTIVO 112M(1LA3)</v>
          </cell>
          <cell r="B3754">
            <v>27700</v>
          </cell>
          <cell r="C3754" t="str">
            <v>UND</v>
          </cell>
          <cell r="D3754">
            <v>33240</v>
          </cell>
          <cell r="E3754">
            <v>5318.4000000000005</v>
          </cell>
          <cell r="F3754">
            <v>38558</v>
          </cell>
        </row>
        <row r="3755">
          <cell r="A3755" t="str">
            <v>PATA P/MOTOR CONSTRUCTIVO 132S(1LA3)</v>
          </cell>
          <cell r="B3755">
            <v>34600</v>
          </cell>
          <cell r="C3755" t="str">
            <v>UND</v>
          </cell>
          <cell r="D3755">
            <v>41520</v>
          </cell>
          <cell r="E3755">
            <v>6643.2</v>
          </cell>
          <cell r="F3755">
            <v>48163</v>
          </cell>
        </row>
        <row r="3756">
          <cell r="A3756" t="str">
            <v>PATA P/MOTOR CONSTRUCTIVO 160L.</v>
          </cell>
          <cell r="B3756">
            <v>62900</v>
          </cell>
          <cell r="C3756" t="str">
            <v>UND</v>
          </cell>
          <cell r="D3756">
            <v>75480</v>
          </cell>
          <cell r="E3756">
            <v>12076.800000000001</v>
          </cell>
          <cell r="F3756">
            <v>87557</v>
          </cell>
        </row>
        <row r="3757">
          <cell r="A3757" t="str">
            <v>PATA P/MOTOR CONSTRUCTIVO 160M</v>
          </cell>
          <cell r="B3757">
            <v>56700</v>
          </cell>
          <cell r="C3757" t="str">
            <v>UND</v>
          </cell>
          <cell r="D3757">
            <v>68040</v>
          </cell>
          <cell r="E3757">
            <v>10886.4</v>
          </cell>
          <cell r="F3757">
            <v>78926</v>
          </cell>
        </row>
        <row r="3758">
          <cell r="A3758" t="str">
            <v>PATA P/MOTOR CONSTRUCTIVO 225S/M DERECHA</v>
          </cell>
          <cell r="B3758">
            <v>187600</v>
          </cell>
          <cell r="C3758" t="str">
            <v>UND</v>
          </cell>
          <cell r="D3758">
            <v>225120</v>
          </cell>
          <cell r="E3758">
            <v>36019.200000000004</v>
          </cell>
          <cell r="F3758">
            <v>261139</v>
          </cell>
        </row>
        <row r="3759">
          <cell r="A3759" t="str">
            <v>PATA P/MOTOR CONTRUCTIVO 132M(1LA3)</v>
          </cell>
          <cell r="B3759">
            <v>36600</v>
          </cell>
          <cell r="C3759" t="str">
            <v>UND</v>
          </cell>
          <cell r="D3759">
            <v>43920</v>
          </cell>
          <cell r="E3759">
            <v>7027.2</v>
          </cell>
          <cell r="F3759">
            <v>50947</v>
          </cell>
        </row>
        <row r="3760">
          <cell r="A3760" t="str">
            <v>PATA P/MOTOR CONTRUCTIVO 180M</v>
          </cell>
          <cell r="B3760">
            <v>72200</v>
          </cell>
          <cell r="C3760" t="str">
            <v>UND</v>
          </cell>
          <cell r="D3760">
            <v>86640</v>
          </cell>
          <cell r="E3760">
            <v>13862.4</v>
          </cell>
          <cell r="F3760">
            <v>100502</v>
          </cell>
        </row>
        <row r="3761">
          <cell r="A3761" t="str">
            <v>PATA P/MOTOR CONTRUCTIVO 200L.</v>
          </cell>
          <cell r="B3761">
            <v>178200</v>
          </cell>
          <cell r="C3761" t="str">
            <v>UND</v>
          </cell>
          <cell r="D3761">
            <v>213840</v>
          </cell>
          <cell r="E3761">
            <v>34214.400000000001</v>
          </cell>
          <cell r="F3761">
            <v>248054</v>
          </cell>
        </row>
        <row r="3762">
          <cell r="A3762" t="str">
            <v>PATA P/MOTOR CONTRUCTIVO 225 S/M IZQUIER</v>
          </cell>
          <cell r="B3762">
            <v>187600</v>
          </cell>
          <cell r="C3762" t="str">
            <v>UND</v>
          </cell>
          <cell r="D3762">
            <v>225120</v>
          </cell>
          <cell r="E3762">
            <v>36019.200000000004</v>
          </cell>
          <cell r="F3762">
            <v>261139</v>
          </cell>
        </row>
        <row r="3763">
          <cell r="A3763" t="str">
            <v>PATAS P/MOTOR CONSTRUCTIVO 100L.</v>
          </cell>
          <cell r="B3763">
            <v>26100</v>
          </cell>
          <cell r="C3763" t="str">
            <v>UND</v>
          </cell>
          <cell r="D3763">
            <v>31320</v>
          </cell>
          <cell r="E3763">
            <v>5011.2</v>
          </cell>
          <cell r="F3763">
            <v>36331</v>
          </cell>
        </row>
        <row r="3764">
          <cell r="A3764" t="str">
            <v>PATCH CORD CATSE 10FT ROJO</v>
          </cell>
          <cell r="B3764">
            <v>7780</v>
          </cell>
          <cell r="C3764" t="str">
            <v>UND</v>
          </cell>
          <cell r="D3764">
            <v>9336</v>
          </cell>
          <cell r="E3764">
            <v>1493.76</v>
          </cell>
          <cell r="F3764">
            <v>10830</v>
          </cell>
        </row>
        <row r="3765">
          <cell r="A3765" t="str">
            <v>PATCH CORD CATSE 5FT AZUL</v>
          </cell>
          <cell r="B3765">
            <v>5804</v>
          </cell>
          <cell r="C3765" t="str">
            <v>UND</v>
          </cell>
          <cell r="D3765">
            <v>6964.8</v>
          </cell>
          <cell r="E3765">
            <v>1114.3680000000002</v>
          </cell>
          <cell r="F3765">
            <v>8079</v>
          </cell>
        </row>
        <row r="3766">
          <cell r="A3766" t="str">
            <v>PATCH PANEL  24 PTOS CAT 5E AMP</v>
          </cell>
          <cell r="B3766">
            <v>229710</v>
          </cell>
          <cell r="C3766" t="str">
            <v>UND</v>
          </cell>
          <cell r="D3766">
            <v>275652</v>
          </cell>
          <cell r="E3766">
            <v>44104.32</v>
          </cell>
          <cell r="F3766">
            <v>319756</v>
          </cell>
        </row>
        <row r="3767">
          <cell r="A3767" t="str">
            <v>PATCH PANEL 48PTOS CAT 5E AMP</v>
          </cell>
          <cell r="B3767">
            <v>448922</v>
          </cell>
          <cell r="C3767" t="str">
            <v>UND</v>
          </cell>
          <cell r="D3767">
            <v>538706.4</v>
          </cell>
          <cell r="E3767">
            <v>86193.024000000005</v>
          </cell>
          <cell r="F3767">
            <v>624899</v>
          </cell>
        </row>
        <row r="3768">
          <cell r="A3768" t="str">
            <v>PATCH PANELÑ TELCO 2WIRW RJ45 WIREMO</v>
          </cell>
          <cell r="B3768">
            <v>139160</v>
          </cell>
          <cell r="C3768" t="str">
            <v>UND</v>
          </cell>
          <cell r="D3768">
            <v>166992</v>
          </cell>
          <cell r="E3768">
            <v>26718.720000000001</v>
          </cell>
          <cell r="F3768">
            <v>193711</v>
          </cell>
        </row>
        <row r="3769">
          <cell r="A3769" t="str">
            <v>PELDAÑO PARA CONSOLA 30 CMS.</v>
          </cell>
          <cell r="B3769">
            <v>4100</v>
          </cell>
          <cell r="C3769" t="str">
            <v>UND</v>
          </cell>
          <cell r="D3769">
            <v>4920</v>
          </cell>
          <cell r="E3769">
            <v>787.2</v>
          </cell>
          <cell r="F3769">
            <v>5707</v>
          </cell>
        </row>
        <row r="3770">
          <cell r="A3770" t="str">
            <v>PELDAÑO PARA POSTE 1/4</v>
          </cell>
          <cell r="B3770">
            <v>1471</v>
          </cell>
          <cell r="C3770" t="str">
            <v>UND</v>
          </cell>
          <cell r="D3770">
            <v>1765.2</v>
          </cell>
          <cell r="E3770">
            <v>282.43200000000002</v>
          </cell>
          <cell r="F3770">
            <v>2048</v>
          </cell>
        </row>
        <row r="3771">
          <cell r="A3771" t="str">
            <v>PERCHA 1 PUESTO</v>
          </cell>
          <cell r="B3771">
            <v>2189</v>
          </cell>
          <cell r="C3771" t="str">
            <v>UND</v>
          </cell>
          <cell r="D3771">
            <v>2626.7999999999997</v>
          </cell>
          <cell r="E3771">
            <v>420.28799999999995</v>
          </cell>
          <cell r="F3771">
            <v>3047</v>
          </cell>
        </row>
        <row r="3772">
          <cell r="A3772" t="str">
            <v>PERCHA 2 PUESTO A.P</v>
          </cell>
          <cell r="B3772">
            <v>5273</v>
          </cell>
          <cell r="C3772" t="str">
            <v>UND</v>
          </cell>
          <cell r="D3772">
            <v>6327.5999999999995</v>
          </cell>
          <cell r="E3772">
            <v>1012.4159999999999</v>
          </cell>
          <cell r="F3772">
            <v>7340</v>
          </cell>
        </row>
        <row r="3773">
          <cell r="A3773" t="str">
            <v>PERCHA 3 PUESTO A.P</v>
          </cell>
          <cell r="B3773">
            <v>7910</v>
          </cell>
          <cell r="C3773" t="str">
            <v>UND</v>
          </cell>
          <cell r="D3773">
            <v>9492</v>
          </cell>
          <cell r="E3773">
            <v>1518.72</v>
          </cell>
          <cell r="F3773">
            <v>11011</v>
          </cell>
        </row>
        <row r="3774">
          <cell r="A3774" t="str">
            <v>PERCHA 4 PUESTOS TIPO PESADO</v>
          </cell>
          <cell r="B3774">
            <v>14000</v>
          </cell>
          <cell r="C3774" t="str">
            <v>UND</v>
          </cell>
          <cell r="D3774">
            <v>16800</v>
          </cell>
          <cell r="E3774">
            <v>2688</v>
          </cell>
          <cell r="F3774">
            <v>19488</v>
          </cell>
        </row>
        <row r="3775">
          <cell r="A3775" t="str">
            <v>PERCHA 5 PUESTO A.P</v>
          </cell>
          <cell r="B3775">
            <v>12540</v>
          </cell>
          <cell r="C3775" t="str">
            <v>UND</v>
          </cell>
          <cell r="D3775">
            <v>15048</v>
          </cell>
          <cell r="E3775">
            <v>2407.6799999999998</v>
          </cell>
          <cell r="F3775">
            <v>17456</v>
          </cell>
        </row>
        <row r="3776">
          <cell r="A3776" t="str">
            <v>PERCHA LIVIANA 2 PUESTO-CASA</v>
          </cell>
          <cell r="B3776">
            <v>1014</v>
          </cell>
          <cell r="C3776" t="str">
            <v>UND</v>
          </cell>
          <cell r="D3776">
            <v>1216.8</v>
          </cell>
          <cell r="E3776">
            <v>194.68799999999999</v>
          </cell>
          <cell r="F3776">
            <v>1411</v>
          </cell>
        </row>
        <row r="3777">
          <cell r="A3777" t="str">
            <v>PERCHA LIVIANA 3 PESTO-CASA</v>
          </cell>
          <cell r="B3777">
            <v>1418</v>
          </cell>
          <cell r="C3777" t="str">
            <v>UND</v>
          </cell>
          <cell r="D3777">
            <v>1701.6</v>
          </cell>
          <cell r="E3777">
            <v>272.25599999999997</v>
          </cell>
          <cell r="F3777">
            <v>1974</v>
          </cell>
        </row>
        <row r="3778">
          <cell r="A3778" t="str">
            <v>PERCHA LIVIANA 4 PUESTO-CASA</v>
          </cell>
          <cell r="B3778">
            <v>1975</v>
          </cell>
          <cell r="C3778" t="str">
            <v>UND</v>
          </cell>
          <cell r="D3778">
            <v>2370</v>
          </cell>
          <cell r="E3778">
            <v>379.2</v>
          </cell>
          <cell r="F3778">
            <v>2749</v>
          </cell>
        </row>
        <row r="3779">
          <cell r="A3779" t="str">
            <v>PERFIL OMEGA 1 METRO</v>
          </cell>
          <cell r="B3779">
            <v>7797</v>
          </cell>
          <cell r="C3779" t="str">
            <v>UND</v>
          </cell>
          <cell r="D3779">
            <v>9356.4</v>
          </cell>
          <cell r="E3779">
            <v>1497.0239999999999</v>
          </cell>
          <cell r="F3779">
            <v>10853</v>
          </cell>
        </row>
        <row r="3780">
          <cell r="A3780" t="str">
            <v>PERNO ANCLAJE 7/8"MTS,ACERO 1020, PLATIN</v>
          </cell>
          <cell r="B3780">
            <v>11950</v>
          </cell>
          <cell r="C3780" t="str">
            <v>UND</v>
          </cell>
          <cell r="D3780">
            <v>14340</v>
          </cell>
          <cell r="E3780">
            <v>2294.4</v>
          </cell>
          <cell r="F3780">
            <v>16634</v>
          </cell>
        </row>
        <row r="3781">
          <cell r="A3781" t="str">
            <v>PERNO ANCLAJE CONSOLA 1/2X5"</v>
          </cell>
          <cell r="B3781">
            <v>1320</v>
          </cell>
          <cell r="C3781" t="str">
            <v>UND</v>
          </cell>
          <cell r="D3781">
            <v>1584</v>
          </cell>
          <cell r="E3781">
            <v>253.44</v>
          </cell>
          <cell r="F3781">
            <v>1837</v>
          </cell>
        </row>
        <row r="3782">
          <cell r="A3782" t="str">
            <v>PERNO ANCLAJE EN "L" DE 7/8" X 460 MM</v>
          </cell>
          <cell r="B3782">
            <v>5400</v>
          </cell>
          <cell r="C3782" t="str">
            <v>UND</v>
          </cell>
          <cell r="D3782">
            <v>6480</v>
          </cell>
          <cell r="E3782">
            <v>1036.8</v>
          </cell>
          <cell r="F3782">
            <v>7517</v>
          </cell>
        </row>
        <row r="3783">
          <cell r="A3783" t="str">
            <v>PERNO DE MAQUINA DE CARRIAJE 5/8 X 2</v>
          </cell>
          <cell r="B3783">
            <v>1500</v>
          </cell>
          <cell r="C3783" t="str">
            <v>UND</v>
          </cell>
          <cell r="D3783">
            <v>1800</v>
          </cell>
          <cell r="E3783">
            <v>288</v>
          </cell>
          <cell r="F3783">
            <v>2088</v>
          </cell>
        </row>
        <row r="3784">
          <cell r="A3784" t="str">
            <v>PERNO DE MAQUINA DE 1/2 X 1 1/2</v>
          </cell>
          <cell r="B3784">
            <v>1265</v>
          </cell>
          <cell r="C3784" t="str">
            <v>UND</v>
          </cell>
          <cell r="D3784">
            <v>1518</v>
          </cell>
          <cell r="E3784">
            <v>242.88</v>
          </cell>
          <cell r="F3784">
            <v>1761</v>
          </cell>
        </row>
        <row r="3785">
          <cell r="A3785" t="str">
            <v>PERNO DE MAQUINA DE 1/2 X 2</v>
          </cell>
          <cell r="B3785">
            <v>1400</v>
          </cell>
          <cell r="C3785" t="str">
            <v>UND</v>
          </cell>
          <cell r="D3785">
            <v>1680</v>
          </cell>
          <cell r="E3785">
            <v>268.8</v>
          </cell>
          <cell r="F3785">
            <v>1949</v>
          </cell>
        </row>
        <row r="3786">
          <cell r="A3786" t="str">
            <v>PERNO DE MAQUINA DE 5/8 X 8</v>
          </cell>
          <cell r="B3786">
            <v>2798</v>
          </cell>
          <cell r="C3786" t="str">
            <v>UND</v>
          </cell>
          <cell r="D3786">
            <v>3357.6</v>
          </cell>
          <cell r="E3786">
            <v>537.21600000000001</v>
          </cell>
          <cell r="F3786">
            <v>3895</v>
          </cell>
        </row>
        <row r="3787">
          <cell r="A3787" t="str">
            <v>PERNO DE MAQUINA DE 5/8 X 10</v>
          </cell>
          <cell r="B3787">
            <v>3110</v>
          </cell>
          <cell r="C3787" t="str">
            <v>UND</v>
          </cell>
          <cell r="D3787">
            <v>3732</v>
          </cell>
          <cell r="E3787">
            <v>597.12</v>
          </cell>
          <cell r="F3787">
            <v>4329</v>
          </cell>
        </row>
        <row r="3788">
          <cell r="A3788" t="str">
            <v>PERNO DE MAQUINA DE 5/8 X 12</v>
          </cell>
          <cell r="B3788">
            <v>3537</v>
          </cell>
          <cell r="C3788" t="str">
            <v>UND</v>
          </cell>
          <cell r="D3788">
            <v>4244.3999999999996</v>
          </cell>
          <cell r="E3788">
            <v>679.10399999999993</v>
          </cell>
          <cell r="F3788">
            <v>4924</v>
          </cell>
        </row>
        <row r="3789">
          <cell r="A3789" t="str">
            <v>PERNO EN U 1/2"</v>
          </cell>
          <cell r="B3789">
            <v>1216</v>
          </cell>
          <cell r="C3789" t="str">
            <v>UND</v>
          </cell>
          <cell r="D3789">
            <v>1459.2</v>
          </cell>
          <cell r="E3789">
            <v>233.47200000000001</v>
          </cell>
          <cell r="F3789">
            <v>1693</v>
          </cell>
        </row>
        <row r="3790">
          <cell r="A3790" t="str">
            <v>PERNO EN U 3/4</v>
          </cell>
          <cell r="B3790">
            <v>3700</v>
          </cell>
          <cell r="C3790" t="str">
            <v>UND</v>
          </cell>
          <cell r="D3790">
            <v>4440</v>
          </cell>
          <cell r="E3790">
            <v>710.4</v>
          </cell>
          <cell r="F3790">
            <v>5150</v>
          </cell>
        </row>
        <row r="3791">
          <cell r="A3791" t="str">
            <v>PERNO EN U 5/8"</v>
          </cell>
          <cell r="B3791">
            <v>3400</v>
          </cell>
          <cell r="C3791" t="str">
            <v>UND</v>
          </cell>
          <cell r="D3791">
            <v>4080</v>
          </cell>
          <cell r="E3791">
            <v>652.80000000000007</v>
          </cell>
          <cell r="F3791">
            <v>4733</v>
          </cell>
        </row>
        <row r="3792">
          <cell r="A3792" t="str">
            <v>PERNO EXPANSIÓN DE 3/8 X 5"</v>
          </cell>
          <cell r="B3792">
            <v>1950</v>
          </cell>
          <cell r="C3792" t="str">
            <v>UND</v>
          </cell>
          <cell r="D3792">
            <v>2340</v>
          </cell>
          <cell r="E3792">
            <v>374.40000000000003</v>
          </cell>
          <cell r="F3792">
            <v>2714</v>
          </cell>
        </row>
        <row r="3793">
          <cell r="A3793" t="str">
            <v>PERNO OJO ABIERTO 5/8 X 13"</v>
          </cell>
          <cell r="B3793">
            <v>2806</v>
          </cell>
          <cell r="C3793" t="str">
            <v>UND</v>
          </cell>
          <cell r="D3793">
            <v>3367.2</v>
          </cell>
          <cell r="E3793">
            <v>538.75199999999995</v>
          </cell>
          <cell r="F3793">
            <v>3906</v>
          </cell>
        </row>
        <row r="3794">
          <cell r="A3794" t="str">
            <v>PERNO OJO ABIERTO 5/8X10"</v>
          </cell>
          <cell r="B3794">
            <v>2329</v>
          </cell>
          <cell r="C3794" t="str">
            <v>UND</v>
          </cell>
          <cell r="D3794">
            <v>2794.7999999999997</v>
          </cell>
          <cell r="E3794">
            <v>447.16799999999995</v>
          </cell>
          <cell r="F3794">
            <v>3242</v>
          </cell>
        </row>
        <row r="3795">
          <cell r="A3795" t="str">
            <v>PERNO OJO ABIERTO 5/8X12"</v>
          </cell>
          <cell r="B3795">
            <v>1915</v>
          </cell>
          <cell r="C3795" t="str">
            <v>UND</v>
          </cell>
          <cell r="D3795">
            <v>2298</v>
          </cell>
          <cell r="E3795">
            <v>367.68</v>
          </cell>
          <cell r="F3795">
            <v>2666</v>
          </cell>
        </row>
        <row r="3796">
          <cell r="A3796" t="str">
            <v>PERNO OJO ABIERTO 5/8X18"</v>
          </cell>
          <cell r="B3796">
            <v>2870</v>
          </cell>
          <cell r="C3796" t="str">
            <v>UND</v>
          </cell>
          <cell r="D3796">
            <v>3444</v>
          </cell>
          <cell r="E3796">
            <v>551.04</v>
          </cell>
          <cell r="F3796">
            <v>3995</v>
          </cell>
        </row>
        <row r="3797">
          <cell r="A3797" t="str">
            <v>PERNO OJO ABIERTO 5/8X21/2"</v>
          </cell>
          <cell r="B3797">
            <v>1755</v>
          </cell>
          <cell r="C3797" t="str">
            <v>UND</v>
          </cell>
          <cell r="D3797">
            <v>2106</v>
          </cell>
          <cell r="E3797">
            <v>336.96</v>
          </cell>
          <cell r="F3797">
            <v>2443</v>
          </cell>
        </row>
        <row r="3798">
          <cell r="A3798" t="str">
            <v>PERNO OJO ABIERTO 5/8X6"</v>
          </cell>
          <cell r="B3798">
            <v>957</v>
          </cell>
          <cell r="C3798" t="str">
            <v>UND</v>
          </cell>
          <cell r="D3798">
            <v>1148.3999999999999</v>
          </cell>
          <cell r="E3798">
            <v>183.74399999999997</v>
          </cell>
          <cell r="F3798">
            <v>1332</v>
          </cell>
        </row>
        <row r="3799">
          <cell r="A3799" t="str">
            <v>PERNO OJO ABIERTO 5/8X8"</v>
          </cell>
          <cell r="B3799">
            <v>2087</v>
          </cell>
          <cell r="C3799" t="str">
            <v>UND</v>
          </cell>
          <cell r="D3799">
            <v>2504.4</v>
          </cell>
          <cell r="E3799">
            <v>400.70400000000001</v>
          </cell>
          <cell r="F3799">
            <v>2905</v>
          </cell>
        </row>
        <row r="3800">
          <cell r="A3800" t="str">
            <v>PERNO OJO CERRADO 5/8X10"</v>
          </cell>
          <cell r="B3800">
            <v>2327</v>
          </cell>
          <cell r="C3800" t="str">
            <v>UND</v>
          </cell>
          <cell r="D3800">
            <v>2792.4</v>
          </cell>
          <cell r="E3800">
            <v>446.78400000000005</v>
          </cell>
          <cell r="F3800">
            <v>3239</v>
          </cell>
        </row>
        <row r="3801">
          <cell r="A3801" t="str">
            <v>PERNO OJO CERRADO 5/8X12"</v>
          </cell>
          <cell r="B3801">
            <v>2574</v>
          </cell>
          <cell r="C3801" t="str">
            <v>UND</v>
          </cell>
          <cell r="D3801">
            <v>3088.7999999999997</v>
          </cell>
          <cell r="E3801">
            <v>494.20799999999997</v>
          </cell>
          <cell r="F3801">
            <v>3583</v>
          </cell>
        </row>
        <row r="3802">
          <cell r="A3802" t="str">
            <v>PERNO OJO CERRADO 5/8X14"</v>
          </cell>
          <cell r="B3802">
            <v>3861</v>
          </cell>
          <cell r="C3802" t="str">
            <v>UND</v>
          </cell>
          <cell r="D3802">
            <v>4633.2</v>
          </cell>
          <cell r="E3802">
            <v>741.31200000000001</v>
          </cell>
          <cell r="F3802">
            <v>5375</v>
          </cell>
        </row>
        <row r="3803">
          <cell r="A3803" t="str">
            <v>PERNO OJO CERRADO 5/8X16"</v>
          </cell>
          <cell r="B3803">
            <v>4109</v>
          </cell>
          <cell r="C3803" t="str">
            <v>UND</v>
          </cell>
          <cell r="D3803">
            <v>4930.8</v>
          </cell>
          <cell r="E3803">
            <v>788.928</v>
          </cell>
          <cell r="F3803">
            <v>5720</v>
          </cell>
        </row>
        <row r="3804">
          <cell r="A3804" t="str">
            <v>PERNO OJO CERRADO 5/8X18"</v>
          </cell>
          <cell r="B3804">
            <v>4356</v>
          </cell>
          <cell r="C3804" t="str">
            <v>UND</v>
          </cell>
          <cell r="D3804">
            <v>5227.2</v>
          </cell>
          <cell r="E3804">
            <v>836.35199999999998</v>
          </cell>
          <cell r="F3804">
            <v>6064</v>
          </cell>
        </row>
        <row r="3805">
          <cell r="A3805" t="str">
            <v>PERNO OJO CERRADO 5/8X20"</v>
          </cell>
          <cell r="B3805">
            <v>4604</v>
          </cell>
          <cell r="C3805" t="str">
            <v>UND</v>
          </cell>
          <cell r="D3805">
            <v>5524.8</v>
          </cell>
          <cell r="E3805">
            <v>883.96800000000007</v>
          </cell>
          <cell r="F3805">
            <v>6409</v>
          </cell>
        </row>
        <row r="3806">
          <cell r="A3806" t="str">
            <v>PERNO OJO CERRADO 5/8X21/2"</v>
          </cell>
          <cell r="B3806">
            <v>1535</v>
          </cell>
          <cell r="C3806" t="str">
            <v>UND</v>
          </cell>
          <cell r="D3806">
            <v>1842</v>
          </cell>
          <cell r="E3806">
            <v>294.72000000000003</v>
          </cell>
          <cell r="F3806">
            <v>2137</v>
          </cell>
        </row>
        <row r="3807">
          <cell r="A3807" t="str">
            <v>PERNO OJO CERRADO 5/8X22"</v>
          </cell>
          <cell r="B3807">
            <v>4851</v>
          </cell>
          <cell r="C3807" t="str">
            <v>UND</v>
          </cell>
          <cell r="D3807">
            <v>5821.2</v>
          </cell>
          <cell r="E3807">
            <v>931.39199999999994</v>
          </cell>
          <cell r="F3807">
            <v>6753</v>
          </cell>
        </row>
        <row r="3808">
          <cell r="A3808" t="str">
            <v>PERNO OJO CERRADO 5/8X24"</v>
          </cell>
          <cell r="B3808">
            <v>5099</v>
          </cell>
          <cell r="C3808" t="str">
            <v>UND</v>
          </cell>
          <cell r="D3808">
            <v>6118.8</v>
          </cell>
          <cell r="E3808">
            <v>979.00800000000004</v>
          </cell>
          <cell r="F3808">
            <v>7098</v>
          </cell>
        </row>
        <row r="3809">
          <cell r="A3809" t="str">
            <v>PERNO OJO CERRADO 5/8X4"</v>
          </cell>
          <cell r="B3809">
            <v>1584</v>
          </cell>
          <cell r="C3809" t="str">
            <v>UND</v>
          </cell>
          <cell r="D3809">
            <v>1900.8</v>
          </cell>
          <cell r="E3809">
            <v>304.12799999999999</v>
          </cell>
          <cell r="F3809">
            <v>2205</v>
          </cell>
        </row>
        <row r="3810">
          <cell r="A3810" t="str">
            <v>PERNO OJO CERRADO 5/8X5"</v>
          </cell>
          <cell r="B3810">
            <v>1722</v>
          </cell>
          <cell r="C3810" t="str">
            <v>UND</v>
          </cell>
          <cell r="D3810">
            <v>2066.4</v>
          </cell>
          <cell r="E3810">
            <v>330.62400000000002</v>
          </cell>
          <cell r="F3810">
            <v>2397</v>
          </cell>
        </row>
        <row r="3811">
          <cell r="A3811" t="str">
            <v>PERNO OJO CERRADO 5/8X8"</v>
          </cell>
          <cell r="B3811">
            <v>2079</v>
          </cell>
          <cell r="C3811" t="str">
            <v>UND</v>
          </cell>
          <cell r="D3811">
            <v>2494.7999999999997</v>
          </cell>
          <cell r="E3811">
            <v>399.16799999999995</v>
          </cell>
          <cell r="F3811">
            <v>2894</v>
          </cell>
        </row>
        <row r="3812">
          <cell r="A3812" t="str">
            <v>PERNO OJO ROSCADO 1/2X6"</v>
          </cell>
          <cell r="B3812">
            <v>400</v>
          </cell>
          <cell r="C3812" t="str">
            <v>UND</v>
          </cell>
          <cell r="D3812">
            <v>480</v>
          </cell>
          <cell r="E3812">
            <v>76.8</v>
          </cell>
          <cell r="F3812">
            <v>557</v>
          </cell>
        </row>
        <row r="3813">
          <cell r="A3813" t="str">
            <v>PERNO OJO ROSCADO 3/8X4"</v>
          </cell>
          <cell r="B3813">
            <v>350</v>
          </cell>
          <cell r="C3813" t="str">
            <v>UND</v>
          </cell>
          <cell r="D3813">
            <v>420</v>
          </cell>
          <cell r="E3813">
            <v>67.2</v>
          </cell>
          <cell r="F3813">
            <v>487</v>
          </cell>
        </row>
        <row r="3814">
          <cell r="A3814" t="str">
            <v>PERNO OJO TIPO ANCLA 1/2X2"</v>
          </cell>
          <cell r="B3814">
            <v>457</v>
          </cell>
          <cell r="C3814" t="str">
            <v>UND</v>
          </cell>
          <cell r="D3814">
            <v>548.4</v>
          </cell>
          <cell r="E3814">
            <v>87.744</v>
          </cell>
          <cell r="F3814">
            <v>636</v>
          </cell>
        </row>
        <row r="3815">
          <cell r="A3815" t="str">
            <v>PERNO OJO TIPO ANCLA 1/2X4"</v>
          </cell>
          <cell r="B3815">
            <v>500</v>
          </cell>
          <cell r="C3815" t="str">
            <v>UND</v>
          </cell>
          <cell r="D3815">
            <v>600</v>
          </cell>
          <cell r="E3815">
            <v>96</v>
          </cell>
          <cell r="F3815">
            <v>696</v>
          </cell>
        </row>
        <row r="3816">
          <cell r="A3816" t="str">
            <v>PERNO T-32 CON CARGA MORADA</v>
          </cell>
          <cell r="B3816">
            <v>4250</v>
          </cell>
          <cell r="C3816" t="str">
            <v>UND</v>
          </cell>
          <cell r="D3816">
            <v>5100</v>
          </cell>
          <cell r="E3816">
            <v>816</v>
          </cell>
          <cell r="F3816">
            <v>5916</v>
          </cell>
        </row>
        <row r="3817">
          <cell r="A3817" t="str">
            <v>PERTIGA TELESCOPICA 6 MTS</v>
          </cell>
          <cell r="B3817">
            <v>580000</v>
          </cell>
          <cell r="C3817" t="str">
            <v>UND</v>
          </cell>
          <cell r="D3817">
            <v>696000</v>
          </cell>
          <cell r="E3817">
            <v>111360</v>
          </cell>
          <cell r="F3817">
            <v>807360</v>
          </cell>
        </row>
        <row r="3818">
          <cell r="A3818" t="str">
            <v>PIEDRA ESMERIL</v>
          </cell>
          <cell r="B3818">
            <v>6000</v>
          </cell>
          <cell r="C3818" t="str">
            <v>UND</v>
          </cell>
          <cell r="D3818">
            <v>7200</v>
          </cell>
          <cell r="E3818">
            <v>1152</v>
          </cell>
          <cell r="F3818">
            <v>8352</v>
          </cell>
        </row>
        <row r="3819">
          <cell r="A3819" t="str">
            <v>PIEZA INTERMEDIA P/MOTOR 090S/L,100L,112</v>
          </cell>
          <cell r="B3819">
            <v>29400</v>
          </cell>
          <cell r="C3819" t="str">
            <v>UND</v>
          </cell>
          <cell r="D3819">
            <v>35280</v>
          </cell>
          <cell r="E3819">
            <v>5644.8</v>
          </cell>
          <cell r="F3819">
            <v>40925</v>
          </cell>
        </row>
        <row r="3820">
          <cell r="A3820" t="str">
            <v>PIEZA INTERMEDIA P/MOTOR 132S/M(1LA3)</v>
          </cell>
          <cell r="B3820">
            <v>84300</v>
          </cell>
          <cell r="C3820" t="str">
            <v>UND</v>
          </cell>
          <cell r="D3820">
            <v>101160</v>
          </cell>
          <cell r="E3820">
            <v>16185.6</v>
          </cell>
          <cell r="F3820">
            <v>117346</v>
          </cell>
        </row>
        <row r="3821">
          <cell r="A3821" t="str">
            <v>PIEZA INTERMEDIA P/MOTOR 160M/L</v>
          </cell>
          <cell r="B3821">
            <v>106200</v>
          </cell>
          <cell r="C3821" t="str">
            <v>UND</v>
          </cell>
          <cell r="D3821">
            <v>127440</v>
          </cell>
          <cell r="E3821">
            <v>20390.400000000001</v>
          </cell>
          <cell r="F3821">
            <v>147830</v>
          </cell>
        </row>
        <row r="3822">
          <cell r="A3822" t="str">
            <v>PIEZA INTERMEDIA P/MOTOR 180M/L,200L,225</v>
          </cell>
          <cell r="B3822">
            <v>153200</v>
          </cell>
          <cell r="C3822" t="str">
            <v>UND</v>
          </cell>
          <cell r="D3822">
            <v>183840</v>
          </cell>
          <cell r="E3822">
            <v>29414.400000000001</v>
          </cell>
          <cell r="F3822">
            <v>213254</v>
          </cell>
        </row>
        <row r="3823">
          <cell r="A3823" t="str">
            <v>PIL. ROJ-NEGR RT010 PLAST S/TAPA BRETER</v>
          </cell>
          <cell r="B3823">
            <v>4466</v>
          </cell>
          <cell r="C3823" t="str">
            <v>UND</v>
          </cell>
          <cell r="D3823">
            <v>5359.2</v>
          </cell>
          <cell r="E3823">
            <v>857.47199999999998</v>
          </cell>
          <cell r="F3823">
            <v>6217</v>
          </cell>
        </row>
        <row r="3824">
          <cell r="A3824" t="str">
            <v>PILA  ALKALINA  TIPO  AAA</v>
          </cell>
          <cell r="B3824">
            <v>1400</v>
          </cell>
          <cell r="C3824" t="str">
            <v>UND</v>
          </cell>
          <cell r="D3824">
            <v>1680</v>
          </cell>
          <cell r="E3824">
            <v>268.8</v>
          </cell>
          <cell r="F3824">
            <v>1949</v>
          </cell>
        </row>
        <row r="3825">
          <cell r="A3825" t="str">
            <v>PILA  ALKALINA TIPO AA</v>
          </cell>
          <cell r="B3825">
            <v>322</v>
          </cell>
          <cell r="C3825" t="str">
            <v>UND</v>
          </cell>
          <cell r="D3825">
            <v>386.4</v>
          </cell>
          <cell r="E3825">
            <v>61.823999999999998</v>
          </cell>
          <cell r="F3825">
            <v>448</v>
          </cell>
        </row>
        <row r="3826">
          <cell r="A3826" t="str">
            <v>PILA ALKALINA PARA CAMARA AM5 1-5V PANAS</v>
          </cell>
          <cell r="B3826">
            <v>2240</v>
          </cell>
          <cell r="C3826" t="str">
            <v>UND</v>
          </cell>
          <cell r="D3826">
            <v>2688</v>
          </cell>
          <cell r="E3826">
            <v>430.08</v>
          </cell>
          <cell r="F3826">
            <v>3118</v>
          </cell>
        </row>
        <row r="3827">
          <cell r="A3827" t="str">
            <v>PILA CUADRADA ALKALINA  VARTA</v>
          </cell>
          <cell r="B3827">
            <v>3442.60009765625</v>
          </cell>
          <cell r="C3827" t="str">
            <v>UND</v>
          </cell>
          <cell r="D3827">
            <v>4131.1201171875</v>
          </cell>
          <cell r="E3827">
            <v>660.97921874999997</v>
          </cell>
          <cell r="F3827">
            <v>4792</v>
          </cell>
        </row>
        <row r="3828">
          <cell r="A3828" t="str">
            <v>PILA CUADRADA ROJA EVERREDY</v>
          </cell>
          <cell r="B3828">
            <v>1568</v>
          </cell>
          <cell r="C3828" t="str">
            <v>UND</v>
          </cell>
          <cell r="D3828">
            <v>1881.6</v>
          </cell>
          <cell r="E3828">
            <v>301.05599999999998</v>
          </cell>
          <cell r="F3828">
            <v>2183</v>
          </cell>
        </row>
        <row r="3829">
          <cell r="A3829" t="str">
            <v>PILA GRANDE VARTA</v>
          </cell>
          <cell r="B3829">
            <v>632.79998779296898</v>
          </cell>
          <cell r="C3829" t="str">
            <v>UND</v>
          </cell>
          <cell r="D3829">
            <v>759.35998535156273</v>
          </cell>
          <cell r="E3829">
            <v>121.49759765625004</v>
          </cell>
          <cell r="F3829">
            <v>881</v>
          </cell>
        </row>
        <row r="3830">
          <cell r="A3830" t="str">
            <v>PILA MEDIANA ROJA EVERREDY</v>
          </cell>
          <cell r="B3830">
            <v>457.79998779296898</v>
          </cell>
          <cell r="C3830" t="str">
            <v>UND</v>
          </cell>
          <cell r="D3830">
            <v>549.35998535156273</v>
          </cell>
          <cell r="E3830">
            <v>87.897597656250042</v>
          </cell>
          <cell r="F3830">
            <v>637</v>
          </cell>
        </row>
        <row r="3831">
          <cell r="A3831" t="str">
            <v>PILA P/RELOJ CAMBIADOR TARIFA MARCA ISKR</v>
          </cell>
          <cell r="B3831">
            <v>72000</v>
          </cell>
          <cell r="C3831" t="str">
            <v>UND</v>
          </cell>
          <cell r="D3831">
            <v>86400</v>
          </cell>
          <cell r="E3831">
            <v>13824</v>
          </cell>
          <cell r="F3831">
            <v>100224</v>
          </cell>
        </row>
        <row r="3832">
          <cell r="A3832" t="str">
            <v>PILA PARA CAMARA PANASONIC</v>
          </cell>
          <cell r="B3832">
            <v>6000</v>
          </cell>
          <cell r="C3832" t="str">
            <v>UND</v>
          </cell>
          <cell r="D3832">
            <v>7200</v>
          </cell>
          <cell r="E3832">
            <v>1152</v>
          </cell>
          <cell r="F3832">
            <v>8352</v>
          </cell>
        </row>
        <row r="3833">
          <cell r="A3833" t="str">
            <v>PILA SELLADA 9.0 V RECTANGULAR REF 216</v>
          </cell>
          <cell r="B3833">
            <v>2800</v>
          </cell>
          <cell r="C3833" t="str">
            <v>UND</v>
          </cell>
          <cell r="D3833">
            <v>3360</v>
          </cell>
          <cell r="E3833">
            <v>537.6</v>
          </cell>
          <cell r="F3833">
            <v>3898</v>
          </cell>
        </row>
        <row r="3834">
          <cell r="A3834" t="str">
            <v>PILOTO  DE SE¥ALIZACION ROJO</v>
          </cell>
          <cell r="B3834">
            <v>23000</v>
          </cell>
          <cell r="C3834" t="str">
            <v>UND</v>
          </cell>
          <cell r="D3834">
            <v>27600</v>
          </cell>
          <cell r="E3834">
            <v>4416</v>
          </cell>
          <cell r="F3834">
            <v>32016</v>
          </cell>
        </row>
        <row r="3835">
          <cell r="A3835" t="str">
            <v>PILOTO AMARILLO 22MM SR601G BRETER</v>
          </cell>
          <cell r="B3835">
            <v>4466</v>
          </cell>
          <cell r="C3835" t="str">
            <v>UND</v>
          </cell>
          <cell r="D3835">
            <v>5359.2</v>
          </cell>
          <cell r="E3835">
            <v>857.47199999999998</v>
          </cell>
          <cell r="F3835">
            <v>6217</v>
          </cell>
        </row>
        <row r="3836">
          <cell r="A3836" t="str">
            <v>PILOTO AMARILLO 22MM VE230/VS130 ABB</v>
          </cell>
          <cell r="B3836">
            <v>6472</v>
          </cell>
          <cell r="C3836" t="str">
            <v>UND</v>
          </cell>
          <cell r="D3836">
            <v>7766.4</v>
          </cell>
          <cell r="E3836">
            <v>1242.624</v>
          </cell>
          <cell r="F3836">
            <v>9009</v>
          </cell>
        </row>
        <row r="3837">
          <cell r="A3837" t="str">
            <v>PILOTO AMARILLO 22MM VE230/VS130 ABB</v>
          </cell>
          <cell r="B3837">
            <v>8712.2001953125018</v>
          </cell>
          <cell r="C3837" t="str">
            <v>UND</v>
          </cell>
          <cell r="D3837">
            <v>10454.640234375001</v>
          </cell>
          <cell r="E3837">
            <v>1672.7424375000003</v>
          </cell>
          <cell r="F3837">
            <v>12127</v>
          </cell>
        </row>
        <row r="3838">
          <cell r="A3838" t="str">
            <v>PILOTO AMARILLO ABB ANTIOJO</v>
          </cell>
          <cell r="B3838">
            <v>6000</v>
          </cell>
          <cell r="C3838" t="str">
            <v>UND</v>
          </cell>
          <cell r="D3838">
            <v>7200</v>
          </cell>
          <cell r="E3838">
            <v>1152</v>
          </cell>
          <cell r="F3838">
            <v>8352</v>
          </cell>
        </row>
        <row r="3839">
          <cell r="A3839"/>
          <cell r="B3839">
            <v>2884</v>
          </cell>
          <cell r="C3839" t="str">
            <v>UND</v>
          </cell>
          <cell r="D3839">
            <v>3460.7999999999997</v>
          </cell>
          <cell r="E3839">
            <v>553.72799999999995</v>
          </cell>
          <cell r="F3839">
            <v>4015</v>
          </cell>
        </row>
        <row r="3840">
          <cell r="A3840" t="str">
            <v>PILOTO DE SEÑALIZACION ROJO 110 Vcc</v>
          </cell>
          <cell r="B3840">
            <v>40000</v>
          </cell>
          <cell r="C3840" t="str">
            <v>UND</v>
          </cell>
          <cell r="D3840">
            <v>48000</v>
          </cell>
          <cell r="E3840">
            <v>7680</v>
          </cell>
          <cell r="F3840">
            <v>55680</v>
          </cell>
        </row>
        <row r="3841">
          <cell r="A3841" t="str">
            <v>PILOTO ILUMINADO HONGO ROJO 22MM TEND</v>
          </cell>
          <cell r="B3841">
            <v>4648</v>
          </cell>
          <cell r="C3841" t="str">
            <v>UND</v>
          </cell>
          <cell r="D3841">
            <v>5577.5999999999995</v>
          </cell>
          <cell r="E3841">
            <v>892.41599999999994</v>
          </cell>
          <cell r="F3841">
            <v>6470</v>
          </cell>
        </row>
        <row r="3842">
          <cell r="A3842" t="str">
            <v>PILOTO NEON AMARILLON 220V REF.92227</v>
          </cell>
          <cell r="B3842">
            <v>2000</v>
          </cell>
          <cell r="C3842" t="str">
            <v>UND</v>
          </cell>
          <cell r="D3842">
            <v>2400</v>
          </cell>
          <cell r="E3842">
            <v>384</v>
          </cell>
          <cell r="F3842">
            <v>2784</v>
          </cell>
        </row>
        <row r="3843">
          <cell r="A3843" t="str">
            <v>PILOTO PARA HORNO ECONTROL</v>
          </cell>
          <cell r="B3843">
            <v>1260</v>
          </cell>
          <cell r="C3843" t="str">
            <v>UND</v>
          </cell>
          <cell r="D3843">
            <v>1512</v>
          </cell>
          <cell r="E3843">
            <v>241.92000000000002</v>
          </cell>
          <cell r="F3843">
            <v>1754</v>
          </cell>
        </row>
        <row r="3844">
          <cell r="A3844" t="str">
            <v>PILOTO ROJO 22 MM ABB</v>
          </cell>
          <cell r="B3844">
            <v>7800</v>
          </cell>
          <cell r="C3844" t="str">
            <v>UND</v>
          </cell>
          <cell r="D3844">
            <v>9360</v>
          </cell>
          <cell r="E3844">
            <v>1497.6000000000001</v>
          </cell>
          <cell r="F3844">
            <v>10858</v>
          </cell>
        </row>
        <row r="3845">
          <cell r="A3845" t="str">
            <v>PILOTO ROJO 22MM VE230/VS130 ABB</v>
          </cell>
          <cell r="B3845">
            <v>8712.2001953125018</v>
          </cell>
          <cell r="C3845" t="str">
            <v>UND</v>
          </cell>
          <cell r="D3845">
            <v>10454.640234375001</v>
          </cell>
          <cell r="E3845">
            <v>1672.7424375000003</v>
          </cell>
          <cell r="F3845">
            <v>12127</v>
          </cell>
        </row>
        <row r="3846">
          <cell r="A3846" t="str">
            <v>PILOTO ROJO ABB ANTIOJO</v>
          </cell>
          <cell r="B3846">
            <v>6000</v>
          </cell>
          <cell r="C3846" t="str">
            <v>UND</v>
          </cell>
          <cell r="D3846">
            <v>7200</v>
          </cell>
          <cell r="E3846">
            <v>1152</v>
          </cell>
          <cell r="F3846">
            <v>8352</v>
          </cell>
        </row>
        <row r="3847">
          <cell r="A3847" t="str">
            <v>PILOTO ROJO ECO 22MM PZMCS24 AGUT</v>
          </cell>
          <cell r="B3847">
            <v>4648</v>
          </cell>
          <cell r="C3847" t="str">
            <v>UND</v>
          </cell>
          <cell r="D3847">
            <v>5577.5999999999995</v>
          </cell>
          <cell r="E3847">
            <v>892.41599999999994</v>
          </cell>
          <cell r="F3847">
            <v>6470</v>
          </cell>
        </row>
        <row r="3848">
          <cell r="A3848" t="str">
            <v>PILOTO ROJO ECO 22MM TEND</v>
          </cell>
          <cell r="B3848">
            <v>2884</v>
          </cell>
          <cell r="C3848" t="str">
            <v>UND</v>
          </cell>
          <cell r="D3848">
            <v>3460.7999999999997</v>
          </cell>
          <cell r="E3848">
            <v>553.72799999999995</v>
          </cell>
          <cell r="F3848">
            <v>4015</v>
          </cell>
        </row>
        <row r="3849">
          <cell r="A3849" t="str">
            <v>PILOTO ROJO KM</v>
          </cell>
          <cell r="B3849">
            <v>6000</v>
          </cell>
          <cell r="C3849" t="str">
            <v>UND</v>
          </cell>
          <cell r="D3849">
            <v>7200</v>
          </cell>
          <cell r="E3849">
            <v>1152</v>
          </cell>
          <cell r="F3849">
            <v>8352</v>
          </cell>
        </row>
        <row r="3850">
          <cell r="A3850" t="str">
            <v>PILOTO SEÑ. 250V.2.4W AMARILLO,SIN LAMP</v>
          </cell>
          <cell r="B3850">
            <v>23000</v>
          </cell>
          <cell r="C3850" t="str">
            <v>UND</v>
          </cell>
          <cell r="D3850">
            <v>27600</v>
          </cell>
          <cell r="E3850">
            <v>4416</v>
          </cell>
          <cell r="F3850">
            <v>32016</v>
          </cell>
        </row>
        <row r="3851">
          <cell r="A3851" t="str">
            <v>PILOTO SEÑ. 250V.2.6W AMARILLO SIN LAMP</v>
          </cell>
          <cell r="B3851">
            <v>10000</v>
          </cell>
          <cell r="C3851" t="str">
            <v>UND</v>
          </cell>
          <cell r="D3851">
            <v>12000</v>
          </cell>
          <cell r="E3851">
            <v>1920</v>
          </cell>
          <cell r="F3851">
            <v>13920</v>
          </cell>
        </row>
        <row r="3852">
          <cell r="A3852" t="str">
            <v>PILOTO SEÑAL. 250V.2.4W ROJO,SIN LAMP</v>
          </cell>
          <cell r="B3852">
            <v>23000</v>
          </cell>
          <cell r="C3852" t="str">
            <v>UND</v>
          </cell>
          <cell r="D3852">
            <v>27600</v>
          </cell>
          <cell r="E3852">
            <v>4416</v>
          </cell>
          <cell r="F3852">
            <v>32016</v>
          </cell>
        </row>
        <row r="3853">
          <cell r="A3853" t="str">
            <v>PILOTO SEÑAL. 250V.2.4W VERDE,SIN LAMP</v>
          </cell>
          <cell r="B3853">
            <v>23000</v>
          </cell>
          <cell r="C3853" t="str">
            <v>UND</v>
          </cell>
          <cell r="D3853">
            <v>27600</v>
          </cell>
          <cell r="E3853">
            <v>4416</v>
          </cell>
          <cell r="F3853">
            <v>32016</v>
          </cell>
        </row>
        <row r="3854">
          <cell r="A3854" t="str">
            <v>PILOTO SEÑALIZ. 250V.2.6W ROJO SIN LAMP</v>
          </cell>
          <cell r="B3854">
            <v>10000</v>
          </cell>
          <cell r="C3854" t="str">
            <v>UND</v>
          </cell>
          <cell r="D3854">
            <v>12000</v>
          </cell>
          <cell r="E3854">
            <v>1920</v>
          </cell>
          <cell r="F3854">
            <v>13920</v>
          </cell>
        </row>
        <row r="3855">
          <cell r="A3855" t="str">
            <v>PILOTO SEÑALIZ. 250V.2.6W VERDE SIN LAMP</v>
          </cell>
          <cell r="B3855">
            <v>10000</v>
          </cell>
          <cell r="C3855" t="str">
            <v>UND</v>
          </cell>
          <cell r="D3855">
            <v>12000</v>
          </cell>
          <cell r="E3855">
            <v>1920</v>
          </cell>
          <cell r="F3855">
            <v>13920</v>
          </cell>
        </row>
        <row r="3856">
          <cell r="A3856" t="str">
            <v>PILOTO SENALIZACION &lt;380V.AMAR.SIN LAMPA</v>
          </cell>
          <cell r="B3856">
            <v>23000</v>
          </cell>
          <cell r="C3856" t="str">
            <v>UND</v>
          </cell>
          <cell r="D3856">
            <v>27600</v>
          </cell>
          <cell r="E3856">
            <v>4416</v>
          </cell>
          <cell r="F3856">
            <v>32016</v>
          </cell>
        </row>
        <row r="3857">
          <cell r="A3857" t="str">
            <v>PILOTO SENALIZACION &lt;380V.ROJA SIN LAMPA</v>
          </cell>
          <cell r="B3857">
            <v>23000</v>
          </cell>
          <cell r="C3857" t="str">
            <v>UND</v>
          </cell>
          <cell r="D3857">
            <v>27600</v>
          </cell>
          <cell r="E3857">
            <v>4416</v>
          </cell>
          <cell r="F3857">
            <v>32016</v>
          </cell>
        </row>
        <row r="3858">
          <cell r="A3858" t="str">
            <v>PILOTO SENALIZACION &lt;380V.VERDE,SIN LAMP</v>
          </cell>
          <cell r="B3858">
            <v>23000</v>
          </cell>
          <cell r="C3858" t="str">
            <v>UND</v>
          </cell>
          <cell r="D3858">
            <v>27600</v>
          </cell>
          <cell r="E3858">
            <v>4416</v>
          </cell>
          <cell r="F3858">
            <v>32016</v>
          </cell>
        </row>
        <row r="3859">
          <cell r="A3859" t="str">
            <v>PILOTO SENALIZACION 220V.AMAR.S/LAMPARA</v>
          </cell>
          <cell r="B3859">
            <v>34000</v>
          </cell>
          <cell r="C3859" t="str">
            <v>UND</v>
          </cell>
          <cell r="D3859">
            <v>40800</v>
          </cell>
          <cell r="E3859">
            <v>6528</v>
          </cell>
          <cell r="F3859">
            <v>47328</v>
          </cell>
        </row>
        <row r="3860">
          <cell r="A3860" t="str">
            <v>PILOTO SENALIZACION 220V.S/LAMPARA VERDE</v>
          </cell>
          <cell r="B3860">
            <v>34000</v>
          </cell>
          <cell r="C3860" t="str">
            <v>UND</v>
          </cell>
          <cell r="D3860">
            <v>40800</v>
          </cell>
          <cell r="E3860">
            <v>6528</v>
          </cell>
          <cell r="F3860">
            <v>47328</v>
          </cell>
        </row>
        <row r="3861">
          <cell r="A3861" t="str">
            <v>PILOTO SENALIZACION 250V.AMARILLO SIN LA</v>
          </cell>
          <cell r="B3861">
            <v>10000</v>
          </cell>
          <cell r="C3861" t="str">
            <v>UND</v>
          </cell>
          <cell r="D3861">
            <v>12000</v>
          </cell>
          <cell r="E3861">
            <v>1920</v>
          </cell>
          <cell r="F3861">
            <v>13920</v>
          </cell>
        </row>
        <row r="3862">
          <cell r="A3862" t="str">
            <v>PILOTO SENALIZACION 250V.ROJO SIN LAMPAR</v>
          </cell>
          <cell r="B3862">
            <v>10000</v>
          </cell>
          <cell r="C3862" t="str">
            <v>UND</v>
          </cell>
          <cell r="D3862">
            <v>12000</v>
          </cell>
          <cell r="E3862">
            <v>1920</v>
          </cell>
          <cell r="F3862">
            <v>13920</v>
          </cell>
        </row>
        <row r="3863">
          <cell r="A3863" t="str">
            <v>PILOTO SENALIZACION 250V.VERDE SIN LAMPA</v>
          </cell>
          <cell r="B3863">
            <v>10000</v>
          </cell>
          <cell r="C3863" t="str">
            <v>UND</v>
          </cell>
          <cell r="D3863">
            <v>12000</v>
          </cell>
          <cell r="E3863">
            <v>1920</v>
          </cell>
          <cell r="F3863">
            <v>13920</v>
          </cell>
        </row>
        <row r="3864">
          <cell r="A3864" t="str">
            <v>PILOTO SENALIZACION ROJO S/LAMPARA</v>
          </cell>
          <cell r="B3864">
            <v>34000</v>
          </cell>
          <cell r="C3864" t="str">
            <v>UND</v>
          </cell>
          <cell r="D3864">
            <v>40800</v>
          </cell>
          <cell r="E3864">
            <v>6528</v>
          </cell>
          <cell r="F3864">
            <v>47328</v>
          </cell>
        </row>
        <row r="3865">
          <cell r="A3865" t="str">
            <v>PILOTO STANDAR ROJO 22MM C/BLOQUE TEND</v>
          </cell>
          <cell r="B3865">
            <v>4201.39990234375</v>
          </cell>
          <cell r="C3865" t="str">
            <v>UND</v>
          </cell>
          <cell r="D3865">
            <v>5041.6798828125002</v>
          </cell>
          <cell r="E3865">
            <v>806.66878125000005</v>
          </cell>
          <cell r="F3865">
            <v>5848</v>
          </cell>
        </row>
        <row r="3866">
          <cell r="A3866" t="str">
            <v>PILOTO VERDE 22 MM ABB</v>
          </cell>
          <cell r="B3866">
            <v>7800</v>
          </cell>
          <cell r="C3866" t="str">
            <v>UND</v>
          </cell>
          <cell r="D3866">
            <v>9360</v>
          </cell>
          <cell r="E3866">
            <v>1497.6000000000001</v>
          </cell>
          <cell r="F3866">
            <v>10858</v>
          </cell>
        </row>
        <row r="3867">
          <cell r="A3867" t="str">
            <v>PILOTO VERDE 22MM 230/130 ABB</v>
          </cell>
          <cell r="B3867">
            <v>8712.2001953125018</v>
          </cell>
          <cell r="C3867" t="str">
            <v>UND</v>
          </cell>
          <cell r="D3867">
            <v>10454.640234375001</v>
          </cell>
          <cell r="E3867">
            <v>1672.7424375000003</v>
          </cell>
          <cell r="F3867">
            <v>12127</v>
          </cell>
        </row>
        <row r="3868">
          <cell r="A3868" t="str">
            <v>PILOTO VERDE 22MM SR601V BRETER</v>
          </cell>
          <cell r="B3868">
            <v>4466</v>
          </cell>
          <cell r="C3868" t="str">
            <v>UND</v>
          </cell>
          <cell r="D3868">
            <v>5359.2</v>
          </cell>
          <cell r="E3868">
            <v>857.47199999999998</v>
          </cell>
          <cell r="F3868">
            <v>6217</v>
          </cell>
        </row>
        <row r="3869">
          <cell r="A3869" t="str">
            <v>PILOTO VERDE ABB ANTIOJO</v>
          </cell>
          <cell r="B3869">
            <v>6000</v>
          </cell>
          <cell r="C3869" t="str">
            <v>UND</v>
          </cell>
          <cell r="D3869">
            <v>7200</v>
          </cell>
          <cell r="E3869">
            <v>1152</v>
          </cell>
          <cell r="F3869">
            <v>8352</v>
          </cell>
        </row>
        <row r="3870">
          <cell r="A3870" t="str">
            <v>PILOTO VERDE ECO 22MM TEND</v>
          </cell>
          <cell r="B3870">
            <v>3045</v>
          </cell>
          <cell r="C3870" t="str">
            <v>UND</v>
          </cell>
          <cell r="D3870">
            <v>3654</v>
          </cell>
          <cell r="E3870">
            <v>584.64</v>
          </cell>
          <cell r="F3870">
            <v>4239</v>
          </cell>
        </row>
        <row r="3871">
          <cell r="A3871" t="str">
            <v>PILOTO VERDE ECO KM</v>
          </cell>
          <cell r="B3871">
            <v>20286</v>
          </cell>
          <cell r="C3871" t="str">
            <v>UND</v>
          </cell>
          <cell r="D3871">
            <v>24343.200000000001</v>
          </cell>
          <cell r="E3871">
            <v>3894.9120000000003</v>
          </cell>
          <cell r="F3871">
            <v>28238</v>
          </cell>
        </row>
        <row r="3872">
          <cell r="A3872" t="str">
            <v>PILOTO VERDE KM</v>
          </cell>
          <cell r="B3872">
            <v>6000</v>
          </cell>
          <cell r="C3872" t="str">
            <v>UND</v>
          </cell>
          <cell r="D3872">
            <v>7200</v>
          </cell>
          <cell r="E3872">
            <v>1152</v>
          </cell>
          <cell r="F3872">
            <v>8352</v>
          </cell>
        </row>
        <row r="3873">
          <cell r="A3873" t="str">
            <v>PIN AISLADOR CTA MAD.1X17 2CTAS 34.5KV</v>
          </cell>
          <cell r="B3873">
            <v>10962</v>
          </cell>
          <cell r="C3873" t="str">
            <v>UND</v>
          </cell>
          <cell r="D3873">
            <v>13154.4</v>
          </cell>
          <cell r="E3873">
            <v>2104.7040000000002</v>
          </cell>
          <cell r="F3873">
            <v>15259</v>
          </cell>
        </row>
        <row r="3874">
          <cell r="A3874" t="str">
            <v>PIN AISLADOR CTA MAD.3/4X12-1/2 CTA 13.2</v>
          </cell>
          <cell r="B3874">
            <v>3228.5</v>
          </cell>
          <cell r="C3874" t="str">
            <v>UND</v>
          </cell>
          <cell r="D3874">
            <v>3874.2</v>
          </cell>
          <cell r="E3874">
            <v>619.87199999999996</v>
          </cell>
          <cell r="F3874">
            <v>4494</v>
          </cell>
        </row>
        <row r="3875">
          <cell r="A3875" t="str">
            <v>PIN AISLADOR CTA MAD.5/8X10 13.2KV</v>
          </cell>
          <cell r="B3875">
            <v>3531</v>
          </cell>
          <cell r="C3875" t="str">
            <v>UND</v>
          </cell>
          <cell r="D3875">
            <v>4237.2</v>
          </cell>
          <cell r="E3875">
            <v>677.952</v>
          </cell>
          <cell r="F3875">
            <v>4915</v>
          </cell>
        </row>
        <row r="3876">
          <cell r="A3876" t="str">
            <v>PIN AISLADOR CTA MET.1X15 34.5KV</v>
          </cell>
          <cell r="B3876">
            <v>6622</v>
          </cell>
          <cell r="C3876" t="str">
            <v>UND</v>
          </cell>
          <cell r="D3876">
            <v>7946.4</v>
          </cell>
          <cell r="E3876">
            <v>1271.424</v>
          </cell>
          <cell r="F3876">
            <v>9218</v>
          </cell>
        </row>
        <row r="3877">
          <cell r="A3877" t="str">
            <v>PIN AISLADOR CTA MET.5/8X8 13.2KV</v>
          </cell>
          <cell r="B3877">
            <v>2527</v>
          </cell>
          <cell r="C3877" t="str">
            <v>UND</v>
          </cell>
          <cell r="D3877">
            <v>3032.4</v>
          </cell>
          <cell r="E3877">
            <v>485.18400000000003</v>
          </cell>
          <cell r="F3877">
            <v>3518</v>
          </cell>
        </row>
        <row r="3878">
          <cell r="A3878" t="str">
            <v>PIN AISLADOR EXTREMO POSTE 13.2KV</v>
          </cell>
          <cell r="B3878">
            <v>4472</v>
          </cell>
          <cell r="C3878" t="str">
            <v>UND</v>
          </cell>
          <cell r="D3878">
            <v>5366.4</v>
          </cell>
          <cell r="E3878">
            <v>858.62399999999991</v>
          </cell>
          <cell r="F3878">
            <v>6225</v>
          </cell>
        </row>
        <row r="3879">
          <cell r="A3879" t="str">
            <v>PIN AISLADOR EXTREMO POSTE 34.5KV</v>
          </cell>
          <cell r="B3879">
            <v>5770</v>
          </cell>
          <cell r="C3879" t="str">
            <v>UND</v>
          </cell>
          <cell r="D3879">
            <v>6924</v>
          </cell>
          <cell r="E3879">
            <v>1107.8399999999999</v>
          </cell>
          <cell r="F3879">
            <v>8032</v>
          </cell>
        </row>
        <row r="3880">
          <cell r="A3880" t="str">
            <v>PINTURA CANECA X 5 GALONES BLANCA</v>
          </cell>
          <cell r="B3880">
            <v>65000</v>
          </cell>
          <cell r="C3880" t="str">
            <v>UND</v>
          </cell>
          <cell r="D3880">
            <v>78000</v>
          </cell>
          <cell r="E3880">
            <v>12480</v>
          </cell>
          <cell r="F3880">
            <v>90480</v>
          </cell>
        </row>
        <row r="3881">
          <cell r="A3881" t="str">
            <v>PINTURA ESMALTE CREMA X GALON</v>
          </cell>
          <cell r="B3881">
            <v>40000</v>
          </cell>
          <cell r="C3881" t="str">
            <v>UND</v>
          </cell>
          <cell r="D3881">
            <v>48000</v>
          </cell>
          <cell r="E3881">
            <v>7680</v>
          </cell>
          <cell r="F3881">
            <v>55680</v>
          </cell>
        </row>
        <row r="3882">
          <cell r="A3882" t="str">
            <v>PINZA  PARA USUARIO PA-25</v>
          </cell>
          <cell r="B3882">
            <v>1815</v>
          </cell>
          <cell r="C3882" t="str">
            <v>UND</v>
          </cell>
          <cell r="D3882">
            <v>2178</v>
          </cell>
          <cell r="E3882">
            <v>348.48</v>
          </cell>
          <cell r="F3882">
            <v>2526</v>
          </cell>
        </row>
        <row r="3883">
          <cell r="A3883" t="str">
            <v>PINZA ANCLAJE DN-540</v>
          </cell>
          <cell r="B3883">
            <v>12609.799804687498</v>
          </cell>
          <cell r="C3883" t="str">
            <v>UND</v>
          </cell>
          <cell r="D3883">
            <v>15131.759765624996</v>
          </cell>
          <cell r="E3883">
            <v>2421.0815624999996</v>
          </cell>
          <cell r="F3883">
            <v>17553</v>
          </cell>
        </row>
        <row r="3884">
          <cell r="A3884" t="str">
            <v>PINZA PARA MAZA GRANDE</v>
          </cell>
          <cell r="B3884">
            <v>4480</v>
          </cell>
          <cell r="C3884" t="str">
            <v>UND</v>
          </cell>
          <cell r="D3884">
            <v>5376</v>
          </cell>
          <cell r="E3884">
            <v>860.16</v>
          </cell>
          <cell r="F3884">
            <v>6236</v>
          </cell>
        </row>
        <row r="3885">
          <cell r="A3885" t="str">
            <v>PINZA PARA MAZA MEDIANA</v>
          </cell>
          <cell r="B3885">
            <v>3570</v>
          </cell>
          <cell r="C3885" t="str">
            <v>UND</v>
          </cell>
          <cell r="D3885">
            <v>4284</v>
          </cell>
          <cell r="E3885">
            <v>685.44</v>
          </cell>
          <cell r="F3885">
            <v>4969</v>
          </cell>
        </row>
        <row r="3886">
          <cell r="A3886" t="str">
            <v>PINZA PARA MAZA PEQUE¥A</v>
          </cell>
          <cell r="B3886">
            <v>2660</v>
          </cell>
          <cell r="C3886" t="str">
            <v>UND</v>
          </cell>
          <cell r="D3886">
            <v>3192</v>
          </cell>
          <cell r="E3886">
            <v>510.72</v>
          </cell>
          <cell r="F3886">
            <v>3703</v>
          </cell>
        </row>
        <row r="3887">
          <cell r="A3887" t="str">
            <v>PINZA PARA USUARIO PAR-14</v>
          </cell>
          <cell r="B3887">
            <v>5000</v>
          </cell>
          <cell r="C3887" t="str">
            <v>UND</v>
          </cell>
          <cell r="D3887">
            <v>6000</v>
          </cell>
          <cell r="E3887">
            <v>960</v>
          </cell>
          <cell r="F3887">
            <v>6960</v>
          </cell>
        </row>
        <row r="3888">
          <cell r="A3888" t="str">
            <v>PINZA PARA USUARIO PAR-20</v>
          </cell>
          <cell r="B3888">
            <v>5000</v>
          </cell>
          <cell r="C3888" t="str">
            <v>UND</v>
          </cell>
          <cell r="D3888">
            <v>6000</v>
          </cell>
          <cell r="E3888">
            <v>960</v>
          </cell>
          <cell r="F3888">
            <v>6960</v>
          </cell>
        </row>
        <row r="3889">
          <cell r="A3889" t="str">
            <v>PIROMETRO 50-450C 110/220V</v>
          </cell>
          <cell r="B3889">
            <v>56000</v>
          </cell>
          <cell r="C3889" t="str">
            <v>UND</v>
          </cell>
          <cell r="D3889">
            <v>67200</v>
          </cell>
          <cell r="E3889">
            <v>10752</v>
          </cell>
          <cell r="F3889">
            <v>77952</v>
          </cell>
        </row>
        <row r="3890">
          <cell r="A3890" t="str">
            <v>PLACA 2X41 VENTANA</v>
          </cell>
          <cell r="B3890">
            <v>257</v>
          </cell>
          <cell r="C3890" t="str">
            <v>UND</v>
          </cell>
          <cell r="D3890">
            <v>308.39999999999998</v>
          </cell>
          <cell r="E3890">
            <v>49.343999999999994</v>
          </cell>
          <cell r="F3890">
            <v>358</v>
          </cell>
        </row>
        <row r="3891">
          <cell r="A3891" t="str">
            <v>PLACA 2X42 VENTANAS</v>
          </cell>
          <cell r="B3891">
            <v>257</v>
          </cell>
          <cell r="C3891" t="str">
            <v>UND</v>
          </cell>
          <cell r="D3891">
            <v>308.39999999999998</v>
          </cell>
          <cell r="E3891">
            <v>49.343999999999994</v>
          </cell>
          <cell r="F3891">
            <v>358</v>
          </cell>
        </row>
        <row r="3892">
          <cell r="A3892" t="str">
            <v>PLACA BASICA + TAPA 2X4 BLANCA</v>
          </cell>
          <cell r="B3892">
            <v>247</v>
          </cell>
          <cell r="C3892" t="str">
            <v>UND</v>
          </cell>
          <cell r="D3892">
            <v>296.39999999999998</v>
          </cell>
          <cell r="E3892">
            <v>47.423999999999999</v>
          </cell>
          <cell r="F3892">
            <v>344</v>
          </cell>
        </row>
        <row r="3893">
          <cell r="A3893" t="str">
            <v>PLACA BASICA + TAPA 2X4 MARFIL</v>
          </cell>
          <cell r="B3893">
            <v>1970</v>
          </cell>
          <cell r="C3893" t="str">
            <v>UND</v>
          </cell>
          <cell r="D3893">
            <v>2364</v>
          </cell>
          <cell r="E3893">
            <v>378.24</v>
          </cell>
          <cell r="F3893">
            <v>2742</v>
          </cell>
        </row>
        <row r="3894">
          <cell r="A3894" t="str">
            <v>PLACA BASICA 2iX4i</v>
          </cell>
          <cell r="B3894">
            <v>2050</v>
          </cell>
          <cell r="C3894" t="str">
            <v>UND</v>
          </cell>
          <cell r="D3894">
            <v>2460</v>
          </cell>
          <cell r="E3894">
            <v>393.6</v>
          </cell>
          <cell r="F3894">
            <v>2854</v>
          </cell>
        </row>
        <row r="3895">
          <cell r="A3895" t="str">
            <v>PLACA BASICA CON TAPA 2iX4i</v>
          </cell>
          <cell r="B3895">
            <v>2050</v>
          </cell>
          <cell r="C3895" t="str">
            <v>UND</v>
          </cell>
          <cell r="D3895">
            <v>2460</v>
          </cell>
          <cell r="E3895">
            <v>393.6</v>
          </cell>
          <cell r="F3895">
            <v>2854</v>
          </cell>
        </row>
        <row r="3896">
          <cell r="A3896" t="str">
            <v>PLACA BASICA DOBLE 4X4 CON TAPA</v>
          </cell>
          <cell r="B3896">
            <v>4700</v>
          </cell>
          <cell r="C3896" t="str">
            <v>UND</v>
          </cell>
          <cell r="D3896">
            <v>5640</v>
          </cell>
          <cell r="E3896">
            <v>902.4</v>
          </cell>
          <cell r="F3896">
            <v>6542</v>
          </cell>
        </row>
        <row r="3897">
          <cell r="A3897" t="str">
            <v>PLACA CIEGA</v>
          </cell>
          <cell r="B3897">
            <v>1550</v>
          </cell>
          <cell r="C3897" t="str">
            <v>UND</v>
          </cell>
          <cell r="D3897">
            <v>1860</v>
          </cell>
          <cell r="E3897">
            <v>297.60000000000002</v>
          </cell>
          <cell r="F3897">
            <v>2158</v>
          </cell>
        </row>
        <row r="3898">
          <cell r="A3898" t="str">
            <v>PLACA CIEGA</v>
          </cell>
          <cell r="B3898">
            <v>2890</v>
          </cell>
          <cell r="C3898" t="str">
            <v>UND</v>
          </cell>
          <cell r="D3898">
            <v>3468</v>
          </cell>
          <cell r="E3898">
            <v>554.88</v>
          </cell>
          <cell r="F3898">
            <v>4023</v>
          </cell>
        </row>
        <row r="3899">
          <cell r="A3899" t="str">
            <v>PLACA CIEGA BLANCA</v>
          </cell>
          <cell r="B3899">
            <v>1550</v>
          </cell>
          <cell r="C3899" t="str">
            <v>UND</v>
          </cell>
          <cell r="D3899">
            <v>1860</v>
          </cell>
          <cell r="E3899">
            <v>297.60000000000002</v>
          </cell>
          <cell r="F3899">
            <v>2158</v>
          </cell>
        </row>
        <row r="3900">
          <cell r="A3900" t="str">
            <v>PLACA METALICA B5CBE TICINO</v>
          </cell>
          <cell r="B3900">
            <v>6000</v>
          </cell>
          <cell r="C3900" t="str">
            <v>UND</v>
          </cell>
          <cell r="D3900">
            <v>7200</v>
          </cell>
          <cell r="E3900">
            <v>1152</v>
          </cell>
          <cell r="F3900">
            <v>8352</v>
          </cell>
        </row>
        <row r="3901">
          <cell r="A3901" t="str">
            <v>PLACAS DE IDENTIFICACION PARA SUBESTACION</v>
          </cell>
          <cell r="B3901">
            <v>21500</v>
          </cell>
          <cell r="C3901" t="str">
            <v>UND</v>
          </cell>
          <cell r="D3901">
            <v>25800</v>
          </cell>
          <cell r="E3901">
            <v>4128</v>
          </cell>
          <cell r="F3901">
            <v>29928</v>
          </cell>
        </row>
        <row r="3902">
          <cell r="A3902" t="str">
            <v>PLAFON DE LOZA CON TORNILLO ARMADO</v>
          </cell>
          <cell r="B3902">
            <v>594</v>
          </cell>
          <cell r="C3902" t="str">
            <v>UND</v>
          </cell>
          <cell r="D3902">
            <v>712.8</v>
          </cell>
          <cell r="E3902">
            <v>114.048</v>
          </cell>
          <cell r="F3902">
            <v>827</v>
          </cell>
        </row>
        <row r="3903">
          <cell r="A3903" t="str">
            <v>PLAFON DE LOZA SIN ARMAR</v>
          </cell>
          <cell r="B3903">
            <v>450</v>
          </cell>
          <cell r="C3903" t="str">
            <v>UND</v>
          </cell>
          <cell r="D3903">
            <v>540</v>
          </cell>
          <cell r="E3903">
            <v>86.4</v>
          </cell>
          <cell r="F3903">
            <v>626</v>
          </cell>
        </row>
        <row r="3904">
          <cell r="A3904" t="str">
            <v>PLAFON PLASTICO ROSCA E27 BLANCO</v>
          </cell>
          <cell r="B3904">
            <v>672</v>
          </cell>
          <cell r="C3904" t="str">
            <v>UND</v>
          </cell>
          <cell r="D3904">
            <v>806.4</v>
          </cell>
          <cell r="E3904">
            <v>129.024</v>
          </cell>
          <cell r="F3904">
            <v>935</v>
          </cell>
        </row>
        <row r="3905">
          <cell r="A3905" t="str">
            <v>PLAFON PLASTICO ROSCA E27 MARFIL</v>
          </cell>
          <cell r="B3905">
            <v>627</v>
          </cell>
          <cell r="C3905" t="str">
            <v>UND</v>
          </cell>
          <cell r="D3905">
            <v>752.4</v>
          </cell>
          <cell r="E3905">
            <v>120.384</v>
          </cell>
          <cell r="F3905">
            <v>873</v>
          </cell>
        </row>
        <row r="3906">
          <cell r="A3906" t="str">
            <v>PLANTA ELECT.HONDA WELDER 120V/4.0KVA-30</v>
          </cell>
          <cell r="B3906">
            <v>6900000</v>
          </cell>
          <cell r="C3906" t="str">
            <v>UND</v>
          </cell>
          <cell r="D3906">
            <v>8280000</v>
          </cell>
          <cell r="E3906">
            <v>1324800</v>
          </cell>
          <cell r="F3906">
            <v>9604800</v>
          </cell>
        </row>
        <row r="3907">
          <cell r="A3907" t="str">
            <v>PLANTA ELECTRICA TIPO GP40 - 45KVA PRIME</v>
          </cell>
          <cell r="B3907">
            <v>18963000</v>
          </cell>
          <cell r="C3907" t="str">
            <v>UND</v>
          </cell>
          <cell r="D3907">
            <v>22755600</v>
          </cell>
          <cell r="E3907">
            <v>3640896</v>
          </cell>
          <cell r="F3907">
            <v>26396496</v>
          </cell>
        </row>
        <row r="3908">
          <cell r="A3908" t="str">
            <v xml:space="preserve">PLANTA ELECTRICA DE 250 KVA 220/127 V. </v>
          </cell>
          <cell r="B3908">
            <v>65000000</v>
          </cell>
          <cell r="C3908" t="str">
            <v>UND</v>
          </cell>
          <cell r="D3908">
            <v>78000000</v>
          </cell>
          <cell r="E3908">
            <v>12480000</v>
          </cell>
          <cell r="F3908">
            <v>90480000</v>
          </cell>
        </row>
        <row r="3909">
          <cell r="A3909" t="str">
            <v xml:space="preserve">PLANTA ELECTRICA TIPO GP40 - 4250KVA </v>
          </cell>
          <cell r="B3909">
            <v>189630000</v>
          </cell>
          <cell r="C3909" t="str">
            <v>UND</v>
          </cell>
          <cell r="D3909">
            <v>227556000</v>
          </cell>
          <cell r="E3909">
            <v>36408960</v>
          </cell>
          <cell r="F3909">
            <v>263964960</v>
          </cell>
        </row>
        <row r="3910">
          <cell r="A3910" t="str">
            <v>PLAQUETA PARA INTERRUP TQC</v>
          </cell>
          <cell r="B3910">
            <v>35200</v>
          </cell>
          <cell r="C3910" t="str">
            <v>UND</v>
          </cell>
          <cell r="D3910">
            <v>42240</v>
          </cell>
          <cell r="E3910">
            <v>6758.4000000000005</v>
          </cell>
          <cell r="F3910">
            <v>48998</v>
          </cell>
        </row>
        <row r="3911">
          <cell r="A3911" t="str">
            <v>PLATILLO</v>
          </cell>
          <cell r="B3911">
            <v>33600</v>
          </cell>
          <cell r="C3911" t="str">
            <v>UND</v>
          </cell>
          <cell r="D3911">
            <v>40320</v>
          </cell>
          <cell r="E3911">
            <v>6451.2</v>
          </cell>
          <cell r="F3911">
            <v>46771</v>
          </cell>
        </row>
        <row r="3912">
          <cell r="A3912" t="str">
            <v>PLATILLO</v>
          </cell>
          <cell r="B3912">
            <v>36500</v>
          </cell>
          <cell r="C3912" t="str">
            <v>UND</v>
          </cell>
          <cell r="D3912">
            <v>43800</v>
          </cell>
          <cell r="E3912">
            <v>7008</v>
          </cell>
          <cell r="F3912">
            <v>50808</v>
          </cell>
        </row>
        <row r="3913">
          <cell r="A3913" t="str">
            <v>PLATILLO</v>
          </cell>
          <cell r="B3913">
            <v>121200</v>
          </cell>
          <cell r="C3913" t="str">
            <v>UND</v>
          </cell>
          <cell r="D3913">
            <v>145440</v>
          </cell>
          <cell r="E3913">
            <v>23270.400000000001</v>
          </cell>
          <cell r="F3913">
            <v>168710</v>
          </cell>
        </row>
        <row r="3914">
          <cell r="A3914" t="str">
            <v>PLATILLO COJINETE AS/B3 T.C 071</v>
          </cell>
          <cell r="B3914">
            <v>48700</v>
          </cell>
          <cell r="C3914" t="str">
            <v>UND</v>
          </cell>
          <cell r="D3914">
            <v>58440</v>
          </cell>
          <cell r="E3914">
            <v>9350.4</v>
          </cell>
          <cell r="F3914">
            <v>67790</v>
          </cell>
        </row>
        <row r="3915">
          <cell r="A3915" t="str">
            <v>PLATILLO COJINETE AS/B3 T.C 080</v>
          </cell>
          <cell r="B3915">
            <v>54600</v>
          </cell>
          <cell r="C3915" t="str">
            <v>UND</v>
          </cell>
          <cell r="D3915">
            <v>65520</v>
          </cell>
          <cell r="E3915">
            <v>10483.200000000001</v>
          </cell>
          <cell r="F3915">
            <v>76003</v>
          </cell>
        </row>
        <row r="3916">
          <cell r="A3916" t="str">
            <v>PLATILLO COJINETE AS/B3 T.C 200S/M</v>
          </cell>
          <cell r="B3916">
            <v>233700</v>
          </cell>
          <cell r="C3916" t="str">
            <v>UND</v>
          </cell>
          <cell r="D3916">
            <v>280440</v>
          </cell>
          <cell r="E3916">
            <v>44870.400000000001</v>
          </cell>
          <cell r="F3916">
            <v>325310</v>
          </cell>
        </row>
        <row r="3917">
          <cell r="A3917" t="str">
            <v>PLATILLO COJINETE AS/B3 T.C. 100L</v>
          </cell>
          <cell r="B3917">
            <v>69400</v>
          </cell>
          <cell r="C3917" t="str">
            <v>UND</v>
          </cell>
          <cell r="D3917">
            <v>83280</v>
          </cell>
          <cell r="E3917">
            <v>13324.800000000001</v>
          </cell>
          <cell r="F3917">
            <v>96605</v>
          </cell>
        </row>
        <row r="3918">
          <cell r="A3918" t="str">
            <v>PLATILLO COJINETE AS/B3 T.C. 112M(1LA3)</v>
          </cell>
          <cell r="B3918">
            <v>79900</v>
          </cell>
          <cell r="C3918" t="str">
            <v>UND</v>
          </cell>
          <cell r="D3918">
            <v>95880</v>
          </cell>
          <cell r="E3918">
            <v>15340.800000000001</v>
          </cell>
          <cell r="F3918">
            <v>111221</v>
          </cell>
        </row>
        <row r="3919">
          <cell r="A3919" t="str">
            <v>PLATILLO COJINETE AS/B3 T.C.090S/L</v>
          </cell>
          <cell r="B3919">
            <v>66400</v>
          </cell>
          <cell r="C3919" t="str">
            <v>UND</v>
          </cell>
          <cell r="D3919">
            <v>79680</v>
          </cell>
          <cell r="E3919">
            <v>12748.800000000001</v>
          </cell>
          <cell r="F3919">
            <v>92429</v>
          </cell>
        </row>
        <row r="3920">
          <cell r="A3920" t="str">
            <v>PLATILLO COJINETE AS/B3 T.C.132S/M(1LA3)</v>
          </cell>
          <cell r="B3920">
            <v>113400</v>
          </cell>
          <cell r="C3920" t="str">
            <v>UND</v>
          </cell>
          <cell r="D3920">
            <v>136080</v>
          </cell>
          <cell r="E3920">
            <v>21772.799999999999</v>
          </cell>
          <cell r="F3920">
            <v>157853</v>
          </cell>
        </row>
        <row r="3921">
          <cell r="A3921" t="str">
            <v>PLATILLO COJINETE AS/B5 112M (1LA5)</v>
          </cell>
          <cell r="B3921">
            <v>103000</v>
          </cell>
          <cell r="C3921" t="str">
            <v>UND</v>
          </cell>
          <cell r="D3921">
            <v>123600</v>
          </cell>
          <cell r="E3921">
            <v>19776</v>
          </cell>
          <cell r="F3921">
            <v>143376</v>
          </cell>
        </row>
        <row r="3922">
          <cell r="A3922" t="str">
            <v>PLATILLO COJINETE AS/B5 132S/M</v>
          </cell>
          <cell r="B3922">
            <v>143300</v>
          </cell>
          <cell r="C3922" t="str">
            <v>UND</v>
          </cell>
          <cell r="D3922">
            <v>171960</v>
          </cell>
          <cell r="E3922">
            <v>27513.600000000002</v>
          </cell>
          <cell r="F3922">
            <v>199474</v>
          </cell>
        </row>
        <row r="3923">
          <cell r="A3923" t="str">
            <v>PLATILLO COJINETE AS/B5 180</v>
          </cell>
          <cell r="B3923">
            <v>135600</v>
          </cell>
          <cell r="C3923" t="str">
            <v>UND</v>
          </cell>
          <cell r="D3923">
            <v>162720</v>
          </cell>
          <cell r="E3923">
            <v>26035.200000000001</v>
          </cell>
          <cell r="F3923">
            <v>188755</v>
          </cell>
        </row>
        <row r="3924">
          <cell r="A3924" t="str">
            <v>PLATILLO COJINETE AS/B5 225S/M</v>
          </cell>
          <cell r="B3924">
            <v>359600</v>
          </cell>
          <cell r="C3924" t="str">
            <v>UND</v>
          </cell>
          <cell r="D3924">
            <v>431520</v>
          </cell>
          <cell r="E3924">
            <v>69043.199999999997</v>
          </cell>
          <cell r="F3924">
            <v>500563</v>
          </cell>
        </row>
        <row r="3925">
          <cell r="A3925" t="str">
            <v>PLATILLO COJINETE AS/B5 T.C. 071</v>
          </cell>
          <cell r="B3925">
            <v>63100</v>
          </cell>
          <cell r="C3925" t="str">
            <v>UND</v>
          </cell>
          <cell r="D3925">
            <v>75720</v>
          </cell>
          <cell r="E3925">
            <v>12115.2</v>
          </cell>
          <cell r="F3925">
            <v>87835</v>
          </cell>
        </row>
        <row r="3926">
          <cell r="A3926" t="str">
            <v>PLATILLO COJINETE AS/B5 T.C. 080</v>
          </cell>
          <cell r="B3926">
            <v>75600</v>
          </cell>
          <cell r="C3926" t="str">
            <v>UND</v>
          </cell>
          <cell r="D3926">
            <v>90720</v>
          </cell>
          <cell r="E3926">
            <v>14515.2</v>
          </cell>
          <cell r="F3926">
            <v>105235</v>
          </cell>
        </row>
        <row r="3927">
          <cell r="A3927" t="str">
            <v>PLATILLO COJINETE AS/B5 T.C. 090S/L</v>
          </cell>
          <cell r="B3927">
            <v>86900</v>
          </cell>
          <cell r="C3927" t="str">
            <v>UND</v>
          </cell>
          <cell r="D3927">
            <v>104280</v>
          </cell>
          <cell r="E3927">
            <v>16684.8</v>
          </cell>
          <cell r="F3927">
            <v>120965</v>
          </cell>
        </row>
        <row r="3928">
          <cell r="A3928" t="str">
            <v>PLATILLO COJINETE AS/B5 T.C. 100L</v>
          </cell>
          <cell r="B3928">
            <v>96000</v>
          </cell>
          <cell r="C3928" t="str">
            <v>UND</v>
          </cell>
          <cell r="D3928">
            <v>115200</v>
          </cell>
          <cell r="E3928">
            <v>18432</v>
          </cell>
          <cell r="F3928">
            <v>133632</v>
          </cell>
        </row>
        <row r="3929">
          <cell r="A3929" t="str">
            <v>PLATILLO COJINETE AS/B5 T.C. 112M(1LA3)</v>
          </cell>
          <cell r="B3929">
            <v>112300</v>
          </cell>
          <cell r="C3929" t="str">
            <v>UND</v>
          </cell>
          <cell r="D3929">
            <v>134760</v>
          </cell>
          <cell r="E3929">
            <v>21561.600000000002</v>
          </cell>
          <cell r="F3929">
            <v>156322</v>
          </cell>
        </row>
        <row r="3930">
          <cell r="A3930" t="str">
            <v>PLATILLO COJINETE AS/B5 T.C. 132S/M(1LA5</v>
          </cell>
          <cell r="B3930">
            <v>190700</v>
          </cell>
          <cell r="C3930" t="str">
            <v>UND</v>
          </cell>
          <cell r="D3930">
            <v>228840</v>
          </cell>
          <cell r="E3930">
            <v>36614.400000000001</v>
          </cell>
          <cell r="F3930">
            <v>265454</v>
          </cell>
        </row>
        <row r="3931">
          <cell r="A3931" t="str">
            <v>PLATILLO COJINETE AS/B5 T.C.132S/M(1LA3)</v>
          </cell>
          <cell r="B3931">
            <v>157300</v>
          </cell>
          <cell r="C3931" t="str">
            <v>UND</v>
          </cell>
          <cell r="D3931">
            <v>188760</v>
          </cell>
          <cell r="E3931">
            <v>30201.600000000002</v>
          </cell>
          <cell r="F3931">
            <v>218962</v>
          </cell>
        </row>
        <row r="3932">
          <cell r="A3932" t="str">
            <v>PLATILLO COJINETE AS/B5 T.C.180M/L</v>
          </cell>
          <cell r="B3932">
            <v>272800</v>
          </cell>
          <cell r="C3932" t="str">
            <v>UND</v>
          </cell>
          <cell r="D3932">
            <v>327360</v>
          </cell>
          <cell r="E3932">
            <v>52377.599999999999</v>
          </cell>
          <cell r="F3932">
            <v>379738</v>
          </cell>
        </row>
        <row r="3933">
          <cell r="A3933" t="str">
            <v>PLATILLO COJINETE ASB3 TC 160ML</v>
          </cell>
          <cell r="B3933">
            <v>131600</v>
          </cell>
          <cell r="C3933" t="str">
            <v>UND</v>
          </cell>
          <cell r="D3933">
            <v>157920</v>
          </cell>
          <cell r="E3933">
            <v>25267.200000000001</v>
          </cell>
          <cell r="F3933">
            <v>183187</v>
          </cell>
        </row>
        <row r="3934">
          <cell r="A3934" t="str">
            <v>PLATILLO COJINETE B5 TAM.90 TIPO 1LA7</v>
          </cell>
          <cell r="B3934">
            <v>79000</v>
          </cell>
          <cell r="C3934" t="str">
            <v>UND</v>
          </cell>
          <cell r="D3934">
            <v>94800</v>
          </cell>
          <cell r="E3934">
            <v>15168</v>
          </cell>
          <cell r="F3934">
            <v>109968</v>
          </cell>
        </row>
        <row r="3935">
          <cell r="A3935" t="str">
            <v>PLATILLO COJINETE BS 180M/L.</v>
          </cell>
          <cell r="B3935">
            <v>181000</v>
          </cell>
          <cell r="C3935" t="str">
            <v>UND</v>
          </cell>
          <cell r="D3935">
            <v>217200</v>
          </cell>
          <cell r="E3935">
            <v>34752</v>
          </cell>
          <cell r="F3935">
            <v>251952</v>
          </cell>
        </row>
        <row r="3936">
          <cell r="A3936" t="str">
            <v>PLATILLO COJINETE BS T.C. 100L</v>
          </cell>
          <cell r="B3936">
            <v>76500</v>
          </cell>
          <cell r="C3936" t="str">
            <v>UND</v>
          </cell>
          <cell r="D3936">
            <v>91800</v>
          </cell>
          <cell r="E3936">
            <v>14688</v>
          </cell>
          <cell r="F3936">
            <v>106488</v>
          </cell>
        </row>
        <row r="3937">
          <cell r="A3937" t="str">
            <v>PLATILLO COJINETE BS T.C. 112M(1LA3)</v>
          </cell>
          <cell r="B3937">
            <v>80700</v>
          </cell>
          <cell r="C3937" t="str">
            <v>UND</v>
          </cell>
          <cell r="D3937">
            <v>96840</v>
          </cell>
          <cell r="E3937">
            <v>15494.4</v>
          </cell>
          <cell r="F3937">
            <v>112334</v>
          </cell>
        </row>
        <row r="3938">
          <cell r="A3938" t="str">
            <v>PLATILLO COJINETE BS T.C.071</v>
          </cell>
          <cell r="B3938">
            <v>48700</v>
          </cell>
          <cell r="C3938" t="str">
            <v>UND</v>
          </cell>
          <cell r="D3938">
            <v>58440</v>
          </cell>
          <cell r="E3938">
            <v>9350.4</v>
          </cell>
          <cell r="F3938">
            <v>67790</v>
          </cell>
        </row>
        <row r="3939">
          <cell r="A3939" t="str">
            <v>PLATILLO COJINETE BS T.C.080</v>
          </cell>
          <cell r="B3939">
            <v>54600</v>
          </cell>
          <cell r="C3939" t="str">
            <v>UND</v>
          </cell>
          <cell r="D3939">
            <v>65520</v>
          </cell>
          <cell r="E3939">
            <v>10483.200000000001</v>
          </cell>
          <cell r="F3939">
            <v>76003</v>
          </cell>
        </row>
        <row r="3940">
          <cell r="A3940" t="str">
            <v>PLATILLO COJINETE BS T.C.090S/L</v>
          </cell>
          <cell r="B3940">
            <v>66600</v>
          </cell>
          <cell r="C3940" t="str">
            <v>UND</v>
          </cell>
          <cell r="D3940">
            <v>79920</v>
          </cell>
          <cell r="E3940">
            <v>12787.2</v>
          </cell>
          <cell r="F3940">
            <v>92707</v>
          </cell>
        </row>
        <row r="3941">
          <cell r="A3941" t="str">
            <v>PLATILLO COJINETE BS T.C.132S/M(1LA3)</v>
          </cell>
          <cell r="B3941">
            <v>99200</v>
          </cell>
          <cell r="C3941" t="str">
            <v>UND</v>
          </cell>
          <cell r="D3941">
            <v>119040</v>
          </cell>
          <cell r="E3941">
            <v>19046.400000000001</v>
          </cell>
          <cell r="F3941">
            <v>138086</v>
          </cell>
        </row>
        <row r="3942">
          <cell r="A3942" t="str">
            <v>PLATINA 3/16X21/2XX6METROS GALVANIZADA</v>
          </cell>
          <cell r="B3942">
            <v>20394</v>
          </cell>
          <cell r="C3942" t="str">
            <v>UND</v>
          </cell>
          <cell r="D3942">
            <v>24472.799999999999</v>
          </cell>
          <cell r="E3942">
            <v>3915.6480000000001</v>
          </cell>
          <cell r="F3942">
            <v>28388</v>
          </cell>
        </row>
        <row r="3943">
          <cell r="A3943" t="str">
            <v>PLATINA EN L 21/2X21/2X0.25M</v>
          </cell>
          <cell r="B3943">
            <v>2598</v>
          </cell>
          <cell r="C3943" t="str">
            <v>UND</v>
          </cell>
          <cell r="D3943">
            <v>3117.6</v>
          </cell>
          <cell r="E3943">
            <v>498.81599999999997</v>
          </cell>
          <cell r="F3943">
            <v>3616</v>
          </cell>
        </row>
        <row r="3944">
          <cell r="A3944" t="str">
            <v>PLATINA EN L DE 11/2" X 3/8 X 300MM</v>
          </cell>
          <cell r="B3944">
            <v>2237</v>
          </cell>
          <cell r="C3944" t="str">
            <v>UND</v>
          </cell>
          <cell r="D3944">
            <v>2684.4</v>
          </cell>
          <cell r="E3944">
            <v>429.50400000000002</v>
          </cell>
          <cell r="F3944">
            <v>3114</v>
          </cell>
        </row>
        <row r="3945">
          <cell r="A3945" t="str">
            <v>PLATINA EN L DE 2 " X 3/8 X 300 MM</v>
          </cell>
          <cell r="B3945">
            <v>3500</v>
          </cell>
          <cell r="C3945" t="str">
            <v>UND</v>
          </cell>
          <cell r="D3945">
            <v>4200</v>
          </cell>
          <cell r="E3945">
            <v>672</v>
          </cell>
          <cell r="F3945">
            <v>4872</v>
          </cell>
        </row>
        <row r="3946">
          <cell r="A3946" t="str">
            <v>PLATINA ENCLAVAMIENTO MECANICO ABB</v>
          </cell>
          <cell r="B3946">
            <v>312000</v>
          </cell>
          <cell r="C3946" t="str">
            <v>UND</v>
          </cell>
          <cell r="D3946">
            <v>374400</v>
          </cell>
          <cell r="E3946">
            <v>59904</v>
          </cell>
          <cell r="F3946">
            <v>434304</v>
          </cell>
        </row>
        <row r="3947">
          <cell r="A3947" t="str">
            <v>PLATINA PARA PLAFON</v>
          </cell>
          <cell r="B3947">
            <v>8</v>
          </cell>
          <cell r="C3947" t="str">
            <v>UND</v>
          </cell>
          <cell r="D3947">
            <v>9.6</v>
          </cell>
          <cell r="E3947">
            <v>1.536</v>
          </cell>
          <cell r="F3947">
            <v>11</v>
          </cell>
        </row>
        <row r="3948">
          <cell r="A3948" t="str">
            <v>PLATINA PLANA 160X75X15MM ORIFICIO 3/4</v>
          </cell>
          <cell r="B3948">
            <v>3080</v>
          </cell>
          <cell r="C3948" t="str">
            <v>UND</v>
          </cell>
          <cell r="D3948">
            <v>3696</v>
          </cell>
          <cell r="E3948">
            <v>591.36</v>
          </cell>
          <cell r="F3948">
            <v>4287</v>
          </cell>
        </row>
        <row r="3949">
          <cell r="A3949" t="str">
            <v>PLATINA RECTA 1/4 X 11/4 X 180 MM</v>
          </cell>
          <cell r="B3949">
            <v>868</v>
          </cell>
          <cell r="C3949" t="str">
            <v>UND</v>
          </cell>
          <cell r="D3949">
            <v>1041.5999999999999</v>
          </cell>
          <cell r="E3949">
            <v>166.65599999999998</v>
          </cell>
          <cell r="F3949">
            <v>1208</v>
          </cell>
        </row>
        <row r="3950">
          <cell r="A3950" t="str">
            <v>POLO NEUTRO CON APERTURA 25-40 AMP</v>
          </cell>
          <cell r="B3950">
            <v>40000</v>
          </cell>
          <cell r="C3950" t="str">
            <v>UND</v>
          </cell>
          <cell r="D3950">
            <v>48000</v>
          </cell>
          <cell r="E3950">
            <v>7680</v>
          </cell>
          <cell r="F3950">
            <v>55680</v>
          </cell>
        </row>
        <row r="3951">
          <cell r="A3951" t="str">
            <v>PONCHADORA MARCA MOLEX</v>
          </cell>
          <cell r="B3951">
            <v>76000</v>
          </cell>
          <cell r="C3951" t="str">
            <v>UND</v>
          </cell>
          <cell r="D3951">
            <v>91200</v>
          </cell>
          <cell r="E3951">
            <v>14592</v>
          </cell>
          <cell r="F3951">
            <v>105792</v>
          </cell>
        </row>
        <row r="3952">
          <cell r="A3952" t="str">
            <v>PONCHADORA RJ-11/RJ45 RATCH</v>
          </cell>
          <cell r="B3952">
            <v>95000</v>
          </cell>
          <cell r="C3952" t="str">
            <v>UND</v>
          </cell>
          <cell r="D3952">
            <v>114000</v>
          </cell>
          <cell r="E3952">
            <v>18240</v>
          </cell>
          <cell r="F3952">
            <v>132240</v>
          </cell>
        </row>
        <row r="3953">
          <cell r="A3953" t="str">
            <v>PORTA AISLADOR PASANTE PARA CRUCETA DE MADERA</v>
          </cell>
          <cell r="B3953">
            <v>2100</v>
          </cell>
          <cell r="C3953" t="str">
            <v>UND</v>
          </cell>
          <cell r="D3953">
            <v>2520</v>
          </cell>
          <cell r="E3953">
            <v>403.2</v>
          </cell>
          <cell r="F3953">
            <v>2923</v>
          </cell>
        </row>
        <row r="3954">
          <cell r="A3954" t="str">
            <v>PORTA ELECTRODO 200A</v>
          </cell>
          <cell r="B3954">
            <v>16800</v>
          </cell>
          <cell r="C3954" t="str">
            <v>UND</v>
          </cell>
          <cell r="D3954">
            <v>20160</v>
          </cell>
          <cell r="E3954">
            <v>3225.6</v>
          </cell>
          <cell r="F3954">
            <v>23386</v>
          </cell>
        </row>
        <row r="3955">
          <cell r="A3955" t="str">
            <v>PORTAFUSIBLE 10X38</v>
          </cell>
          <cell r="B3955">
            <v>15400</v>
          </cell>
          <cell r="C3955" t="str">
            <v>UND</v>
          </cell>
          <cell r="D3955">
            <v>18480</v>
          </cell>
          <cell r="E3955">
            <v>2956.8</v>
          </cell>
          <cell r="F3955">
            <v>21437</v>
          </cell>
        </row>
        <row r="3956">
          <cell r="A3956" t="str">
            <v>PORTAFUSIBLE 14X51</v>
          </cell>
          <cell r="B3956">
            <v>34100</v>
          </cell>
          <cell r="C3956" t="str">
            <v>UND</v>
          </cell>
          <cell r="D3956">
            <v>40920</v>
          </cell>
          <cell r="E3956">
            <v>6547.2</v>
          </cell>
          <cell r="F3956">
            <v>47467</v>
          </cell>
        </row>
        <row r="3957">
          <cell r="A3957" t="str">
            <v>PORTAFUSIBLE CON FUSIBLE 1 AMP</v>
          </cell>
          <cell r="B3957">
            <v>1200</v>
          </cell>
          <cell r="C3957" t="str">
            <v>UND</v>
          </cell>
          <cell r="D3957">
            <v>1440</v>
          </cell>
          <cell r="E3957">
            <v>230.4</v>
          </cell>
          <cell r="F3957">
            <v>1670</v>
          </cell>
        </row>
        <row r="3958">
          <cell r="A3958" t="str">
            <v>PORTAFUSIBLE CON FUSIBLE 1.5AMP</v>
          </cell>
          <cell r="B3958">
            <v>1200</v>
          </cell>
          <cell r="C3958" t="str">
            <v>UND</v>
          </cell>
          <cell r="D3958">
            <v>1440</v>
          </cell>
          <cell r="E3958">
            <v>230.4</v>
          </cell>
          <cell r="F3958">
            <v>1670</v>
          </cell>
        </row>
        <row r="3959">
          <cell r="A3959" t="str">
            <v>PORTAFUSIBLE FUSE GRANDE</v>
          </cell>
          <cell r="B3959">
            <v>490</v>
          </cell>
          <cell r="C3959" t="str">
            <v>UND</v>
          </cell>
          <cell r="D3959">
            <v>588</v>
          </cell>
          <cell r="E3959">
            <v>94.08</v>
          </cell>
          <cell r="F3959">
            <v>682</v>
          </cell>
        </row>
        <row r="3960">
          <cell r="A3960" t="str">
            <v>PORTAFUSIBLE FUSE PEQUE¥A</v>
          </cell>
          <cell r="B3960">
            <v>490</v>
          </cell>
          <cell r="C3960" t="str">
            <v>UND</v>
          </cell>
          <cell r="D3960">
            <v>588</v>
          </cell>
          <cell r="E3960">
            <v>94.08</v>
          </cell>
          <cell r="F3960">
            <v>682</v>
          </cell>
        </row>
        <row r="3961">
          <cell r="A3961" t="str">
            <v>PORTAFUSIBLES (5X20MM) 10AMP.</v>
          </cell>
          <cell r="B3961">
            <v>20000</v>
          </cell>
          <cell r="C3961" t="str">
            <v>UND</v>
          </cell>
          <cell r="D3961">
            <v>24000</v>
          </cell>
          <cell r="E3961">
            <v>3840</v>
          </cell>
          <cell r="F3961">
            <v>27840</v>
          </cell>
        </row>
        <row r="3962">
          <cell r="A3962" t="str">
            <v>PORTALAMAPARA AEREA E16</v>
          </cell>
          <cell r="B3962">
            <v>7000</v>
          </cell>
          <cell r="C3962" t="str">
            <v>UND</v>
          </cell>
          <cell r="D3962">
            <v>8400</v>
          </cell>
          <cell r="E3962">
            <v>1344</v>
          </cell>
          <cell r="F3962">
            <v>9744</v>
          </cell>
        </row>
        <row r="3963">
          <cell r="A3963" t="str">
            <v>PORTALAMAPARA EXCUALIZABLE</v>
          </cell>
          <cell r="B3963">
            <v>7000</v>
          </cell>
          <cell r="C3963" t="str">
            <v>UND</v>
          </cell>
          <cell r="D3963">
            <v>8400</v>
          </cell>
          <cell r="E3963">
            <v>1344</v>
          </cell>
          <cell r="F3963">
            <v>9744</v>
          </cell>
        </row>
        <row r="3964">
          <cell r="A3964" t="str">
            <v>PORTALAMPARA</v>
          </cell>
          <cell r="B3964">
            <v>3920</v>
          </cell>
          <cell r="C3964" t="str">
            <v>UND</v>
          </cell>
          <cell r="D3964">
            <v>4704</v>
          </cell>
          <cell r="E3964">
            <v>752.64</v>
          </cell>
          <cell r="F3964">
            <v>5457</v>
          </cell>
        </row>
        <row r="3965">
          <cell r="A3965" t="str">
            <v>PORTALAMPARA (PORCELANA)</v>
          </cell>
          <cell r="B3965">
            <v>3500</v>
          </cell>
          <cell r="C3965" t="str">
            <v>UND</v>
          </cell>
          <cell r="D3965">
            <v>4200</v>
          </cell>
          <cell r="E3965">
            <v>672</v>
          </cell>
          <cell r="F3965">
            <v>4872</v>
          </cell>
        </row>
        <row r="3966">
          <cell r="A3966" t="str">
            <v>PORTALAMPARA AEREA CODELCA</v>
          </cell>
          <cell r="B3966">
            <v>499.79998779296898</v>
          </cell>
          <cell r="C3966" t="str">
            <v>UND</v>
          </cell>
          <cell r="D3966">
            <v>599.7599853515627</v>
          </cell>
          <cell r="E3966">
            <v>95.961597656250035</v>
          </cell>
          <cell r="F3966">
            <v>696</v>
          </cell>
        </row>
        <row r="3967">
          <cell r="A3967" t="str">
            <v>PORTALAMPARA AEREA E16</v>
          </cell>
          <cell r="B3967">
            <v>15000</v>
          </cell>
          <cell r="C3967" t="str">
            <v>UND</v>
          </cell>
          <cell r="D3967">
            <v>18000</v>
          </cell>
          <cell r="E3967">
            <v>2880</v>
          </cell>
          <cell r="F3967">
            <v>20880</v>
          </cell>
        </row>
        <row r="3968">
          <cell r="A3968" t="str">
            <v>PORTALAMPARA DOBLE SOBRE PONER</v>
          </cell>
          <cell r="B3968">
            <v>3000</v>
          </cell>
          <cell r="C3968" t="str">
            <v>UND</v>
          </cell>
          <cell r="D3968">
            <v>3600</v>
          </cell>
          <cell r="E3968">
            <v>576</v>
          </cell>
          <cell r="F3968">
            <v>4176</v>
          </cell>
        </row>
        <row r="3969">
          <cell r="A3969" t="str">
            <v>PORTALAMPARA E40 MOGUL</v>
          </cell>
          <cell r="B3969">
            <v>4480</v>
          </cell>
          <cell r="C3969" t="str">
            <v>UND</v>
          </cell>
          <cell r="D3969">
            <v>5376</v>
          </cell>
          <cell r="E3969">
            <v>860.16</v>
          </cell>
          <cell r="F3969">
            <v>6236</v>
          </cell>
        </row>
        <row r="3970">
          <cell r="A3970" t="str">
            <v>PORTALAMPARA PAR E27 EN LOZA</v>
          </cell>
          <cell r="B3970">
            <v>710</v>
          </cell>
          <cell r="C3970" t="str">
            <v>UND</v>
          </cell>
          <cell r="D3970">
            <v>852</v>
          </cell>
          <cell r="E3970">
            <v>136.32</v>
          </cell>
          <cell r="F3970">
            <v>988</v>
          </cell>
        </row>
        <row r="3971">
          <cell r="A3971" t="str">
            <v>PORTALAMPARA PLASTICA C/EXTENSION MAPA</v>
          </cell>
          <cell r="B3971">
            <v>6580</v>
          </cell>
          <cell r="C3971" t="str">
            <v>UND</v>
          </cell>
          <cell r="D3971">
            <v>7896</v>
          </cell>
          <cell r="E3971">
            <v>1263.3600000000001</v>
          </cell>
          <cell r="F3971">
            <v>9159</v>
          </cell>
        </row>
        <row r="3972">
          <cell r="A3972" t="str">
            <v>PORTALAMPARA PLASTICA C/EXTENSION/CARRO</v>
          </cell>
          <cell r="B3972">
            <v>6580</v>
          </cell>
          <cell r="C3972" t="str">
            <v>UND</v>
          </cell>
          <cell r="D3972">
            <v>7896</v>
          </cell>
          <cell r="E3972">
            <v>1263.3600000000001</v>
          </cell>
          <cell r="F3972">
            <v>9159</v>
          </cell>
        </row>
        <row r="3973">
          <cell r="A3973" t="str">
            <v>PORTAROTULOS PARA DEFINICION DE GRUPOS.</v>
          </cell>
          <cell r="B3973">
            <v>552</v>
          </cell>
          <cell r="C3973" t="str">
            <v>UND</v>
          </cell>
          <cell r="D3973">
            <v>662.4</v>
          </cell>
          <cell r="E3973">
            <v>105.98399999999999</v>
          </cell>
          <cell r="F3973">
            <v>768</v>
          </cell>
        </row>
        <row r="3974">
          <cell r="A3974" t="str">
            <v>POSTE DE MADERA 10MTS TIPO LIVIANO</v>
          </cell>
          <cell r="B3974">
            <v>144700</v>
          </cell>
          <cell r="C3974" t="str">
            <v>UND</v>
          </cell>
          <cell r="D3974">
            <v>173640</v>
          </cell>
          <cell r="E3974">
            <v>27782.400000000001</v>
          </cell>
          <cell r="F3974">
            <v>201422</v>
          </cell>
        </row>
        <row r="3975">
          <cell r="A3975" t="str">
            <v>POSTE DE MADERA 10MTS TIPO PESADO</v>
          </cell>
          <cell r="B3975">
            <v>157800</v>
          </cell>
          <cell r="C3975" t="str">
            <v>UND</v>
          </cell>
          <cell r="D3975">
            <v>189360</v>
          </cell>
          <cell r="E3975">
            <v>30297.600000000002</v>
          </cell>
          <cell r="F3975">
            <v>219658</v>
          </cell>
        </row>
        <row r="3976">
          <cell r="A3976" t="str">
            <v>POSTE DE MADERA 12 MTS TIPO PESADO</v>
          </cell>
          <cell r="B3976">
            <v>225500</v>
          </cell>
          <cell r="C3976" t="str">
            <v>UND</v>
          </cell>
          <cell r="D3976">
            <v>270600</v>
          </cell>
          <cell r="E3976">
            <v>43296</v>
          </cell>
          <cell r="F3976">
            <v>313896</v>
          </cell>
        </row>
        <row r="3977">
          <cell r="A3977" t="str">
            <v>POSTE DE MADERA 12MTS TIPO LIVIANO</v>
          </cell>
          <cell r="B3977">
            <v>192500</v>
          </cell>
          <cell r="C3977" t="str">
            <v>UND</v>
          </cell>
          <cell r="D3977">
            <v>231000</v>
          </cell>
          <cell r="E3977">
            <v>36960</v>
          </cell>
          <cell r="F3977">
            <v>267960</v>
          </cell>
        </row>
        <row r="3978">
          <cell r="A3978" t="str">
            <v>POSTE DE MADERA 8MTS TIPO LIVIANO</v>
          </cell>
          <cell r="B3978">
            <v>101000</v>
          </cell>
          <cell r="C3978" t="str">
            <v>UND</v>
          </cell>
          <cell r="D3978">
            <v>121200</v>
          </cell>
          <cell r="E3978">
            <v>19392</v>
          </cell>
          <cell r="F3978">
            <v>140592</v>
          </cell>
        </row>
        <row r="3979">
          <cell r="A3979" t="str">
            <v>POSTE DE MADERA 9MTS TIPO LIVIANO</v>
          </cell>
          <cell r="B3979">
            <v>131500</v>
          </cell>
          <cell r="C3979" t="str">
            <v>UND</v>
          </cell>
          <cell r="D3979">
            <v>157800</v>
          </cell>
          <cell r="E3979">
            <v>25248</v>
          </cell>
          <cell r="F3979">
            <v>183048</v>
          </cell>
        </row>
        <row r="3980">
          <cell r="A3980" t="str">
            <v>POSTE REDONDO 11/2 X 3 MTS CON BASE</v>
          </cell>
          <cell r="B3980">
            <v>50000</v>
          </cell>
          <cell r="C3980" t="str">
            <v>UND</v>
          </cell>
          <cell r="D3980">
            <v>60000</v>
          </cell>
          <cell r="E3980">
            <v>9600</v>
          </cell>
          <cell r="F3980">
            <v>69600</v>
          </cell>
        </row>
        <row r="3981">
          <cell r="A3981" t="str">
            <v>POSTE REDONDO 2X3 MTS CON BASE</v>
          </cell>
          <cell r="B3981">
            <v>83000</v>
          </cell>
          <cell r="C3981" t="str">
            <v>UND</v>
          </cell>
          <cell r="D3981">
            <v>99600</v>
          </cell>
          <cell r="E3981">
            <v>15936</v>
          </cell>
          <cell r="F3981">
            <v>115536</v>
          </cell>
        </row>
        <row r="3982">
          <cell r="A3982" t="str">
            <v>POSTE T.  LINEA 12MTS 750 KGS</v>
          </cell>
          <cell r="B3982">
            <v>434000</v>
          </cell>
          <cell r="C3982" t="str">
            <v>UND</v>
          </cell>
          <cell r="D3982">
            <v>520800</v>
          </cell>
          <cell r="E3982">
            <v>83328</v>
          </cell>
          <cell r="F3982">
            <v>604128</v>
          </cell>
        </row>
        <row r="3983">
          <cell r="A3983" t="str">
            <v>POSTE T.LINEA 10MTS 1050KGR</v>
          </cell>
          <cell r="B3983">
            <v>384000</v>
          </cell>
          <cell r="C3983" t="str">
            <v>UND</v>
          </cell>
          <cell r="D3983">
            <v>460800</v>
          </cell>
          <cell r="E3983">
            <v>73728</v>
          </cell>
          <cell r="F3983">
            <v>534528</v>
          </cell>
        </row>
        <row r="3984">
          <cell r="A3984" t="str">
            <v>POSTE T.LINEA 10MTS 510KGR</v>
          </cell>
          <cell r="B3984">
            <v>242000</v>
          </cell>
          <cell r="C3984" t="str">
            <v>UND</v>
          </cell>
          <cell r="D3984">
            <v>290400</v>
          </cell>
          <cell r="E3984">
            <v>46464</v>
          </cell>
          <cell r="F3984">
            <v>336864</v>
          </cell>
        </row>
        <row r="3985">
          <cell r="A3985" t="str">
            <v>POSTE T.LINEA 10MTS 750KGR</v>
          </cell>
          <cell r="B3985">
            <v>302000</v>
          </cell>
          <cell r="C3985" t="str">
            <v>UND</v>
          </cell>
          <cell r="D3985">
            <v>362400</v>
          </cell>
          <cell r="E3985">
            <v>57984</v>
          </cell>
          <cell r="F3985">
            <v>420384</v>
          </cell>
        </row>
        <row r="3986">
          <cell r="A3986" t="str">
            <v>POSTE T.LINEA 12MTS 1050KGR</v>
          </cell>
          <cell r="B3986">
            <v>550000</v>
          </cell>
          <cell r="C3986" t="str">
            <v>UND</v>
          </cell>
          <cell r="D3986">
            <v>660000</v>
          </cell>
          <cell r="E3986">
            <v>105600</v>
          </cell>
          <cell r="F3986">
            <v>765600</v>
          </cell>
        </row>
        <row r="3987">
          <cell r="A3987" t="str">
            <v>POSTE T.LINEA 12MTS 510KGS</v>
          </cell>
          <cell r="B3987">
            <v>390000</v>
          </cell>
          <cell r="C3987" t="str">
            <v>UND</v>
          </cell>
          <cell r="D3987">
            <v>468000</v>
          </cell>
          <cell r="E3987">
            <v>74880</v>
          </cell>
          <cell r="F3987">
            <v>542880</v>
          </cell>
        </row>
        <row r="3988">
          <cell r="A3988" t="str">
            <v>POSTE T.LINEA 14 MTS 1050 KG</v>
          </cell>
          <cell r="B3988">
            <v>740000</v>
          </cell>
          <cell r="C3988" t="str">
            <v>UND</v>
          </cell>
          <cell r="D3988">
            <v>888000</v>
          </cell>
          <cell r="E3988">
            <v>142080</v>
          </cell>
          <cell r="F3988">
            <v>1030080</v>
          </cell>
        </row>
        <row r="3989">
          <cell r="A3989" t="str">
            <v>POSTE T.LINEA 14MTS 1350KGR</v>
          </cell>
          <cell r="B3989">
            <v>890000</v>
          </cell>
          <cell r="C3989" t="str">
            <v>UND</v>
          </cell>
          <cell r="D3989">
            <v>1068000</v>
          </cell>
          <cell r="E3989">
            <v>170880</v>
          </cell>
          <cell r="F3989">
            <v>1238880</v>
          </cell>
        </row>
        <row r="3990">
          <cell r="A3990" t="str">
            <v>POSTE T.LINEA 14MTS 750KGR</v>
          </cell>
          <cell r="B3990">
            <v>584000</v>
          </cell>
          <cell r="C3990" t="str">
            <v>UND</v>
          </cell>
          <cell r="D3990">
            <v>700800</v>
          </cell>
          <cell r="E3990">
            <v>112128</v>
          </cell>
          <cell r="F3990">
            <v>812928</v>
          </cell>
        </row>
        <row r="3991">
          <cell r="A3991" t="str">
            <v>POSTE T.LINEA 16MTS 1050KGR</v>
          </cell>
          <cell r="B3991">
            <v>707616</v>
          </cell>
          <cell r="C3991" t="str">
            <v>UND</v>
          </cell>
          <cell r="D3991">
            <v>849139.19999999995</v>
          </cell>
          <cell r="E3991">
            <v>135862.272</v>
          </cell>
          <cell r="F3991">
            <v>985001</v>
          </cell>
        </row>
        <row r="3992">
          <cell r="A3992" t="str">
            <v>POSTE T.LINEA 16MTS 750KGR</v>
          </cell>
          <cell r="B3992">
            <v>924000</v>
          </cell>
          <cell r="C3992" t="str">
            <v>UND</v>
          </cell>
          <cell r="D3992">
            <v>1108800</v>
          </cell>
          <cell r="E3992">
            <v>177408</v>
          </cell>
          <cell r="F3992">
            <v>1286208</v>
          </cell>
        </row>
        <row r="3993">
          <cell r="A3993" t="str">
            <v>POSTE T.LINEA 8MTS 1050KRG</v>
          </cell>
          <cell r="B3993">
            <v>217000</v>
          </cell>
          <cell r="C3993" t="str">
            <v>UND</v>
          </cell>
          <cell r="D3993">
            <v>260400</v>
          </cell>
          <cell r="E3993">
            <v>41664</v>
          </cell>
          <cell r="F3993">
            <v>302064</v>
          </cell>
        </row>
        <row r="3994">
          <cell r="A3994" t="str">
            <v>POSTE T.LINEA 8MTS 510KRG</v>
          </cell>
          <cell r="B3994">
            <v>174000</v>
          </cell>
          <cell r="C3994" t="str">
            <v>UND</v>
          </cell>
          <cell r="D3994">
            <v>208800</v>
          </cell>
          <cell r="E3994">
            <v>33408</v>
          </cell>
          <cell r="F3994">
            <v>242208</v>
          </cell>
        </row>
        <row r="3995">
          <cell r="A3995" t="str">
            <v>POSTE T.LINEA 8MTS 750KRG</v>
          </cell>
          <cell r="B3995">
            <v>194000</v>
          </cell>
          <cell r="C3995" t="str">
            <v>UND</v>
          </cell>
          <cell r="D3995">
            <v>232800</v>
          </cell>
          <cell r="E3995">
            <v>37248</v>
          </cell>
          <cell r="F3995">
            <v>270048</v>
          </cell>
        </row>
        <row r="3996">
          <cell r="A3996" t="str">
            <v>POSTE T.LINEA 9MTS 510KGR</v>
          </cell>
          <cell r="B3996">
            <v>198000</v>
          </cell>
          <cell r="C3996" t="str">
            <v>UND</v>
          </cell>
          <cell r="D3996">
            <v>237600</v>
          </cell>
          <cell r="E3996">
            <v>38016</v>
          </cell>
          <cell r="F3996">
            <v>275616</v>
          </cell>
        </row>
        <row r="3997">
          <cell r="A3997" t="str">
            <v>POSTE T: A.P. 10MTS 510KGR</v>
          </cell>
          <cell r="B3997">
            <v>242000</v>
          </cell>
          <cell r="C3997" t="str">
            <v>UND</v>
          </cell>
          <cell r="D3997">
            <v>290400</v>
          </cell>
          <cell r="E3997">
            <v>46464</v>
          </cell>
          <cell r="F3997">
            <v>336864</v>
          </cell>
        </row>
        <row r="3998">
          <cell r="A3998" t="str">
            <v>POSTE T:A.P. 12MTS 510KGR</v>
          </cell>
          <cell r="B3998">
            <v>429000</v>
          </cell>
          <cell r="C3998" t="str">
            <v>UND</v>
          </cell>
          <cell r="D3998">
            <v>514800</v>
          </cell>
          <cell r="E3998">
            <v>82368</v>
          </cell>
          <cell r="F3998">
            <v>597168</v>
          </cell>
        </row>
        <row r="3999">
          <cell r="A3999" t="str">
            <v>POSTE T:A.P. 14MTS 510KGR</v>
          </cell>
          <cell r="B3999">
            <v>455000</v>
          </cell>
          <cell r="C3999" t="str">
            <v>UND</v>
          </cell>
          <cell r="D3999">
            <v>546000</v>
          </cell>
          <cell r="E3999">
            <v>87360</v>
          </cell>
          <cell r="F3999">
            <v>633360</v>
          </cell>
        </row>
        <row r="4000">
          <cell r="A4000" t="str">
            <v>POSTE T:A.P. 14MTS 750KGR</v>
          </cell>
          <cell r="B4000">
            <v>575000</v>
          </cell>
          <cell r="C4000" t="str">
            <v>UND</v>
          </cell>
          <cell r="D4000">
            <v>690000</v>
          </cell>
          <cell r="E4000">
            <v>110400</v>
          </cell>
          <cell r="F4000">
            <v>800400</v>
          </cell>
        </row>
        <row r="4001">
          <cell r="A4001" t="str">
            <v>POSTE T:A.P. 8MTS 510KGR</v>
          </cell>
          <cell r="B4001">
            <v>178000</v>
          </cell>
          <cell r="C4001" t="str">
            <v>UND</v>
          </cell>
          <cell r="D4001">
            <v>213600</v>
          </cell>
          <cell r="E4001">
            <v>34176</v>
          </cell>
          <cell r="F4001">
            <v>247776</v>
          </cell>
        </row>
        <row r="4002">
          <cell r="A4002" t="str">
            <v>POTENCIOMETRO</v>
          </cell>
          <cell r="B4002">
            <v>51000</v>
          </cell>
          <cell r="C4002" t="str">
            <v>UND</v>
          </cell>
          <cell r="D4002">
            <v>61200</v>
          </cell>
          <cell r="E4002">
            <v>9792</v>
          </cell>
          <cell r="F4002">
            <v>70992</v>
          </cell>
        </row>
        <row r="4003">
          <cell r="A4003" t="str">
            <v>PRENSA ESTOPA PE11 LEGRAND</v>
          </cell>
          <cell r="B4003">
            <v>504</v>
          </cell>
          <cell r="C4003" t="str">
            <v>UND</v>
          </cell>
          <cell r="D4003">
            <v>604.79999999999995</v>
          </cell>
          <cell r="E4003">
            <v>96.768000000000001</v>
          </cell>
          <cell r="F4003">
            <v>702</v>
          </cell>
        </row>
        <row r="4004">
          <cell r="A4004" t="str">
            <v>PRENSA ESTOPA PE16 LEGRAND</v>
          </cell>
          <cell r="B4004">
            <v>672</v>
          </cell>
          <cell r="C4004" t="str">
            <v>UND</v>
          </cell>
          <cell r="D4004">
            <v>806.4</v>
          </cell>
          <cell r="E4004">
            <v>129.024</v>
          </cell>
          <cell r="F4004">
            <v>935</v>
          </cell>
        </row>
        <row r="4005">
          <cell r="A4005" t="str">
            <v>PRENSA ESTOPA PE21 LEGRAND</v>
          </cell>
          <cell r="B4005">
            <v>1092</v>
          </cell>
          <cell r="C4005" t="str">
            <v>UND</v>
          </cell>
          <cell r="D4005">
            <v>1310.3999999999999</v>
          </cell>
          <cell r="E4005">
            <v>209.66399999999999</v>
          </cell>
          <cell r="F4005">
            <v>1520</v>
          </cell>
        </row>
        <row r="4006">
          <cell r="A4006" t="str">
            <v>PRENSA ESTOPA PE29 LEGRAND</v>
          </cell>
          <cell r="B4006">
            <v>2548</v>
          </cell>
          <cell r="C4006" t="str">
            <v>UND</v>
          </cell>
          <cell r="D4006">
            <v>3057.6</v>
          </cell>
          <cell r="E4006">
            <v>489.21600000000001</v>
          </cell>
          <cell r="F4006">
            <v>3547</v>
          </cell>
        </row>
        <row r="4007">
          <cell r="A4007" t="str">
            <v>PRENSA ESTOPA PE36 LEGRAND</v>
          </cell>
          <cell r="B4007">
            <v>3822</v>
          </cell>
          <cell r="C4007" t="str">
            <v>UND</v>
          </cell>
          <cell r="D4007">
            <v>4586.3999999999996</v>
          </cell>
          <cell r="E4007">
            <v>733.82399999999996</v>
          </cell>
          <cell r="F4007">
            <v>5320</v>
          </cell>
        </row>
        <row r="4008">
          <cell r="A4008" t="str">
            <v>PRENSA ESTOPA STB 13.5KM</v>
          </cell>
          <cell r="B4008">
            <v>2646</v>
          </cell>
          <cell r="C4008" t="str">
            <v>UND</v>
          </cell>
          <cell r="D4008">
            <v>3175.2</v>
          </cell>
          <cell r="E4008">
            <v>508.03199999999998</v>
          </cell>
          <cell r="F4008">
            <v>3683</v>
          </cell>
        </row>
        <row r="4009">
          <cell r="A4009" t="str">
            <v>PRENSA ESTOPA STB 16KM</v>
          </cell>
          <cell r="B4009">
            <v>2646</v>
          </cell>
          <cell r="C4009" t="str">
            <v>UND</v>
          </cell>
          <cell r="D4009">
            <v>3175.2</v>
          </cell>
          <cell r="E4009">
            <v>508.03199999999998</v>
          </cell>
          <cell r="F4009">
            <v>3683</v>
          </cell>
        </row>
        <row r="4010">
          <cell r="A4010" t="str">
            <v>PRENSA ESTOPA STB 21</v>
          </cell>
          <cell r="B4010">
            <v>3213</v>
          </cell>
          <cell r="C4010" t="str">
            <v>UND</v>
          </cell>
          <cell r="D4010">
            <v>3855.6</v>
          </cell>
          <cell r="E4010">
            <v>616.89599999999996</v>
          </cell>
          <cell r="F4010">
            <v>4472</v>
          </cell>
        </row>
        <row r="4011">
          <cell r="A4011" t="str">
            <v>PRENSA ESTOPA STB36 KM</v>
          </cell>
          <cell r="B4011">
            <v>11277</v>
          </cell>
          <cell r="C4011" t="str">
            <v>UND</v>
          </cell>
          <cell r="D4011">
            <v>13532.4</v>
          </cell>
          <cell r="E4011">
            <v>2165.1840000000002</v>
          </cell>
          <cell r="F4011">
            <v>15698</v>
          </cell>
        </row>
        <row r="4012">
          <cell r="A4012" t="str">
            <v>PRENSACABLE</v>
          </cell>
          <cell r="B4012">
            <v>120</v>
          </cell>
          <cell r="C4012" t="str">
            <v>UND</v>
          </cell>
          <cell r="D4012">
            <v>144</v>
          </cell>
          <cell r="E4012">
            <v>23.04</v>
          </cell>
          <cell r="F4012">
            <v>167</v>
          </cell>
        </row>
        <row r="4013">
          <cell r="A4013" t="str">
            <v>PRESOSTATO 1 A100 LIBRAS PEN</v>
          </cell>
          <cell r="B4013">
            <v>6000</v>
          </cell>
          <cell r="C4013" t="str">
            <v>UND</v>
          </cell>
          <cell r="D4013">
            <v>7200</v>
          </cell>
          <cell r="E4013">
            <v>1152</v>
          </cell>
          <cell r="F4013">
            <v>8352</v>
          </cell>
        </row>
        <row r="4014">
          <cell r="A4014" t="str">
            <v>PRESOSTATO DE PISTON PARA ACEITE</v>
          </cell>
          <cell r="B4014">
            <v>418500</v>
          </cell>
          <cell r="C4014" t="str">
            <v>UND</v>
          </cell>
          <cell r="D4014">
            <v>502200</v>
          </cell>
          <cell r="E4014">
            <v>80352</v>
          </cell>
          <cell r="F4014">
            <v>582552</v>
          </cell>
        </row>
        <row r="4015">
          <cell r="A4015" t="str">
            <v>PRESOSTATO RANGO PRESION 100-200PSI</v>
          </cell>
          <cell r="B4015">
            <v>25000</v>
          </cell>
          <cell r="C4015" t="str">
            <v>UND</v>
          </cell>
          <cell r="D4015">
            <v>30000</v>
          </cell>
          <cell r="E4015">
            <v>4800</v>
          </cell>
          <cell r="F4015">
            <v>34800</v>
          </cell>
        </row>
        <row r="4016">
          <cell r="A4016" t="str">
            <v>PRESOSTATO RANGO PRESION 65-200</v>
          </cell>
          <cell r="B4016">
            <v>88000</v>
          </cell>
          <cell r="C4016" t="str">
            <v>UND</v>
          </cell>
          <cell r="D4016">
            <v>105600</v>
          </cell>
          <cell r="E4016">
            <v>16896</v>
          </cell>
          <cell r="F4016">
            <v>122496</v>
          </cell>
        </row>
        <row r="4017">
          <cell r="A4017" t="str">
            <v>PROBADOR FASE 2 PUNTOS PIA</v>
          </cell>
          <cell r="B4017">
            <v>992.59997558593795</v>
          </cell>
          <cell r="C4017" t="str">
            <v>UND</v>
          </cell>
          <cell r="D4017">
            <v>1191.1199707031255</v>
          </cell>
          <cell r="E4017">
            <v>190.5791953125001</v>
          </cell>
          <cell r="F4017">
            <v>1382</v>
          </cell>
        </row>
        <row r="4018">
          <cell r="A4018" t="str">
            <v>PRODUCTOS 3M</v>
          </cell>
          <cell r="C4018" t="str">
            <v>UND</v>
          </cell>
          <cell r="D4018">
            <v>0</v>
          </cell>
          <cell r="E4018">
            <v>0</v>
          </cell>
          <cell r="F4018">
            <v>0</v>
          </cell>
        </row>
        <row r="4019">
          <cell r="A4019" t="str">
            <v>PROGRAMADOR CICLO DIARIO</v>
          </cell>
          <cell r="B4019">
            <v>120743</v>
          </cell>
          <cell r="C4019" t="str">
            <v>UND</v>
          </cell>
          <cell r="D4019">
            <v>144891.6</v>
          </cell>
          <cell r="E4019">
            <v>23182.656000000003</v>
          </cell>
          <cell r="F4019">
            <v>168074</v>
          </cell>
        </row>
        <row r="4020">
          <cell r="A4020" t="str">
            <v>PROGRAMADOR DIARIO 24 HORAS 110/220V 16A</v>
          </cell>
          <cell r="B4020">
            <v>118000</v>
          </cell>
          <cell r="C4020" t="str">
            <v>UND</v>
          </cell>
          <cell r="D4020">
            <v>141600</v>
          </cell>
          <cell r="E4020">
            <v>22656</v>
          </cell>
          <cell r="F4020">
            <v>164256</v>
          </cell>
        </row>
        <row r="4021">
          <cell r="A4021" t="str">
            <v>PROGRAMADOR SEMANAL 7DIAS 220VAC 16AM MG</v>
          </cell>
          <cell r="B4021">
            <v>140000</v>
          </cell>
          <cell r="C4021" t="str">
            <v>UND</v>
          </cell>
          <cell r="D4021">
            <v>168000</v>
          </cell>
          <cell r="E4021">
            <v>26880</v>
          </cell>
          <cell r="F4021">
            <v>194880</v>
          </cell>
        </row>
        <row r="4022">
          <cell r="A4022" t="str">
            <v>PROTECTOR PARA BOMBILLO</v>
          </cell>
          <cell r="B4022">
            <v>518</v>
          </cell>
          <cell r="C4022" t="str">
            <v>UND</v>
          </cell>
          <cell r="D4022">
            <v>621.6</v>
          </cell>
          <cell r="E4022">
            <v>99.456000000000003</v>
          </cell>
          <cell r="F4022">
            <v>721</v>
          </cell>
        </row>
        <row r="4023">
          <cell r="A4023" t="str">
            <v>PROYECTOR CIRCULAR METAL HALIDE 400W</v>
          </cell>
          <cell r="B4023">
            <v>348000</v>
          </cell>
          <cell r="C4023" t="str">
            <v>UND</v>
          </cell>
          <cell r="D4023">
            <v>417600</v>
          </cell>
          <cell r="E4023">
            <v>66816</v>
          </cell>
          <cell r="F4023">
            <v>484416</v>
          </cell>
        </row>
        <row r="4024">
          <cell r="A4024" t="str">
            <v>PROYECTOR CIRCULAR Na 70w ILL</v>
          </cell>
          <cell r="B4024">
            <v>149000</v>
          </cell>
          <cell r="C4024" t="str">
            <v>UND</v>
          </cell>
          <cell r="D4024">
            <v>178800</v>
          </cell>
          <cell r="E4024">
            <v>28608</v>
          </cell>
          <cell r="F4024">
            <v>207408</v>
          </cell>
        </row>
        <row r="4025">
          <cell r="A4025" t="str">
            <v>PROYECTOR RECT. RRA METALHALIDE 250 W</v>
          </cell>
          <cell r="B4025">
            <v>438000</v>
          </cell>
          <cell r="C4025" t="str">
            <v>UND</v>
          </cell>
          <cell r="D4025">
            <v>525600</v>
          </cell>
          <cell r="E4025">
            <v>84096</v>
          </cell>
          <cell r="F4025">
            <v>609696</v>
          </cell>
        </row>
        <row r="4026">
          <cell r="A4026" t="str">
            <v>PUENTE ANARANJADO /CORTOCIRCUITO BORNES</v>
          </cell>
          <cell r="B4026">
            <v>759</v>
          </cell>
          <cell r="C4026" t="str">
            <v>UND</v>
          </cell>
          <cell r="D4026">
            <v>910.8</v>
          </cell>
          <cell r="E4026">
            <v>145.72800000000001</v>
          </cell>
          <cell r="F4026">
            <v>1057</v>
          </cell>
        </row>
        <row r="4027">
          <cell r="A4027" t="str">
            <v>PUENTES GRIS ADYACENTES WAGO</v>
          </cell>
          <cell r="B4027">
            <v>759</v>
          </cell>
          <cell r="C4027" t="str">
            <v>UND</v>
          </cell>
          <cell r="D4027">
            <v>910.8</v>
          </cell>
          <cell r="E4027">
            <v>145.72800000000001</v>
          </cell>
          <cell r="F4027">
            <v>1057</v>
          </cell>
        </row>
        <row r="4028">
          <cell r="A4028" t="str">
            <v>PUESTA TIERRA  PARA SECC. SBC-636</v>
          </cell>
          <cell r="B4028">
            <v>1800000</v>
          </cell>
          <cell r="C4028" t="str">
            <v>UND</v>
          </cell>
          <cell r="D4028">
            <v>2160000</v>
          </cell>
          <cell r="E4028">
            <v>345600</v>
          </cell>
          <cell r="F4028">
            <v>2505600</v>
          </cell>
        </row>
        <row r="4029">
          <cell r="A4029" t="str">
            <v>PUESTA TIERRA SECCIO. SBC-617 HORIZONTAL</v>
          </cell>
          <cell r="B4029">
            <v>1100000</v>
          </cell>
          <cell r="C4029" t="str">
            <v>UND</v>
          </cell>
          <cell r="D4029">
            <v>1320000</v>
          </cell>
          <cell r="E4029">
            <v>211200</v>
          </cell>
          <cell r="F4029">
            <v>1531200</v>
          </cell>
        </row>
        <row r="4030">
          <cell r="A4030" t="str">
            <v>PUESTA TIERRA SECCIONADOR VERT.SBC617</v>
          </cell>
          <cell r="B4030">
            <v>1100000</v>
          </cell>
          <cell r="C4030" t="str">
            <v>UND</v>
          </cell>
          <cell r="D4030">
            <v>1320000</v>
          </cell>
          <cell r="E4030">
            <v>211200</v>
          </cell>
          <cell r="F4030">
            <v>1531200</v>
          </cell>
        </row>
        <row r="4031">
          <cell r="A4031" t="str">
            <v>PUESTO MANDO PEDAL 2CONTACTOS AC</v>
          </cell>
          <cell r="B4031">
            <v>105000</v>
          </cell>
          <cell r="C4031" t="str">
            <v>UND</v>
          </cell>
          <cell r="D4031">
            <v>126000</v>
          </cell>
          <cell r="E4031">
            <v>20160</v>
          </cell>
          <cell r="F4031">
            <v>146160</v>
          </cell>
        </row>
        <row r="4032">
          <cell r="A4032" t="str">
            <v>PUESTO MANDO PEDAL 2CONTACTOS AC</v>
          </cell>
          <cell r="B4032">
            <v>194000</v>
          </cell>
          <cell r="C4032" t="str">
            <v>UND</v>
          </cell>
          <cell r="D4032">
            <v>232800</v>
          </cell>
          <cell r="E4032">
            <v>37248</v>
          </cell>
          <cell r="F4032">
            <v>270048</v>
          </cell>
        </row>
        <row r="4033">
          <cell r="A4033" t="str">
            <v>PULSADOR ABB RK 723-007-AP</v>
          </cell>
          <cell r="B4033">
            <v>350000</v>
          </cell>
          <cell r="C4033" t="str">
            <v>UND</v>
          </cell>
          <cell r="D4033">
            <v>420000</v>
          </cell>
          <cell r="E4033">
            <v>67200</v>
          </cell>
          <cell r="F4033">
            <v>487200</v>
          </cell>
        </row>
        <row r="4034">
          <cell r="A4034" t="str">
            <v>PULSADOR AMARILLO 22 MM</v>
          </cell>
          <cell r="B4034">
            <v>24300</v>
          </cell>
          <cell r="C4034" t="str">
            <v>UND</v>
          </cell>
          <cell r="D4034">
            <v>29160</v>
          </cell>
          <cell r="E4034">
            <v>4665.6000000000004</v>
          </cell>
          <cell r="F4034">
            <v>33826</v>
          </cell>
        </row>
        <row r="4035">
          <cell r="A4035" t="str">
            <v>PULSADOR CON CAPUCHON PARADA</v>
          </cell>
          <cell r="B4035">
            <v>66000</v>
          </cell>
          <cell r="C4035" t="str">
            <v>UND</v>
          </cell>
          <cell r="D4035">
            <v>79200</v>
          </cell>
          <cell r="E4035">
            <v>12672</v>
          </cell>
          <cell r="F4035">
            <v>91872</v>
          </cell>
        </row>
        <row r="4036">
          <cell r="A4036" t="str">
            <v>PULSADOR CON REOLDANA TERMOPLASTICA AJUS</v>
          </cell>
          <cell r="B4036">
            <v>22200</v>
          </cell>
          <cell r="C4036" t="str">
            <v>UND</v>
          </cell>
          <cell r="D4036">
            <v>26640</v>
          </cell>
          <cell r="E4036">
            <v>4262.3999999999996</v>
          </cell>
          <cell r="F4036">
            <v>30902</v>
          </cell>
        </row>
        <row r="4037">
          <cell r="A4037" t="str">
            <v>PULSADOR CON RETORNO 1A NEGRO</v>
          </cell>
          <cell r="B4037">
            <v>21000</v>
          </cell>
          <cell r="C4037" t="str">
            <v>UND</v>
          </cell>
          <cell r="D4037">
            <v>25200</v>
          </cell>
          <cell r="E4037">
            <v>4032</v>
          </cell>
          <cell r="F4037">
            <v>29232</v>
          </cell>
        </row>
        <row r="4038">
          <cell r="A4038" t="str">
            <v>PULSADOR CON RETORNO 1C ROJO</v>
          </cell>
          <cell r="B4038">
            <v>21000</v>
          </cell>
          <cell r="C4038" t="str">
            <v>UND</v>
          </cell>
          <cell r="D4038">
            <v>25200</v>
          </cell>
          <cell r="E4038">
            <v>4032</v>
          </cell>
          <cell r="F4038">
            <v>29232</v>
          </cell>
        </row>
        <row r="4039">
          <cell r="A4039" t="str">
            <v>PULSADOR CON RETORNO 1NC VERDE</v>
          </cell>
          <cell r="B4039">
            <v>21000</v>
          </cell>
          <cell r="C4039" t="str">
            <v>UND</v>
          </cell>
          <cell r="D4039">
            <v>25200</v>
          </cell>
          <cell r="E4039">
            <v>4032</v>
          </cell>
          <cell r="F4039">
            <v>29232</v>
          </cell>
        </row>
        <row r="4040">
          <cell r="A4040" t="str">
            <v>PULSADOR DIRECTO &lt;380V.AMAR,SIN LAMPARA</v>
          </cell>
          <cell r="B4040">
            <v>77000</v>
          </cell>
          <cell r="C4040" t="str">
            <v>UND</v>
          </cell>
          <cell r="D4040">
            <v>92400</v>
          </cell>
          <cell r="E4040">
            <v>14784</v>
          </cell>
          <cell r="F4040">
            <v>107184</v>
          </cell>
        </row>
        <row r="4041">
          <cell r="A4041" t="str">
            <v>PULSADOR DIRECTO&lt;380V.ROJO SIN LAMPARA</v>
          </cell>
          <cell r="B4041">
            <v>77000</v>
          </cell>
          <cell r="C4041" t="str">
            <v>UND</v>
          </cell>
          <cell r="D4041">
            <v>92400</v>
          </cell>
          <cell r="E4041">
            <v>14784</v>
          </cell>
          <cell r="F4041">
            <v>107184</v>
          </cell>
        </row>
        <row r="4042">
          <cell r="A4042" t="str">
            <v>PULSADOR DIRECTO&lt;380V.VERDE SIN LAMPARA</v>
          </cell>
          <cell r="B4042">
            <v>77000</v>
          </cell>
          <cell r="C4042" t="str">
            <v>UND</v>
          </cell>
          <cell r="D4042">
            <v>92400</v>
          </cell>
          <cell r="E4042">
            <v>14784</v>
          </cell>
          <cell r="F4042">
            <v>107184</v>
          </cell>
        </row>
        <row r="4043">
          <cell r="A4043" t="str">
            <v>PULSADOR DOBLE ILUMINADO BT21TL TEND</v>
          </cell>
          <cell r="B4043">
            <v>6818</v>
          </cell>
          <cell r="C4043" t="str">
            <v>UND</v>
          </cell>
          <cell r="D4043">
            <v>8181.5999999999995</v>
          </cell>
          <cell r="E4043">
            <v>1309.056</v>
          </cell>
          <cell r="F4043">
            <v>9491</v>
          </cell>
        </row>
        <row r="4044">
          <cell r="A4044" t="str">
            <v>PULSADOR DOBLE KM</v>
          </cell>
          <cell r="B4044">
            <v>11000</v>
          </cell>
          <cell r="C4044" t="str">
            <v>UND</v>
          </cell>
          <cell r="D4044">
            <v>13200</v>
          </cell>
          <cell r="E4044">
            <v>2112</v>
          </cell>
          <cell r="F4044">
            <v>15312</v>
          </cell>
        </row>
        <row r="4045">
          <cell r="A4045" t="str">
            <v>PULSADOR DOBLE LAMPARA 30MM TENA</v>
          </cell>
          <cell r="B4045">
            <v>6000</v>
          </cell>
          <cell r="C4045" t="str">
            <v>UND</v>
          </cell>
          <cell r="D4045">
            <v>7200</v>
          </cell>
          <cell r="E4045">
            <v>1152</v>
          </cell>
          <cell r="F4045">
            <v>8352</v>
          </cell>
        </row>
        <row r="4046">
          <cell r="A4046" t="str">
            <v>PULSADOR DOBLE LAMPARA 3SA8800-OAB11</v>
          </cell>
          <cell r="B4046">
            <v>47200</v>
          </cell>
          <cell r="C4046" t="str">
            <v>UND</v>
          </cell>
          <cell r="D4046">
            <v>56640</v>
          </cell>
          <cell r="E4046">
            <v>9062.4</v>
          </cell>
          <cell r="F4046">
            <v>65702</v>
          </cell>
        </row>
        <row r="4047">
          <cell r="A4047" t="str">
            <v>PULSADOR DOBLE LAMPARA3SA8800-OEB11 230V</v>
          </cell>
          <cell r="B4047">
            <v>104600</v>
          </cell>
          <cell r="C4047" t="str">
            <v>UND</v>
          </cell>
          <cell r="D4047">
            <v>125520</v>
          </cell>
          <cell r="E4047">
            <v>20083.2</v>
          </cell>
          <cell r="F4047">
            <v>145603</v>
          </cell>
        </row>
        <row r="4048">
          <cell r="A4048" t="str">
            <v>PULSADOR DOBLE MK</v>
          </cell>
          <cell r="B4048">
            <v>6000</v>
          </cell>
          <cell r="C4048" t="str">
            <v>UND</v>
          </cell>
          <cell r="D4048">
            <v>7200</v>
          </cell>
          <cell r="E4048">
            <v>1152</v>
          </cell>
          <cell r="F4048">
            <v>8352</v>
          </cell>
        </row>
        <row r="4049">
          <cell r="A4049" t="str">
            <v>PULSADOR DOBLE PARA TIMBRE</v>
          </cell>
          <cell r="B4049">
            <v>6460</v>
          </cell>
          <cell r="C4049" t="str">
            <v>UND</v>
          </cell>
          <cell r="D4049">
            <v>7752</v>
          </cell>
          <cell r="E4049">
            <v>1240.32</v>
          </cell>
          <cell r="F4049">
            <v>8992</v>
          </cell>
        </row>
        <row r="4050">
          <cell r="A4050" t="str">
            <v>PULSADOR DOBLE TIMBRE L/P</v>
          </cell>
          <cell r="B4050">
            <v>9690</v>
          </cell>
          <cell r="C4050" t="str">
            <v>UND</v>
          </cell>
          <cell r="D4050">
            <v>11628</v>
          </cell>
          <cell r="E4050">
            <v>1860.48</v>
          </cell>
          <cell r="F4050">
            <v>13488</v>
          </cell>
        </row>
        <row r="4051">
          <cell r="A4051" t="str">
            <v>PULSADOR HONGO 22MM PZE4N2PB AGUT</v>
          </cell>
          <cell r="B4051">
            <v>14000</v>
          </cell>
          <cell r="C4051" t="str">
            <v>UND</v>
          </cell>
          <cell r="D4051">
            <v>16800</v>
          </cell>
          <cell r="E4051">
            <v>2688</v>
          </cell>
          <cell r="F4051">
            <v>19488</v>
          </cell>
        </row>
        <row r="4052">
          <cell r="A4052" t="str">
            <v>PULSADOR LUMINOSO AMARILL250V 2.4WS/LAMP</v>
          </cell>
          <cell r="B4052">
            <v>77000</v>
          </cell>
          <cell r="C4052" t="str">
            <v>UND</v>
          </cell>
          <cell r="D4052">
            <v>92400</v>
          </cell>
          <cell r="E4052">
            <v>14784</v>
          </cell>
          <cell r="F4052">
            <v>107184</v>
          </cell>
        </row>
        <row r="4053">
          <cell r="A4053" t="str">
            <v>PULSADOR LUMINOSO ROJO 250V 2.4WSIN LAMP</v>
          </cell>
          <cell r="B4053">
            <v>77000</v>
          </cell>
          <cell r="C4053" t="str">
            <v>UND</v>
          </cell>
          <cell r="D4053">
            <v>92400</v>
          </cell>
          <cell r="E4053">
            <v>14784</v>
          </cell>
          <cell r="F4053">
            <v>107184</v>
          </cell>
        </row>
        <row r="4054">
          <cell r="A4054" t="str">
            <v>PULSADOR LUMINOSO ROJO+1NC</v>
          </cell>
          <cell r="B4054">
            <v>53200</v>
          </cell>
          <cell r="C4054" t="str">
            <v>UND</v>
          </cell>
          <cell r="D4054">
            <v>63840</v>
          </cell>
          <cell r="E4054">
            <v>10214.4</v>
          </cell>
          <cell r="F4054">
            <v>74054</v>
          </cell>
        </row>
        <row r="4055">
          <cell r="A4055" t="str">
            <v>PULSADOR LUMINOSO VERDE + 1NA</v>
          </cell>
          <cell r="B4055">
            <v>53200</v>
          </cell>
          <cell r="C4055" t="str">
            <v>UND</v>
          </cell>
          <cell r="D4055">
            <v>63840</v>
          </cell>
          <cell r="E4055">
            <v>10214.4</v>
          </cell>
          <cell r="F4055">
            <v>74054</v>
          </cell>
        </row>
        <row r="4056">
          <cell r="A4056" t="str">
            <v>PULSADOR LUMINOSO VERDE 250V 2.4W S/LAMP</v>
          </cell>
          <cell r="B4056">
            <v>77000</v>
          </cell>
          <cell r="C4056" t="str">
            <v>UND</v>
          </cell>
          <cell r="D4056">
            <v>92400</v>
          </cell>
          <cell r="E4056">
            <v>14784</v>
          </cell>
          <cell r="F4056">
            <v>107184</v>
          </cell>
        </row>
        <row r="4057">
          <cell r="A4057" t="str">
            <v>PULSADOR LUMINOSO VERDE KM</v>
          </cell>
          <cell r="B4057">
            <v>31752</v>
          </cell>
          <cell r="C4057" t="str">
            <v>UND</v>
          </cell>
          <cell r="D4057">
            <v>38102.400000000001</v>
          </cell>
          <cell r="E4057">
            <v>6096.384</v>
          </cell>
          <cell r="F4057">
            <v>44199</v>
          </cell>
        </row>
        <row r="4058">
          <cell r="A4058" t="str">
            <v>PULSADOR NEGRO + 1NA 3SB3202-0AA11</v>
          </cell>
          <cell r="B4058">
            <v>22900</v>
          </cell>
          <cell r="C4058" t="str">
            <v>UND</v>
          </cell>
          <cell r="D4058">
            <v>27480</v>
          </cell>
          <cell r="E4058">
            <v>4396.8</v>
          </cell>
          <cell r="F4058">
            <v>31877</v>
          </cell>
        </row>
        <row r="4059">
          <cell r="A4059" t="str">
            <v>PULSADOR NEGRO OPACO+1NA</v>
          </cell>
          <cell r="B4059">
            <v>22900</v>
          </cell>
          <cell r="C4059" t="str">
            <v>UND</v>
          </cell>
          <cell r="D4059">
            <v>27480</v>
          </cell>
          <cell r="E4059">
            <v>4396.8</v>
          </cell>
          <cell r="F4059">
            <v>31877</v>
          </cell>
        </row>
        <row r="4060">
          <cell r="A4060" t="str">
            <v>PULSADOR PARA TIMBRE</v>
          </cell>
          <cell r="B4060">
            <v>3240</v>
          </cell>
          <cell r="C4060" t="str">
            <v>UND</v>
          </cell>
          <cell r="D4060">
            <v>3888</v>
          </cell>
          <cell r="E4060">
            <v>622.08000000000004</v>
          </cell>
          <cell r="F4060">
            <v>4510</v>
          </cell>
        </row>
        <row r="4061">
          <cell r="A4061" t="str">
            <v>PULSADOR PARA TIMBRE</v>
          </cell>
          <cell r="B4061">
            <v>3940</v>
          </cell>
          <cell r="C4061" t="str">
            <v>UND</v>
          </cell>
          <cell r="D4061">
            <v>4728</v>
          </cell>
          <cell r="E4061">
            <v>756.48</v>
          </cell>
          <cell r="F4061">
            <v>5484</v>
          </cell>
        </row>
        <row r="4062">
          <cell r="A4062" t="str">
            <v>PULSADOR PARA TIMBRE LUZ PILOTO</v>
          </cell>
          <cell r="B4062">
            <v>6810</v>
          </cell>
          <cell r="C4062" t="str">
            <v>UND</v>
          </cell>
          <cell r="D4062">
            <v>8172</v>
          </cell>
          <cell r="E4062">
            <v>1307.52</v>
          </cell>
          <cell r="F4062">
            <v>9480</v>
          </cell>
        </row>
        <row r="4063">
          <cell r="A4063" t="str">
            <v>PULSADOR PARA TIMBRE LUZ PILOTO</v>
          </cell>
          <cell r="B4063">
            <v>8150</v>
          </cell>
          <cell r="C4063" t="str">
            <v>UND</v>
          </cell>
          <cell r="D4063">
            <v>9780</v>
          </cell>
          <cell r="E4063">
            <v>1564.8</v>
          </cell>
          <cell r="F4063">
            <v>11345</v>
          </cell>
        </row>
        <row r="4064">
          <cell r="A4064" t="str">
            <v>PULSADOR PARA TIMBRE LUZ PILOTO</v>
          </cell>
          <cell r="B4064">
            <v>9990</v>
          </cell>
          <cell r="C4064" t="str">
            <v>UND</v>
          </cell>
          <cell r="D4064">
            <v>11988</v>
          </cell>
          <cell r="E4064">
            <v>1918.08</v>
          </cell>
          <cell r="F4064">
            <v>13906</v>
          </cell>
        </row>
        <row r="4065">
          <cell r="A4065" t="str">
            <v>PULSADOR PARA TIMBRE LUZ PILOTO</v>
          </cell>
          <cell r="B4065">
            <v>9990</v>
          </cell>
          <cell r="C4065" t="str">
            <v>UND</v>
          </cell>
          <cell r="D4065">
            <v>11988</v>
          </cell>
          <cell r="E4065">
            <v>1918.08</v>
          </cell>
          <cell r="F4065">
            <v>13906</v>
          </cell>
        </row>
        <row r="4066">
          <cell r="A4066" t="str">
            <v>PULSADOR RASANTE ROJO 22 MM ABB</v>
          </cell>
          <cell r="B4066">
            <v>8400</v>
          </cell>
          <cell r="C4066" t="str">
            <v>UND</v>
          </cell>
          <cell r="D4066">
            <v>10080</v>
          </cell>
          <cell r="E4066">
            <v>1612.8</v>
          </cell>
          <cell r="F4066">
            <v>11693</v>
          </cell>
        </row>
        <row r="4067">
          <cell r="A4067" t="str">
            <v>PULSADOR RASANTE UN CONTACTO</v>
          </cell>
          <cell r="B4067">
            <v>60000</v>
          </cell>
          <cell r="C4067" t="str">
            <v>UND</v>
          </cell>
          <cell r="D4067">
            <v>72000</v>
          </cell>
          <cell r="E4067">
            <v>11520</v>
          </cell>
          <cell r="F4067">
            <v>83520</v>
          </cell>
        </row>
        <row r="4068">
          <cell r="A4068" t="str">
            <v>PULSADOR RASANTE VERDE 22 MM ABB</v>
          </cell>
          <cell r="B4068">
            <v>8400</v>
          </cell>
          <cell r="C4068" t="str">
            <v>UND</v>
          </cell>
          <cell r="D4068">
            <v>10080</v>
          </cell>
          <cell r="E4068">
            <v>1612.8</v>
          </cell>
          <cell r="F4068">
            <v>11693</v>
          </cell>
        </row>
        <row r="4069">
          <cell r="A4069" t="str">
            <v>PULSADOR ROJO</v>
          </cell>
          <cell r="B4069">
            <v>11840</v>
          </cell>
          <cell r="C4069" t="str">
            <v>UND</v>
          </cell>
          <cell r="D4069">
            <v>14208</v>
          </cell>
          <cell r="E4069">
            <v>2273.2800000000002</v>
          </cell>
          <cell r="F4069">
            <v>16481</v>
          </cell>
        </row>
        <row r="4070">
          <cell r="A4070" t="str">
            <v>PULSADOR ROJO ECO 22MM TEND</v>
          </cell>
          <cell r="B4070">
            <v>3045</v>
          </cell>
          <cell r="C4070" t="str">
            <v>UND</v>
          </cell>
          <cell r="D4070">
            <v>3654</v>
          </cell>
          <cell r="E4070">
            <v>584.64</v>
          </cell>
          <cell r="F4070">
            <v>4239</v>
          </cell>
        </row>
        <row r="4071">
          <cell r="A4071" t="str">
            <v>PULSADOR ROJO HONGO 22MM S/RT 40MM PLAST</v>
          </cell>
          <cell r="B4071">
            <v>15162</v>
          </cell>
          <cell r="C4071" t="str">
            <v>UND</v>
          </cell>
          <cell r="D4071">
            <v>18194.399999999998</v>
          </cell>
          <cell r="E4071">
            <v>2911.1039999999998</v>
          </cell>
          <cell r="F4071">
            <v>21106</v>
          </cell>
        </row>
        <row r="4072">
          <cell r="A4072" t="str">
            <v>PULSADOR ROJO HONGO 22MM S/RT METALICA B</v>
          </cell>
          <cell r="B4072">
            <v>19320</v>
          </cell>
          <cell r="C4072" t="str">
            <v>UND</v>
          </cell>
          <cell r="D4072">
            <v>23184</v>
          </cell>
          <cell r="E4072">
            <v>3709.44</v>
          </cell>
          <cell r="F4072">
            <v>26893</v>
          </cell>
        </row>
        <row r="4073">
          <cell r="A4073" t="str">
            <v>PULSADOR ROJO HONGO 40MM CON RET.3SB3203</v>
          </cell>
          <cell r="B4073">
            <v>44100</v>
          </cell>
          <cell r="C4073" t="str">
            <v>UND</v>
          </cell>
          <cell r="D4073">
            <v>52920</v>
          </cell>
          <cell r="E4073">
            <v>8467.2000000000007</v>
          </cell>
          <cell r="F4073">
            <v>61387</v>
          </cell>
        </row>
        <row r="4074">
          <cell r="A4074" t="str">
            <v>PULSADOR ROJO KM</v>
          </cell>
          <cell r="B4074">
            <v>11718</v>
          </cell>
          <cell r="C4074" t="str">
            <v>UND</v>
          </cell>
          <cell r="D4074">
            <v>14061.6</v>
          </cell>
          <cell r="E4074">
            <v>2249.8560000000002</v>
          </cell>
          <cell r="F4074">
            <v>16311</v>
          </cell>
        </row>
        <row r="4075">
          <cell r="A4075" t="str">
            <v>PULSADOR ROJO OPACO+1NC</v>
          </cell>
          <cell r="B4075">
            <v>22900</v>
          </cell>
          <cell r="C4075" t="str">
            <v>UND</v>
          </cell>
          <cell r="D4075">
            <v>27480</v>
          </cell>
          <cell r="E4075">
            <v>4396.8</v>
          </cell>
          <cell r="F4075">
            <v>31877</v>
          </cell>
        </row>
        <row r="4076">
          <cell r="A4076" t="str">
            <v>PULSADOR ROSANTE ROJO 22MM ABB</v>
          </cell>
          <cell r="B4076">
            <v>9382.7998046874982</v>
          </cell>
          <cell r="C4076" t="str">
            <v>UND</v>
          </cell>
          <cell r="D4076">
            <v>11259.359765624997</v>
          </cell>
          <cell r="E4076">
            <v>1801.4975624999995</v>
          </cell>
          <cell r="F4076">
            <v>13061</v>
          </cell>
        </row>
        <row r="4077">
          <cell r="A4077" t="str">
            <v>PULSADOR ROSANTE ROJO C/RETENCION 22MM A</v>
          </cell>
          <cell r="B4077">
            <v>12398.400390624998</v>
          </cell>
          <cell r="C4077" t="str">
            <v>UND</v>
          </cell>
          <cell r="D4077">
            <v>14878.080468749997</v>
          </cell>
          <cell r="E4077">
            <v>2380.4928749999995</v>
          </cell>
          <cell r="F4077">
            <v>17259</v>
          </cell>
        </row>
        <row r="4078">
          <cell r="A4078" t="str">
            <v>PULSADOR SALIENTE ROJO C/RETENCION</v>
          </cell>
          <cell r="B4078">
            <v>21409</v>
          </cell>
          <cell r="C4078" t="str">
            <v>UND</v>
          </cell>
          <cell r="D4078">
            <v>25690.799999999999</v>
          </cell>
          <cell r="E4078">
            <v>4110.5280000000002</v>
          </cell>
          <cell r="F4078">
            <v>29801</v>
          </cell>
        </row>
        <row r="4079">
          <cell r="A4079" t="str">
            <v>PULSADOR SATELITE ROJO  C/RETENCION 22MM</v>
          </cell>
          <cell r="B4079">
            <v>28819</v>
          </cell>
          <cell r="C4079" t="str">
            <v>UND</v>
          </cell>
          <cell r="D4079">
            <v>34582.799999999996</v>
          </cell>
          <cell r="E4079">
            <v>5533.2479999999996</v>
          </cell>
          <cell r="F4079">
            <v>40116</v>
          </cell>
        </row>
        <row r="4080">
          <cell r="A4080" t="str">
            <v>PULSADOR SATELITE VERDE LUMINOSO 22MM AB</v>
          </cell>
          <cell r="B4080">
            <v>25467.400390625004</v>
          </cell>
          <cell r="C4080" t="str">
            <v>UND</v>
          </cell>
          <cell r="D4080">
            <v>30560.880468750001</v>
          </cell>
          <cell r="E4080">
            <v>4889.7408750000004</v>
          </cell>
          <cell r="F4080">
            <v>35451</v>
          </cell>
        </row>
        <row r="4081">
          <cell r="A4081" t="str">
            <v>PULSADOR SETA ROJO</v>
          </cell>
          <cell r="B4081">
            <v>41000</v>
          </cell>
          <cell r="C4081" t="str">
            <v>UND</v>
          </cell>
          <cell r="D4081">
            <v>49200</v>
          </cell>
          <cell r="E4081">
            <v>7872</v>
          </cell>
          <cell r="F4081">
            <v>57072</v>
          </cell>
        </row>
        <row r="4082">
          <cell r="A4082" t="str">
            <v>PULSADOR TIMBRE BLANCO</v>
          </cell>
          <cell r="B4082">
            <v>3240</v>
          </cell>
          <cell r="C4082" t="str">
            <v>UND</v>
          </cell>
          <cell r="D4082">
            <v>3888</v>
          </cell>
          <cell r="E4082">
            <v>622.08000000000004</v>
          </cell>
          <cell r="F4082">
            <v>4510</v>
          </cell>
        </row>
        <row r="4083">
          <cell r="A4083" t="str">
            <v>PULSADOR TIMBRE BLANCO LUZ PILOTO</v>
          </cell>
          <cell r="B4083">
            <v>5920</v>
          </cell>
          <cell r="C4083" t="str">
            <v>UND</v>
          </cell>
          <cell r="D4083">
            <v>7104</v>
          </cell>
          <cell r="E4083">
            <v>1136.6400000000001</v>
          </cell>
          <cell r="F4083">
            <v>8241</v>
          </cell>
        </row>
        <row r="4084">
          <cell r="A4084" t="str">
            <v>PULSADOR TIMBRE LUZ PILOTO</v>
          </cell>
          <cell r="B4084">
            <v>5920</v>
          </cell>
          <cell r="C4084" t="str">
            <v>UND</v>
          </cell>
          <cell r="D4084">
            <v>7104</v>
          </cell>
          <cell r="E4084">
            <v>1136.6400000000001</v>
          </cell>
          <cell r="F4084">
            <v>8241</v>
          </cell>
        </row>
        <row r="4085">
          <cell r="A4085" t="str">
            <v>PULSADOR TIMBRE SENCILLO MARFIL FUTURA</v>
          </cell>
          <cell r="B4085">
            <v>1295</v>
          </cell>
          <cell r="C4085" t="str">
            <v>UND</v>
          </cell>
          <cell r="D4085">
            <v>1554</v>
          </cell>
          <cell r="E4085">
            <v>248.64000000000001</v>
          </cell>
          <cell r="F4085">
            <v>1803</v>
          </cell>
        </row>
        <row r="4086">
          <cell r="A4086" t="str">
            <v>PULSADOR VERDE ECO 22MM TEND</v>
          </cell>
          <cell r="B4086">
            <v>2392.5</v>
          </cell>
          <cell r="C4086" t="str">
            <v>UND</v>
          </cell>
          <cell r="D4086">
            <v>2871</v>
          </cell>
          <cell r="E4086">
            <v>459.36</v>
          </cell>
          <cell r="F4086">
            <v>3330</v>
          </cell>
        </row>
        <row r="4087">
          <cell r="A4087" t="str">
            <v>PULSADOR VERDE MARK</v>
          </cell>
          <cell r="B4087">
            <v>6000</v>
          </cell>
          <cell r="C4087" t="str">
            <v>UND</v>
          </cell>
          <cell r="D4087">
            <v>7200</v>
          </cell>
          <cell r="E4087">
            <v>1152</v>
          </cell>
          <cell r="F4087">
            <v>8352</v>
          </cell>
        </row>
        <row r="4088">
          <cell r="A4088" t="str">
            <v>PULSERA ANTIESTATICA 3M REF.2214</v>
          </cell>
          <cell r="B4088">
            <v>34899</v>
          </cell>
          <cell r="C4088" t="str">
            <v>UND</v>
          </cell>
          <cell r="D4088">
            <v>41878.799999999996</v>
          </cell>
          <cell r="E4088">
            <v>6700.6079999999993</v>
          </cell>
          <cell r="F4088">
            <v>48579</v>
          </cell>
        </row>
        <row r="4089">
          <cell r="A4089" t="str">
            <v>PUNTAS PARA PINZAS VOLTIAMPERIMETRICA</v>
          </cell>
          <cell r="B4089">
            <v>3080</v>
          </cell>
          <cell r="C4089" t="str">
            <v>UND</v>
          </cell>
          <cell r="D4089">
            <v>3696</v>
          </cell>
          <cell r="E4089">
            <v>591.36</v>
          </cell>
          <cell r="F4089">
            <v>4287</v>
          </cell>
        </row>
        <row r="4090">
          <cell r="A4090" t="str">
            <v>PUPITRE DE MANDO TB-CT</v>
          </cell>
          <cell r="B4090">
            <v>2040000</v>
          </cell>
          <cell r="C4090" t="str">
            <v>UND</v>
          </cell>
          <cell r="D4090">
            <v>2448000</v>
          </cell>
          <cell r="E4090">
            <v>391680</v>
          </cell>
          <cell r="F4090">
            <v>2839680</v>
          </cell>
        </row>
        <row r="4091">
          <cell r="A4091" t="str">
            <v>RACK CERRADO DE 180 CON ACCESORIOS</v>
          </cell>
          <cell r="B4091">
            <v>780000</v>
          </cell>
          <cell r="C4091" t="str">
            <v>UND</v>
          </cell>
          <cell r="D4091">
            <v>936000</v>
          </cell>
          <cell r="E4091">
            <v>149760</v>
          </cell>
          <cell r="F4091">
            <v>1085760</v>
          </cell>
        </row>
        <row r="4092">
          <cell r="A4092" t="str">
            <v>RECONECTADOR GVR 15KV</v>
          </cell>
          <cell r="B4092">
            <v>21156948</v>
          </cell>
          <cell r="C4092" t="str">
            <v>UND</v>
          </cell>
          <cell r="D4092">
            <v>25388337.599999998</v>
          </cell>
          <cell r="E4092">
            <v>4062134.0159999998</v>
          </cell>
          <cell r="F4092">
            <v>29450472</v>
          </cell>
        </row>
        <row r="4093">
          <cell r="A4093" t="str">
            <v>RECONECTADOR PMR 38KV</v>
          </cell>
          <cell r="B4093">
            <v>24000000</v>
          </cell>
          <cell r="C4093" t="str">
            <v>UND</v>
          </cell>
          <cell r="D4093">
            <v>28800000</v>
          </cell>
          <cell r="E4093">
            <v>4608000</v>
          </cell>
          <cell r="F4093">
            <v>33408000</v>
          </cell>
        </row>
        <row r="4094">
          <cell r="A4094" t="str">
            <v>RECONECTADORES GVR 38KV</v>
          </cell>
          <cell r="B4094">
            <v>28000000</v>
          </cell>
          <cell r="C4094" t="str">
            <v>UND</v>
          </cell>
          <cell r="D4094">
            <v>33600000</v>
          </cell>
          <cell r="E4094">
            <v>5376000</v>
          </cell>
          <cell r="F4094">
            <v>38976000</v>
          </cell>
        </row>
        <row r="4095">
          <cell r="A4095" t="str">
            <v>RECUBRIMIENTO E27</v>
          </cell>
          <cell r="B4095">
            <v>560</v>
          </cell>
          <cell r="C4095" t="str">
            <v>UND</v>
          </cell>
          <cell r="D4095">
            <v>672</v>
          </cell>
          <cell r="E4095">
            <v>107.52</v>
          </cell>
          <cell r="F4095">
            <v>780</v>
          </cell>
        </row>
        <row r="4096">
          <cell r="A4096" t="str">
            <v>RECUBRIMIENTO E27</v>
          </cell>
          <cell r="B4096">
            <v>863.79998779296898</v>
          </cell>
          <cell r="C4096" t="str">
            <v>UND</v>
          </cell>
          <cell r="D4096">
            <v>1036.5599853515628</v>
          </cell>
          <cell r="E4096">
            <v>165.84959765625004</v>
          </cell>
          <cell r="F4096">
            <v>1202</v>
          </cell>
        </row>
        <row r="4097">
          <cell r="A4097" t="str">
            <v>RECUBRIMIENTO PORCELANA E33</v>
          </cell>
          <cell r="B4097">
            <v>681.79998779296898</v>
          </cell>
          <cell r="C4097" t="str">
            <v>UND</v>
          </cell>
          <cell r="D4097">
            <v>818.1599853515628</v>
          </cell>
          <cell r="E4097">
            <v>130.90559765625005</v>
          </cell>
          <cell r="F4097">
            <v>949</v>
          </cell>
        </row>
        <row r="4098">
          <cell r="A4098" t="str">
            <v>REDUCCION AMERICANA 11/2"</v>
          </cell>
          <cell r="B4098">
            <v>12100</v>
          </cell>
          <cell r="C4098" t="str">
            <v>UND</v>
          </cell>
          <cell r="D4098">
            <v>14520</v>
          </cell>
          <cell r="E4098">
            <v>2323.2000000000003</v>
          </cell>
          <cell r="F4098">
            <v>16843</v>
          </cell>
        </row>
        <row r="4099">
          <cell r="A4099" t="str">
            <v>REDUCCION AMERICANA 2"</v>
          </cell>
          <cell r="B4099">
            <v>12100</v>
          </cell>
          <cell r="C4099" t="str">
            <v>UND</v>
          </cell>
          <cell r="D4099">
            <v>14520</v>
          </cell>
          <cell r="E4099">
            <v>2323.2000000000003</v>
          </cell>
          <cell r="F4099">
            <v>16843</v>
          </cell>
        </row>
        <row r="4100">
          <cell r="A4100" t="str">
            <v>REDUCCION IZQUIERDA 30-20CM</v>
          </cell>
          <cell r="B4100">
            <v>16422</v>
          </cell>
          <cell r="C4100" t="str">
            <v>UND</v>
          </cell>
          <cell r="D4100">
            <v>19706.399999999998</v>
          </cell>
          <cell r="E4100">
            <v>3153.0239999999999</v>
          </cell>
          <cell r="F4100">
            <v>22859</v>
          </cell>
        </row>
        <row r="4101">
          <cell r="A4101" t="str">
            <v>REDUCCION SIMETRICA 30-20CM</v>
          </cell>
          <cell r="B4101">
            <v>16800</v>
          </cell>
          <cell r="C4101" t="str">
            <v>UND</v>
          </cell>
          <cell r="D4101">
            <v>20160</v>
          </cell>
          <cell r="E4101">
            <v>3225.6</v>
          </cell>
          <cell r="F4101">
            <v>23386</v>
          </cell>
        </row>
        <row r="4102">
          <cell r="A4102" t="str">
            <v>REFERENCIADO P/BORNAS #1</v>
          </cell>
          <cell r="B4102">
            <v>27000</v>
          </cell>
          <cell r="C4102" t="str">
            <v>UND</v>
          </cell>
          <cell r="D4102">
            <v>32400</v>
          </cell>
          <cell r="E4102">
            <v>5184</v>
          </cell>
          <cell r="F4102">
            <v>37584</v>
          </cell>
        </row>
        <row r="4103">
          <cell r="A4103" t="str">
            <v>REFERENCIADO P/CABLE LETRAS A-Z 200A,200</v>
          </cell>
          <cell r="B4103">
            <v>265000</v>
          </cell>
          <cell r="C4103" t="str">
            <v>UND</v>
          </cell>
          <cell r="D4103">
            <v>318000</v>
          </cell>
          <cell r="E4103">
            <v>50880</v>
          </cell>
          <cell r="F4103">
            <v>368880</v>
          </cell>
        </row>
        <row r="4104">
          <cell r="A4104" t="str">
            <v>REFERENCIADO P/CABLE No 0</v>
          </cell>
          <cell r="B4104">
            <v>3500</v>
          </cell>
          <cell r="C4104" t="str">
            <v>UND</v>
          </cell>
          <cell r="D4104">
            <v>4200</v>
          </cell>
          <cell r="E4104">
            <v>672</v>
          </cell>
          <cell r="F4104">
            <v>4872</v>
          </cell>
        </row>
        <row r="4105">
          <cell r="A4105" t="str">
            <v>REFERENCIADO P/CABLE NUMERO0-9 200A,200V</v>
          </cell>
          <cell r="B4105">
            <v>145000</v>
          </cell>
          <cell r="C4105" t="str">
            <v>UND</v>
          </cell>
          <cell r="D4105">
            <v>174000</v>
          </cell>
          <cell r="E4105">
            <v>27840</v>
          </cell>
          <cell r="F4105">
            <v>201840</v>
          </cell>
        </row>
        <row r="4106">
          <cell r="A4106" t="str">
            <v>REFERENCIADO PARA BORNA #6 PTE X25X10 LE</v>
          </cell>
          <cell r="B4106">
            <v>9800</v>
          </cell>
          <cell r="C4106" t="str">
            <v>UND</v>
          </cell>
          <cell r="D4106">
            <v>11760</v>
          </cell>
          <cell r="E4106">
            <v>1881.6000000000001</v>
          </cell>
          <cell r="F4106">
            <v>13642</v>
          </cell>
        </row>
        <row r="4107">
          <cell r="A4107" t="str">
            <v>REFERENCIADO PARA DZ5 No 1</v>
          </cell>
          <cell r="B4107">
            <v>4000</v>
          </cell>
          <cell r="C4107" t="str">
            <v>UND</v>
          </cell>
          <cell r="D4107">
            <v>4800</v>
          </cell>
          <cell r="E4107">
            <v>768</v>
          </cell>
          <cell r="F4107">
            <v>5568</v>
          </cell>
        </row>
        <row r="4108">
          <cell r="A4108" t="str">
            <v>REFERENCIADO PARA DZ5 No 2</v>
          </cell>
          <cell r="B4108">
            <v>4000</v>
          </cell>
          <cell r="C4108" t="str">
            <v>UND</v>
          </cell>
          <cell r="D4108">
            <v>4800</v>
          </cell>
          <cell r="E4108">
            <v>768</v>
          </cell>
          <cell r="F4108">
            <v>5568</v>
          </cell>
        </row>
        <row r="4109">
          <cell r="A4109" t="str">
            <v>REFLECTOR  CIRCULAR 250W HIF Mh</v>
          </cell>
          <cell r="B4109">
            <v>313000</v>
          </cell>
          <cell r="C4109" t="str">
            <v>UND</v>
          </cell>
          <cell r="D4109">
            <v>375600</v>
          </cell>
          <cell r="E4109">
            <v>60096</v>
          </cell>
          <cell r="F4109">
            <v>435696</v>
          </cell>
        </row>
        <row r="4110">
          <cell r="A4110" t="str">
            <v>REFLECTOR  CIRCULAR 400W HIF Na</v>
          </cell>
          <cell r="B4110">
            <v>357000</v>
          </cell>
          <cell r="C4110" t="str">
            <v>UND</v>
          </cell>
          <cell r="D4110">
            <v>428400</v>
          </cell>
          <cell r="E4110">
            <v>68544</v>
          </cell>
          <cell r="F4110">
            <v>496944</v>
          </cell>
        </row>
        <row r="4111">
          <cell r="A4111" t="str">
            <v>REFLECTOR  INYECTOLUX 500W HALOGENO 110V</v>
          </cell>
          <cell r="B4111">
            <v>55528.19921875</v>
          </cell>
          <cell r="C4111" t="str">
            <v>UND</v>
          </cell>
          <cell r="D4111">
            <v>66633.839062500003</v>
          </cell>
          <cell r="E4111">
            <v>10661.41425</v>
          </cell>
          <cell r="F4111">
            <v>77295</v>
          </cell>
        </row>
        <row r="4112">
          <cell r="A4112" t="str">
            <v>REFLECTOR  RECTANGULAR 400W RUF Hg</v>
          </cell>
          <cell r="B4112">
            <v>245000</v>
          </cell>
          <cell r="C4112" t="str">
            <v>UND</v>
          </cell>
          <cell r="D4112">
            <v>294000</v>
          </cell>
          <cell r="E4112">
            <v>47040</v>
          </cell>
          <cell r="F4112">
            <v>341040</v>
          </cell>
        </row>
        <row r="4113">
          <cell r="A4113" t="str">
            <v>REFLECTOR  RECTANGULAR 70Na FLOOD C/B IL</v>
          </cell>
          <cell r="B4113">
            <v>199500</v>
          </cell>
          <cell r="C4113" t="str">
            <v>UND</v>
          </cell>
          <cell r="D4113">
            <v>239400</v>
          </cell>
          <cell r="E4113">
            <v>38304</v>
          </cell>
          <cell r="F4113">
            <v>277704</v>
          </cell>
        </row>
        <row r="4114">
          <cell r="A4114" t="str">
            <v>REFLECTOR  RECTANGULAR 70V RRA Na</v>
          </cell>
          <cell r="B4114">
            <v>110600</v>
          </cell>
          <cell r="C4114" t="str">
            <v>UND</v>
          </cell>
          <cell r="D4114">
            <v>132720</v>
          </cell>
          <cell r="E4114">
            <v>21235.200000000001</v>
          </cell>
          <cell r="F4114">
            <v>153955</v>
          </cell>
        </row>
        <row r="4115">
          <cell r="A4115" t="str">
            <v>REFLECTOR 39MM</v>
          </cell>
          <cell r="B4115">
            <v>26500</v>
          </cell>
          <cell r="C4115" t="str">
            <v>UND</v>
          </cell>
          <cell r="D4115">
            <v>31800</v>
          </cell>
          <cell r="E4115">
            <v>5088</v>
          </cell>
          <cell r="F4115">
            <v>36888</v>
          </cell>
        </row>
        <row r="4116">
          <cell r="A4116" t="str">
            <v>REFLECTOR CIRC 1000W MH C/REM HAZ LUZ CO</v>
          </cell>
          <cell r="B4116">
            <v>524700</v>
          </cell>
          <cell r="C4116" t="str">
            <v>UND</v>
          </cell>
          <cell r="D4116">
            <v>629640</v>
          </cell>
          <cell r="E4116">
            <v>100742.40000000001</v>
          </cell>
          <cell r="F4116">
            <v>730382</v>
          </cell>
        </row>
        <row r="4117">
          <cell r="A4117" t="str">
            <v>REFLECTOR INYECTOLUX 1500W HALOGENO 220V</v>
          </cell>
          <cell r="B4117">
            <v>116000</v>
          </cell>
          <cell r="C4117" t="str">
            <v>UND</v>
          </cell>
          <cell r="D4117">
            <v>139200</v>
          </cell>
          <cell r="E4117">
            <v>22272</v>
          </cell>
          <cell r="F4117">
            <v>161472</v>
          </cell>
        </row>
        <row r="4118">
          <cell r="A4118" t="str">
            <v>REFLECTOR PLASTICO 39MM</v>
          </cell>
          <cell r="B4118">
            <v>20000</v>
          </cell>
          <cell r="C4118" t="str">
            <v>UND</v>
          </cell>
          <cell r="D4118">
            <v>24000</v>
          </cell>
          <cell r="E4118">
            <v>3840</v>
          </cell>
          <cell r="F4118">
            <v>27840</v>
          </cell>
        </row>
        <row r="4119">
          <cell r="A4119" t="str">
            <v>REFLECTOR RECT.250W M.H- M.T</v>
          </cell>
          <cell r="B4119">
            <v>442000</v>
          </cell>
          <cell r="C4119" t="str">
            <v>UND</v>
          </cell>
          <cell r="D4119">
            <v>530400</v>
          </cell>
          <cell r="E4119">
            <v>84864</v>
          </cell>
          <cell r="F4119">
            <v>615264</v>
          </cell>
        </row>
        <row r="4120">
          <cell r="A4120" t="str">
            <v>REFLECTOR RECT.250WNa M.T</v>
          </cell>
          <cell r="B4120">
            <v>463000</v>
          </cell>
          <cell r="C4120" t="str">
            <v>UND</v>
          </cell>
          <cell r="D4120">
            <v>555600</v>
          </cell>
          <cell r="E4120">
            <v>88896</v>
          </cell>
          <cell r="F4120">
            <v>644496</v>
          </cell>
        </row>
        <row r="4121">
          <cell r="A4121" t="str">
            <v>REFLECTOR RECTAN.500 GUARDO G. HALOGENO</v>
          </cell>
          <cell r="B4121">
            <v>25000</v>
          </cell>
          <cell r="C4121" t="str">
            <v>UND</v>
          </cell>
          <cell r="D4121">
            <v>30000</v>
          </cell>
          <cell r="E4121">
            <v>4800</v>
          </cell>
          <cell r="F4121">
            <v>34800</v>
          </cell>
        </row>
        <row r="4122">
          <cell r="A4122" t="str">
            <v>REFLECTOR RECTANGULAR 250V RRA Hg</v>
          </cell>
          <cell r="B4122">
            <v>318000</v>
          </cell>
          <cell r="C4122" t="str">
            <v>UND</v>
          </cell>
          <cell r="D4122">
            <v>381600</v>
          </cell>
          <cell r="E4122">
            <v>61056</v>
          </cell>
          <cell r="F4122">
            <v>442656</v>
          </cell>
        </row>
        <row r="4123">
          <cell r="A4123" t="str">
            <v>REFLECTOR RECTANGULAR 400W RRA Hg</v>
          </cell>
          <cell r="B4123">
            <v>331000</v>
          </cell>
          <cell r="C4123" t="str">
            <v>UND</v>
          </cell>
          <cell r="D4123">
            <v>397200</v>
          </cell>
          <cell r="E4123">
            <v>63552</v>
          </cell>
          <cell r="F4123">
            <v>460752</v>
          </cell>
        </row>
        <row r="4124">
          <cell r="A4124" t="str">
            <v>REFLECTOR RECTANGULAR 400W RRA MH</v>
          </cell>
          <cell r="B4124">
            <v>450000</v>
          </cell>
          <cell r="C4124" t="str">
            <v>UND</v>
          </cell>
          <cell r="D4124">
            <v>540000</v>
          </cell>
          <cell r="E4124">
            <v>86400</v>
          </cell>
          <cell r="F4124">
            <v>626400</v>
          </cell>
        </row>
        <row r="4125">
          <cell r="A4125" t="str">
            <v>REFLECTOR RECTANGULAR 400W RRA Na</v>
          </cell>
          <cell r="B4125">
            <v>356000</v>
          </cell>
          <cell r="C4125" t="str">
            <v>UND</v>
          </cell>
          <cell r="D4125">
            <v>427200</v>
          </cell>
          <cell r="E4125">
            <v>68352</v>
          </cell>
          <cell r="F4125">
            <v>495552</v>
          </cell>
        </row>
        <row r="4126">
          <cell r="A4126" t="str">
            <v>REFLECTOR REFLEXION 50X50MM</v>
          </cell>
          <cell r="B4126">
            <v>26500</v>
          </cell>
          <cell r="C4126" t="str">
            <v>UND</v>
          </cell>
          <cell r="D4126">
            <v>31800</v>
          </cell>
          <cell r="E4126">
            <v>5088</v>
          </cell>
          <cell r="F4126">
            <v>36888</v>
          </cell>
        </row>
        <row r="4127">
          <cell r="A4127" t="str">
            <v xml:space="preserve">REFLECTOR SODIO 400W208/220 </v>
          </cell>
          <cell r="B4127">
            <v>258000</v>
          </cell>
          <cell r="C4127" t="str">
            <v>UND</v>
          </cell>
          <cell r="D4127">
            <v>309600</v>
          </cell>
          <cell r="E4127">
            <v>49536</v>
          </cell>
          <cell r="F4127">
            <v>359136</v>
          </cell>
        </row>
        <row r="4128">
          <cell r="A4128" t="str">
            <v>REFLEX  XUZC80</v>
          </cell>
          <cell r="B4128">
            <v>35500</v>
          </cell>
          <cell r="C4128" t="str">
            <v>UND</v>
          </cell>
          <cell r="D4128">
            <v>42600</v>
          </cell>
          <cell r="E4128">
            <v>6816</v>
          </cell>
          <cell r="F4128">
            <v>49416</v>
          </cell>
        </row>
        <row r="4129">
          <cell r="A4129" t="str">
            <v>REFLEX 24 21 MM ALTA</v>
          </cell>
          <cell r="B4129">
            <v>26500</v>
          </cell>
          <cell r="C4129" t="str">
            <v>UND</v>
          </cell>
          <cell r="D4129">
            <v>31800</v>
          </cell>
          <cell r="E4129">
            <v>5088</v>
          </cell>
          <cell r="F4129">
            <v>36888</v>
          </cell>
        </row>
        <row r="4130">
          <cell r="A4130" t="str">
            <v>REFLEX XUZC21 TM</v>
          </cell>
          <cell r="B4130">
            <v>15500</v>
          </cell>
          <cell r="C4130" t="str">
            <v>UND</v>
          </cell>
          <cell r="D4130">
            <v>18600</v>
          </cell>
          <cell r="E4130">
            <v>2976</v>
          </cell>
          <cell r="F4130">
            <v>21576</v>
          </cell>
        </row>
        <row r="4131">
          <cell r="A4131" t="str">
            <v>REFLEX XUZC80 TM</v>
          </cell>
          <cell r="B4131">
            <v>35500</v>
          </cell>
          <cell r="C4131" t="str">
            <v>UND</v>
          </cell>
          <cell r="D4131">
            <v>42600</v>
          </cell>
          <cell r="E4131">
            <v>6816</v>
          </cell>
          <cell r="F4131">
            <v>49416</v>
          </cell>
        </row>
        <row r="4132">
          <cell r="A4132" t="str">
            <v>REFUERZOS HIERRO 37000 FG</v>
          </cell>
          <cell r="B4132">
            <v>2100</v>
          </cell>
          <cell r="C4132" t="str">
            <v>UND</v>
          </cell>
          <cell r="D4132">
            <v>2520</v>
          </cell>
          <cell r="E4132">
            <v>403.2</v>
          </cell>
          <cell r="F4132">
            <v>2923</v>
          </cell>
        </row>
        <row r="4133">
          <cell r="A4133" t="str">
            <v>REGISTRADORA MODELO PCR 208 CASIO</v>
          </cell>
          <cell r="B4133">
            <v>35000</v>
          </cell>
          <cell r="C4133" t="str">
            <v>UND</v>
          </cell>
          <cell r="D4133">
            <v>42000</v>
          </cell>
          <cell r="E4133">
            <v>6720</v>
          </cell>
          <cell r="F4133">
            <v>48720</v>
          </cell>
        </row>
        <row r="4134">
          <cell r="A4134" t="str">
            <v>REGLETA 10 PARES STRIP TELEFONICO</v>
          </cell>
          <cell r="B4134">
            <v>3920</v>
          </cell>
          <cell r="C4134" t="str">
            <v>UND</v>
          </cell>
          <cell r="D4134">
            <v>4704</v>
          </cell>
          <cell r="E4134">
            <v>752.64</v>
          </cell>
          <cell r="F4134">
            <v>5457</v>
          </cell>
        </row>
        <row r="4135">
          <cell r="A4135" t="str">
            <v>REGLETA 12 BORNAS CABLE G</v>
          </cell>
          <cell r="B4135">
            <v>25000</v>
          </cell>
          <cell r="C4135" t="str">
            <v>UND</v>
          </cell>
          <cell r="D4135">
            <v>30000</v>
          </cell>
          <cell r="E4135">
            <v>4800</v>
          </cell>
          <cell r="F4135">
            <v>34800</v>
          </cell>
        </row>
        <row r="4136">
          <cell r="A4136" t="str">
            <v>REGLETA 12 BORNAS CABLE Y</v>
          </cell>
          <cell r="B4136">
            <v>25000</v>
          </cell>
          <cell r="C4136" t="str">
            <v>UND</v>
          </cell>
          <cell r="D4136">
            <v>30000</v>
          </cell>
          <cell r="E4136">
            <v>4800</v>
          </cell>
          <cell r="F4136">
            <v>34800</v>
          </cell>
        </row>
        <row r="4137">
          <cell r="A4137" t="str">
            <v>REGLETA 12 PARES 34211 LEGRAND</v>
          </cell>
          <cell r="B4137">
            <v>481.60000610351608</v>
          </cell>
          <cell r="C4137" t="str">
            <v>UND</v>
          </cell>
          <cell r="D4137">
            <v>577.92000732421923</v>
          </cell>
          <cell r="E4137">
            <v>92.467201171875075</v>
          </cell>
          <cell r="F4137">
            <v>670</v>
          </cell>
        </row>
        <row r="4138">
          <cell r="A4138" t="str">
            <v>REGLETA 12 PUNTOS AWG 10 NEGRAS</v>
          </cell>
          <cell r="B4138">
            <v>600</v>
          </cell>
          <cell r="C4138" t="str">
            <v>UND</v>
          </cell>
          <cell r="D4138">
            <v>720</v>
          </cell>
          <cell r="E4138">
            <v>115.2</v>
          </cell>
          <cell r="F4138">
            <v>835</v>
          </cell>
        </row>
        <row r="4139">
          <cell r="A4139" t="str">
            <v>REGLETA 25 PARES 3M REF.4005DPM PARALELO</v>
          </cell>
          <cell r="B4139">
            <v>3168</v>
          </cell>
          <cell r="C4139" t="str">
            <v>UND</v>
          </cell>
          <cell r="D4139">
            <v>3801.6</v>
          </cell>
          <cell r="E4139">
            <v>608.25599999999997</v>
          </cell>
          <cell r="F4139">
            <v>4410</v>
          </cell>
        </row>
        <row r="4140">
          <cell r="A4140" t="str">
            <v>REGLETA BORNES 132 S/M(1LA3,1LA5)T.GK239</v>
          </cell>
          <cell r="B4140">
            <v>67500</v>
          </cell>
          <cell r="C4140" t="str">
            <v>UND</v>
          </cell>
          <cell r="D4140">
            <v>81000</v>
          </cell>
          <cell r="E4140">
            <v>12960</v>
          </cell>
          <cell r="F4140">
            <v>93960</v>
          </cell>
        </row>
        <row r="4141">
          <cell r="A4141" t="str">
            <v>REGLETA BORNES 160L</v>
          </cell>
          <cell r="B4141">
            <v>126000</v>
          </cell>
          <cell r="C4141" t="str">
            <v>UND</v>
          </cell>
          <cell r="D4141">
            <v>151200</v>
          </cell>
          <cell r="E4141">
            <v>24192</v>
          </cell>
          <cell r="F4141">
            <v>175392</v>
          </cell>
        </row>
        <row r="4142">
          <cell r="A4142" t="str">
            <v>REGLETA BORNES 180M/L; 225S/M</v>
          </cell>
          <cell r="B4142">
            <v>47700</v>
          </cell>
          <cell r="C4142" t="str">
            <v>UND</v>
          </cell>
          <cell r="D4142">
            <v>57240</v>
          </cell>
          <cell r="E4142">
            <v>9158.4</v>
          </cell>
          <cell r="F4142">
            <v>66398</v>
          </cell>
        </row>
        <row r="4143">
          <cell r="A4143" t="str">
            <v>REGLETA BORNES 71/80 T.GK 010</v>
          </cell>
          <cell r="B4143">
            <v>17900</v>
          </cell>
          <cell r="C4143" t="str">
            <v>UND</v>
          </cell>
          <cell r="D4143">
            <v>21480</v>
          </cell>
          <cell r="E4143">
            <v>3436.8</v>
          </cell>
          <cell r="F4143">
            <v>24917</v>
          </cell>
        </row>
        <row r="4144">
          <cell r="A4144" t="str">
            <v>REGLETA BORNES 90S/L</v>
          </cell>
          <cell r="B4144">
            <v>39500</v>
          </cell>
          <cell r="C4144" t="str">
            <v>UND</v>
          </cell>
          <cell r="D4144">
            <v>47400</v>
          </cell>
          <cell r="E4144">
            <v>7584</v>
          </cell>
          <cell r="F4144">
            <v>54984</v>
          </cell>
        </row>
        <row r="4145">
          <cell r="A4145" t="str">
            <v>REGLETA MODULAR 25 PARES RELLENA</v>
          </cell>
          <cell r="B4145">
            <v>3500</v>
          </cell>
          <cell r="C4145" t="str">
            <v>UND</v>
          </cell>
          <cell r="D4145">
            <v>4200</v>
          </cell>
          <cell r="E4145">
            <v>672</v>
          </cell>
          <cell r="F4145">
            <v>4872</v>
          </cell>
        </row>
        <row r="4146">
          <cell r="A4146" t="str">
            <v>REGLETA TELEFONICA E66 50 PARES</v>
          </cell>
          <cell r="B4146">
            <v>32500</v>
          </cell>
          <cell r="C4146" t="str">
            <v>UND</v>
          </cell>
          <cell r="D4146">
            <v>39000</v>
          </cell>
          <cell r="E4146">
            <v>6240</v>
          </cell>
          <cell r="F4146">
            <v>45240</v>
          </cell>
        </row>
        <row r="4147">
          <cell r="A4147" t="str">
            <v>REGULADOR AUTOMATICO 1000V REGULAMATIC</v>
          </cell>
          <cell r="B4147">
            <v>99015</v>
          </cell>
          <cell r="C4147" t="str">
            <v>UND</v>
          </cell>
          <cell r="D4147">
            <v>118818</v>
          </cell>
          <cell r="E4147">
            <v>19010.88</v>
          </cell>
          <cell r="F4147">
            <v>137829</v>
          </cell>
        </row>
        <row r="4148">
          <cell r="A4148" t="str">
            <v>REGULADOR AUTOMATICO 600V REGULAMATIC</v>
          </cell>
          <cell r="B4148">
            <v>86100</v>
          </cell>
          <cell r="C4148" t="str">
            <v>UND</v>
          </cell>
          <cell r="D4148">
            <v>103320</v>
          </cell>
          <cell r="E4148">
            <v>16531.2</v>
          </cell>
          <cell r="F4148">
            <v>119851</v>
          </cell>
        </row>
        <row r="4149">
          <cell r="A4149" t="str">
            <v>REGULADOR ELECTRONICO</v>
          </cell>
          <cell r="B4149">
            <v>79429</v>
          </cell>
          <cell r="C4149" t="str">
            <v>UND</v>
          </cell>
          <cell r="D4149">
            <v>95314.8</v>
          </cell>
          <cell r="E4149">
            <v>15250.368</v>
          </cell>
          <cell r="F4149">
            <v>110565</v>
          </cell>
        </row>
        <row r="4150">
          <cell r="A4150" t="str">
            <v>REGULADOR ELECTRONICO 1000W SIERRA</v>
          </cell>
          <cell r="B4150">
            <v>120540</v>
          </cell>
          <cell r="C4150" t="str">
            <v>UND</v>
          </cell>
          <cell r="D4150">
            <v>144648</v>
          </cell>
          <cell r="E4150">
            <v>23143.68</v>
          </cell>
          <cell r="F4150">
            <v>167792</v>
          </cell>
        </row>
        <row r="4151">
          <cell r="A4151" t="str">
            <v>RELE  BIMETALICO 24-40 21-40 KM</v>
          </cell>
          <cell r="B4151">
            <v>78057</v>
          </cell>
          <cell r="C4151" t="str">
            <v>UND</v>
          </cell>
          <cell r="D4151">
            <v>93668.4</v>
          </cell>
          <cell r="E4151">
            <v>14986.944</v>
          </cell>
          <cell r="F4151">
            <v>108655</v>
          </cell>
        </row>
        <row r="4152">
          <cell r="A4152" t="str">
            <v>RELE  PROTECCION DIFERENCIAL TRAFO2DEVA</v>
          </cell>
          <cell r="B4152">
            <v>6187863</v>
          </cell>
          <cell r="C4152" t="str">
            <v>UND</v>
          </cell>
          <cell r="D4152">
            <v>7425435.5999999996</v>
          </cell>
          <cell r="E4152">
            <v>1188069.696</v>
          </cell>
          <cell r="F4152">
            <v>8613505</v>
          </cell>
        </row>
        <row r="4153">
          <cell r="A4153" t="str">
            <v>RELE 0.4-0.6A 200-0.6KM</v>
          </cell>
          <cell r="B4153">
            <v>47187</v>
          </cell>
          <cell r="C4153" t="str">
            <v>UND</v>
          </cell>
          <cell r="D4153">
            <v>56624.4</v>
          </cell>
          <cell r="E4153">
            <v>9059.9040000000005</v>
          </cell>
          <cell r="F4153">
            <v>65684</v>
          </cell>
        </row>
        <row r="4154">
          <cell r="A4154" t="str">
            <v>RELE 1.6 - 2.4 SQUARE D</v>
          </cell>
          <cell r="B4154">
            <v>30000</v>
          </cell>
          <cell r="C4154" t="str">
            <v>UND</v>
          </cell>
          <cell r="D4154">
            <v>36000</v>
          </cell>
          <cell r="E4154">
            <v>5760</v>
          </cell>
          <cell r="F4154">
            <v>41760</v>
          </cell>
        </row>
        <row r="4155">
          <cell r="A4155" t="str">
            <v>RELE 1.6-2.4 BBC</v>
          </cell>
          <cell r="B4155">
            <v>20000</v>
          </cell>
          <cell r="C4155" t="str">
            <v>UND</v>
          </cell>
          <cell r="D4155">
            <v>24000</v>
          </cell>
          <cell r="E4155">
            <v>3840</v>
          </cell>
          <cell r="F4155">
            <v>27840</v>
          </cell>
        </row>
        <row r="4156">
          <cell r="A4156" t="str">
            <v>RELE 1.6-2.5 SIEMENS</v>
          </cell>
          <cell r="B4156">
            <v>30000</v>
          </cell>
          <cell r="C4156" t="str">
            <v>UND</v>
          </cell>
          <cell r="D4156">
            <v>36000</v>
          </cell>
          <cell r="E4156">
            <v>5760</v>
          </cell>
          <cell r="F4156">
            <v>41760</v>
          </cell>
        </row>
        <row r="4157">
          <cell r="A4157" t="str">
            <v>RELE 100-160AMP OPERACION AC</v>
          </cell>
          <cell r="B4157">
            <v>765800</v>
          </cell>
          <cell r="C4157" t="str">
            <v>UND</v>
          </cell>
          <cell r="D4157">
            <v>918960</v>
          </cell>
          <cell r="E4157">
            <v>147033.60000000001</v>
          </cell>
          <cell r="F4157">
            <v>1065994</v>
          </cell>
        </row>
        <row r="4158">
          <cell r="A4158" t="str">
            <v>RELE 10-160A TM</v>
          </cell>
          <cell r="B4158">
            <v>30000</v>
          </cell>
          <cell r="C4158" t="str">
            <v>UND</v>
          </cell>
          <cell r="D4158">
            <v>36000</v>
          </cell>
          <cell r="E4158">
            <v>5760</v>
          </cell>
          <cell r="F4158">
            <v>41760</v>
          </cell>
        </row>
        <row r="4159">
          <cell r="A4159" t="str">
            <v>RELE 13 A 18 ASEA</v>
          </cell>
          <cell r="B4159">
            <v>35000</v>
          </cell>
          <cell r="C4159" t="str">
            <v>UND</v>
          </cell>
          <cell r="D4159">
            <v>42000</v>
          </cell>
          <cell r="E4159">
            <v>6720</v>
          </cell>
          <cell r="F4159">
            <v>48720</v>
          </cell>
        </row>
        <row r="4160">
          <cell r="A4160" t="str">
            <v>RELE 14 PINES 110VAC 5 AMP</v>
          </cell>
          <cell r="B4160">
            <v>29000</v>
          </cell>
          <cell r="C4160" t="str">
            <v>UND</v>
          </cell>
          <cell r="D4160">
            <v>34800</v>
          </cell>
          <cell r="E4160">
            <v>5568</v>
          </cell>
          <cell r="F4160">
            <v>40368</v>
          </cell>
        </row>
        <row r="4161">
          <cell r="A4161" t="str">
            <v>RELE 160-250AMP OPERACION AC</v>
          </cell>
          <cell r="B4161">
            <v>896700</v>
          </cell>
          <cell r="C4161" t="str">
            <v>UND</v>
          </cell>
          <cell r="D4161">
            <v>1076040</v>
          </cell>
          <cell r="E4161">
            <v>172166.39999999999</v>
          </cell>
          <cell r="F4161">
            <v>1248206</v>
          </cell>
        </row>
        <row r="4162">
          <cell r="A4162" t="str">
            <v>RELE 2.4-3.2 BBC</v>
          </cell>
          <cell r="B4162">
            <v>20000</v>
          </cell>
          <cell r="C4162" t="str">
            <v>UND</v>
          </cell>
          <cell r="D4162">
            <v>24000</v>
          </cell>
          <cell r="E4162">
            <v>3840</v>
          </cell>
          <cell r="F4162">
            <v>27840</v>
          </cell>
        </row>
        <row r="4163">
          <cell r="A4163" t="str">
            <v>RELE 2.5-4 SIEMENS</v>
          </cell>
          <cell r="B4163">
            <v>20000</v>
          </cell>
          <cell r="C4163" t="str">
            <v>UND</v>
          </cell>
          <cell r="D4163">
            <v>24000</v>
          </cell>
          <cell r="E4163">
            <v>3840</v>
          </cell>
          <cell r="F4163">
            <v>27840</v>
          </cell>
        </row>
        <row r="4164">
          <cell r="A4164" t="str">
            <v>RELE 2.5-4 SIEMENS</v>
          </cell>
          <cell r="B4164">
            <v>70000</v>
          </cell>
          <cell r="C4164" t="str">
            <v>UND</v>
          </cell>
          <cell r="D4164">
            <v>84000</v>
          </cell>
          <cell r="E4164">
            <v>13440</v>
          </cell>
          <cell r="F4164">
            <v>97440</v>
          </cell>
        </row>
        <row r="4165">
          <cell r="A4165" t="str">
            <v>RELE 2.8-4.1 BBC</v>
          </cell>
          <cell r="B4165">
            <v>20000</v>
          </cell>
          <cell r="C4165" t="str">
            <v>UND</v>
          </cell>
          <cell r="D4165">
            <v>24000</v>
          </cell>
          <cell r="E4165">
            <v>3840</v>
          </cell>
          <cell r="F4165">
            <v>27840</v>
          </cell>
        </row>
        <row r="4166">
          <cell r="A4166" t="str">
            <v>RELE 3.2-5 SIEMENS</v>
          </cell>
          <cell r="B4166">
            <v>20000</v>
          </cell>
          <cell r="C4166" t="str">
            <v>UND</v>
          </cell>
          <cell r="D4166">
            <v>24000</v>
          </cell>
          <cell r="E4166">
            <v>3840</v>
          </cell>
          <cell r="F4166">
            <v>27840</v>
          </cell>
        </row>
        <row r="4167">
          <cell r="A4167" t="str">
            <v>RELE 3.6 - 5.5 SQUARE D</v>
          </cell>
          <cell r="B4167">
            <v>30000</v>
          </cell>
          <cell r="C4167" t="str">
            <v>UND</v>
          </cell>
          <cell r="D4167">
            <v>36000</v>
          </cell>
          <cell r="E4167">
            <v>5760</v>
          </cell>
          <cell r="F4167">
            <v>41760</v>
          </cell>
        </row>
        <row r="4168">
          <cell r="A4168" t="str">
            <v>RELE 3.7-5.5 BBC</v>
          </cell>
          <cell r="B4168">
            <v>20000</v>
          </cell>
          <cell r="C4168" t="str">
            <v>UND</v>
          </cell>
          <cell r="D4168">
            <v>24000</v>
          </cell>
          <cell r="E4168">
            <v>3840</v>
          </cell>
          <cell r="F4168">
            <v>27840</v>
          </cell>
        </row>
        <row r="4169">
          <cell r="A4169" t="str">
            <v>RELE 3-4.5 BBC</v>
          </cell>
          <cell r="B4169">
            <v>20000</v>
          </cell>
          <cell r="C4169" t="str">
            <v>UND</v>
          </cell>
          <cell r="D4169">
            <v>24000</v>
          </cell>
          <cell r="E4169">
            <v>3840</v>
          </cell>
          <cell r="F4169">
            <v>27840</v>
          </cell>
        </row>
        <row r="4170">
          <cell r="A4170" t="str">
            <v>RELE 3RU1116-0JB0 0.7-1.0AMP T.S00</v>
          </cell>
          <cell r="B4170">
            <v>99800</v>
          </cell>
          <cell r="C4170" t="str">
            <v>UND</v>
          </cell>
          <cell r="D4170">
            <v>119760</v>
          </cell>
          <cell r="E4170">
            <v>19161.600000000002</v>
          </cell>
          <cell r="F4170">
            <v>138922</v>
          </cell>
        </row>
        <row r="4171">
          <cell r="A4171" t="str">
            <v>RELE 3RU1116-1AB0 1.1-1.6AMP T.S00</v>
          </cell>
          <cell r="B4171">
            <v>99800</v>
          </cell>
          <cell r="C4171" t="str">
            <v>UND</v>
          </cell>
          <cell r="D4171">
            <v>119760</v>
          </cell>
          <cell r="E4171">
            <v>19161.600000000002</v>
          </cell>
          <cell r="F4171">
            <v>138922</v>
          </cell>
        </row>
        <row r="4172">
          <cell r="A4172" t="str">
            <v>RELE 3RU1116-1BB0 1.4-2.0AMP T.S00</v>
          </cell>
          <cell r="B4172">
            <v>99800</v>
          </cell>
          <cell r="C4172" t="str">
            <v>UND</v>
          </cell>
          <cell r="D4172">
            <v>119760</v>
          </cell>
          <cell r="E4172">
            <v>19161.600000000002</v>
          </cell>
          <cell r="F4172">
            <v>138922</v>
          </cell>
        </row>
        <row r="4173">
          <cell r="A4173" t="str">
            <v>RELE 3RU1126-1CB0 1.8-2.5AMP T.S0</v>
          </cell>
          <cell r="B4173">
            <v>104600</v>
          </cell>
          <cell r="C4173" t="str">
            <v>UND</v>
          </cell>
          <cell r="D4173">
            <v>125520</v>
          </cell>
          <cell r="E4173">
            <v>20083.2</v>
          </cell>
          <cell r="F4173">
            <v>145603</v>
          </cell>
        </row>
        <row r="4174">
          <cell r="A4174" t="str">
            <v>RELE 3RU1126-1DB0 2.2-3.2AMP T.S0</v>
          </cell>
          <cell r="B4174">
            <v>104600</v>
          </cell>
          <cell r="C4174" t="str">
            <v>UND</v>
          </cell>
          <cell r="D4174">
            <v>125520</v>
          </cell>
          <cell r="E4174">
            <v>20083.2</v>
          </cell>
          <cell r="F4174">
            <v>145603</v>
          </cell>
        </row>
        <row r="4175">
          <cell r="A4175" t="str">
            <v>RELE 3RU1126-1EB0 2.8-4.0AMP T.S0</v>
          </cell>
          <cell r="B4175">
            <v>104600</v>
          </cell>
          <cell r="C4175" t="str">
            <v>UND</v>
          </cell>
          <cell r="D4175">
            <v>125520</v>
          </cell>
          <cell r="E4175">
            <v>20083.2</v>
          </cell>
          <cell r="F4175">
            <v>145603</v>
          </cell>
        </row>
        <row r="4176">
          <cell r="A4176" t="str">
            <v>RELE 3RU1126-1FB0 3.5-5.0AMP T.S0</v>
          </cell>
          <cell r="B4176">
            <v>104600</v>
          </cell>
          <cell r="C4176" t="str">
            <v>UND</v>
          </cell>
          <cell r="D4176">
            <v>125520</v>
          </cell>
          <cell r="E4176">
            <v>20083.2</v>
          </cell>
          <cell r="F4176">
            <v>145603</v>
          </cell>
        </row>
        <row r="4177">
          <cell r="A4177" t="str">
            <v>RELE 3RU1126-1GB0 4.5-6.3AMP T.S0</v>
          </cell>
          <cell r="B4177">
            <v>104600</v>
          </cell>
          <cell r="C4177" t="str">
            <v>UND</v>
          </cell>
          <cell r="D4177">
            <v>125520</v>
          </cell>
          <cell r="E4177">
            <v>20083.2</v>
          </cell>
          <cell r="F4177">
            <v>145603</v>
          </cell>
        </row>
        <row r="4178">
          <cell r="A4178" t="str">
            <v>RELE 3RU1126-1HB0 5.5-8.0AMP T.S0</v>
          </cell>
          <cell r="B4178">
            <v>104600</v>
          </cell>
          <cell r="C4178" t="str">
            <v>UND</v>
          </cell>
          <cell r="D4178">
            <v>125520</v>
          </cell>
          <cell r="E4178">
            <v>20083.2</v>
          </cell>
          <cell r="F4178">
            <v>145603</v>
          </cell>
        </row>
        <row r="4179">
          <cell r="A4179" t="str">
            <v>RELE 3RU1126-1JB0 7.0-10.0AMP T.S0</v>
          </cell>
          <cell r="B4179">
            <v>104600</v>
          </cell>
          <cell r="C4179" t="str">
            <v>UND</v>
          </cell>
          <cell r="D4179">
            <v>125520</v>
          </cell>
          <cell r="E4179">
            <v>20083.2</v>
          </cell>
          <cell r="F4179">
            <v>145603</v>
          </cell>
        </row>
        <row r="4180">
          <cell r="A4180" t="str">
            <v>RELE 3RU1126-1KB0 9.0-12.5AMP T.S0</v>
          </cell>
          <cell r="B4180">
            <v>104600</v>
          </cell>
          <cell r="C4180" t="str">
            <v>UND</v>
          </cell>
          <cell r="D4180">
            <v>125520</v>
          </cell>
          <cell r="E4180">
            <v>20083.2</v>
          </cell>
          <cell r="F4180">
            <v>145603</v>
          </cell>
        </row>
        <row r="4181">
          <cell r="A4181" t="str">
            <v>RELE 3RU1126-4AB0 11.0-16.0AMP T.S0</v>
          </cell>
          <cell r="B4181">
            <v>110900</v>
          </cell>
          <cell r="C4181" t="str">
            <v>UND</v>
          </cell>
          <cell r="D4181">
            <v>133080</v>
          </cell>
          <cell r="E4181">
            <v>21292.799999999999</v>
          </cell>
          <cell r="F4181">
            <v>154373</v>
          </cell>
        </row>
        <row r="4182">
          <cell r="A4182" t="str">
            <v>RELE 3RU1126-4BB0 14.0-20.0AMP T.S0</v>
          </cell>
          <cell r="B4182">
            <v>110900</v>
          </cell>
          <cell r="C4182" t="str">
            <v>UND</v>
          </cell>
          <cell r="D4182">
            <v>133080</v>
          </cell>
          <cell r="E4182">
            <v>21292.799999999999</v>
          </cell>
          <cell r="F4182">
            <v>154373</v>
          </cell>
        </row>
        <row r="4183">
          <cell r="A4183" t="str">
            <v>RELE 3RU1126-4DB0 20.0-25.0AMP T.S0</v>
          </cell>
          <cell r="B4183">
            <v>110900</v>
          </cell>
          <cell r="C4183" t="str">
            <v>UND</v>
          </cell>
          <cell r="D4183">
            <v>133080</v>
          </cell>
          <cell r="E4183">
            <v>21292.799999999999</v>
          </cell>
          <cell r="F4183">
            <v>154373</v>
          </cell>
        </row>
        <row r="4184">
          <cell r="A4184" t="str">
            <v>RELE 3RU1136-4DB0 18.0-25.0AMP T.S2</v>
          </cell>
          <cell r="B4184">
            <v>188200</v>
          </cell>
          <cell r="C4184" t="str">
            <v>UND</v>
          </cell>
          <cell r="D4184">
            <v>225840</v>
          </cell>
          <cell r="E4184">
            <v>36134.400000000001</v>
          </cell>
          <cell r="F4184">
            <v>261974</v>
          </cell>
        </row>
        <row r="4185">
          <cell r="A4185" t="str">
            <v>RELE 3RU1136-4EB0 22.0-32.0AMP T.S2</v>
          </cell>
          <cell r="B4185">
            <v>188200</v>
          </cell>
          <cell r="C4185" t="str">
            <v>UND</v>
          </cell>
          <cell r="D4185">
            <v>225840</v>
          </cell>
          <cell r="E4185">
            <v>36134.400000000001</v>
          </cell>
          <cell r="F4185">
            <v>261974</v>
          </cell>
        </row>
        <row r="4186">
          <cell r="A4186" t="str">
            <v>RELE 3RU1136-4FB0 28.0-40.0AMP T.S2</v>
          </cell>
          <cell r="B4186">
            <v>182200</v>
          </cell>
          <cell r="C4186" t="str">
            <v>UND</v>
          </cell>
          <cell r="D4186">
            <v>218640</v>
          </cell>
          <cell r="E4186">
            <v>34982.400000000001</v>
          </cell>
          <cell r="F4186">
            <v>253622</v>
          </cell>
        </row>
        <row r="4187">
          <cell r="A4187" t="str">
            <v>RELE 3RU1136-4HB0 36.0-50.0AMP T.S2</v>
          </cell>
          <cell r="B4187">
            <v>243200</v>
          </cell>
          <cell r="C4187" t="str">
            <v>UND</v>
          </cell>
          <cell r="D4187">
            <v>291840</v>
          </cell>
          <cell r="E4187">
            <v>46694.400000000001</v>
          </cell>
          <cell r="F4187">
            <v>338534</v>
          </cell>
        </row>
        <row r="4188">
          <cell r="A4188" t="str">
            <v>RELE 3RU1136-4HB0 40.0-50.0AMP T.S2</v>
          </cell>
          <cell r="B4188">
            <v>229600</v>
          </cell>
          <cell r="C4188" t="str">
            <v>UND</v>
          </cell>
          <cell r="D4188">
            <v>275520</v>
          </cell>
          <cell r="E4188">
            <v>44083.200000000004</v>
          </cell>
          <cell r="F4188">
            <v>319603</v>
          </cell>
        </row>
        <row r="4189">
          <cell r="A4189" t="str">
            <v>RELE 3RU1136-4JB0 45.0-63.0AMP T.S3</v>
          </cell>
          <cell r="B4189">
            <v>249800</v>
          </cell>
          <cell r="C4189" t="str">
            <v>UND</v>
          </cell>
          <cell r="D4189">
            <v>299760</v>
          </cell>
          <cell r="E4189">
            <v>47961.599999999999</v>
          </cell>
          <cell r="F4189">
            <v>347722</v>
          </cell>
        </row>
        <row r="4190">
          <cell r="A4190" t="str">
            <v>RELE 3RU1146-4FB0 28.0-40.0AMP T.S3</v>
          </cell>
          <cell r="B4190">
            <v>238500</v>
          </cell>
          <cell r="C4190" t="str">
            <v>UND</v>
          </cell>
          <cell r="D4190">
            <v>286200</v>
          </cell>
          <cell r="E4190">
            <v>45792</v>
          </cell>
          <cell r="F4190">
            <v>331992</v>
          </cell>
        </row>
        <row r="4191">
          <cell r="A4191" t="str">
            <v>RELE 3RU1146-4KB0 57.0-75.0AMP T.S3</v>
          </cell>
          <cell r="B4191">
            <v>249800</v>
          </cell>
          <cell r="C4191" t="str">
            <v>UND</v>
          </cell>
          <cell r="D4191">
            <v>299760</v>
          </cell>
          <cell r="E4191">
            <v>47961.599999999999</v>
          </cell>
          <cell r="F4191">
            <v>347722</v>
          </cell>
        </row>
        <row r="4192">
          <cell r="A4192" t="str">
            <v>RELE 3RU1146-4LB0 70.0-90.0AMP T.S3</v>
          </cell>
          <cell r="B4192">
            <v>318400</v>
          </cell>
          <cell r="C4192" t="str">
            <v>UND</v>
          </cell>
          <cell r="D4192">
            <v>382080</v>
          </cell>
          <cell r="E4192">
            <v>61132.800000000003</v>
          </cell>
          <cell r="F4192">
            <v>443213</v>
          </cell>
        </row>
        <row r="4193">
          <cell r="A4193" t="str">
            <v>RELE 3RU1146-4MB0 80.0-100.0AMP T.S3</v>
          </cell>
          <cell r="B4193">
            <v>408000</v>
          </cell>
          <cell r="C4193" t="str">
            <v>UND</v>
          </cell>
          <cell r="D4193">
            <v>489600</v>
          </cell>
          <cell r="E4193">
            <v>78336</v>
          </cell>
          <cell r="F4193">
            <v>567936</v>
          </cell>
        </row>
        <row r="4194">
          <cell r="A4194" t="str">
            <v>RELE 4-5.25 AGUT</v>
          </cell>
          <cell r="B4194">
            <v>20000</v>
          </cell>
          <cell r="C4194" t="str">
            <v>UND</v>
          </cell>
          <cell r="D4194">
            <v>24000</v>
          </cell>
          <cell r="E4194">
            <v>3840</v>
          </cell>
          <cell r="F4194">
            <v>27840</v>
          </cell>
        </row>
        <row r="4195">
          <cell r="A4195" t="str">
            <v>RELE 55-70A</v>
          </cell>
          <cell r="B4195">
            <v>289000</v>
          </cell>
          <cell r="C4195" t="str">
            <v>UND</v>
          </cell>
          <cell r="D4195">
            <v>346800</v>
          </cell>
          <cell r="E4195">
            <v>55488</v>
          </cell>
          <cell r="F4195">
            <v>402288</v>
          </cell>
        </row>
        <row r="4196">
          <cell r="A4196" t="str">
            <v>RELE 5-8  SIEMENS</v>
          </cell>
          <cell r="B4196">
            <v>20000</v>
          </cell>
          <cell r="C4196" t="str">
            <v>UND</v>
          </cell>
          <cell r="D4196">
            <v>24000</v>
          </cell>
          <cell r="E4196">
            <v>3840</v>
          </cell>
          <cell r="F4196">
            <v>27840</v>
          </cell>
        </row>
        <row r="4197">
          <cell r="A4197" t="str">
            <v>RELE 6.3-10 SIEMENS</v>
          </cell>
          <cell r="B4197">
            <v>20000</v>
          </cell>
          <cell r="C4197" t="str">
            <v>UND</v>
          </cell>
          <cell r="D4197">
            <v>24000</v>
          </cell>
          <cell r="E4197">
            <v>3840</v>
          </cell>
          <cell r="F4197">
            <v>27840</v>
          </cell>
        </row>
        <row r="4198">
          <cell r="A4198" t="str">
            <v>RELE 6-9BBC</v>
          </cell>
          <cell r="B4198">
            <v>20000</v>
          </cell>
          <cell r="C4198" t="str">
            <v>UND</v>
          </cell>
          <cell r="D4198">
            <v>24000</v>
          </cell>
          <cell r="E4198">
            <v>3840</v>
          </cell>
          <cell r="F4198">
            <v>27840</v>
          </cell>
        </row>
        <row r="4199">
          <cell r="A4199" t="str">
            <v>RELE 75-105AMP OPERACION AC/DC</v>
          </cell>
          <cell r="B4199">
            <v>390000</v>
          </cell>
          <cell r="C4199" t="str">
            <v>UND</v>
          </cell>
          <cell r="D4199">
            <v>468000</v>
          </cell>
          <cell r="E4199">
            <v>74880</v>
          </cell>
          <cell r="F4199">
            <v>542880</v>
          </cell>
        </row>
        <row r="4200">
          <cell r="A4200" t="str">
            <v>RELE 8 A 8.5 SQUARE D</v>
          </cell>
          <cell r="B4200">
            <v>30000</v>
          </cell>
          <cell r="C4200" t="str">
            <v>UND</v>
          </cell>
          <cell r="D4200">
            <v>36000</v>
          </cell>
          <cell r="E4200">
            <v>5760</v>
          </cell>
          <cell r="F4200">
            <v>41760</v>
          </cell>
        </row>
        <row r="4201">
          <cell r="A4201" t="str">
            <v>RELE 80-125AMP OPERACION AC</v>
          </cell>
          <cell r="B4201">
            <v>1072120</v>
          </cell>
          <cell r="C4201" t="str">
            <v>UND</v>
          </cell>
          <cell r="D4201">
            <v>1286544</v>
          </cell>
          <cell r="E4201">
            <v>205847.04000000001</v>
          </cell>
          <cell r="F4201">
            <v>1492391</v>
          </cell>
        </row>
        <row r="4202">
          <cell r="A4202" t="str">
            <v>RELE 8-13BBC</v>
          </cell>
          <cell r="B4202">
            <v>20000</v>
          </cell>
          <cell r="C4202" t="str">
            <v>UND</v>
          </cell>
          <cell r="D4202">
            <v>24000</v>
          </cell>
          <cell r="E4202">
            <v>3840</v>
          </cell>
          <cell r="F4202">
            <v>27840</v>
          </cell>
        </row>
        <row r="4203">
          <cell r="A4203" t="str">
            <v>RELE BIMETALICO 1.0-1.6AMP.</v>
          </cell>
          <cell r="B4203">
            <v>115700</v>
          </cell>
          <cell r="C4203" t="str">
            <v>UND</v>
          </cell>
          <cell r="D4203">
            <v>138840</v>
          </cell>
          <cell r="E4203">
            <v>22214.400000000001</v>
          </cell>
          <cell r="F4203">
            <v>161054</v>
          </cell>
        </row>
        <row r="4204">
          <cell r="A4204" t="str">
            <v>RELE BIMETALICO 1.6-2.5AMP</v>
          </cell>
          <cell r="B4204">
            <v>115700</v>
          </cell>
          <cell r="C4204" t="str">
            <v>UND</v>
          </cell>
          <cell r="D4204">
            <v>138840</v>
          </cell>
          <cell r="E4204">
            <v>22214.400000000001</v>
          </cell>
          <cell r="F4204">
            <v>161054</v>
          </cell>
        </row>
        <row r="4205">
          <cell r="A4205" t="str">
            <v>RELE BIMETALICO 10-16AMP</v>
          </cell>
          <cell r="B4205">
            <v>122600</v>
          </cell>
          <cell r="C4205" t="str">
            <v>UND</v>
          </cell>
          <cell r="D4205">
            <v>147120</v>
          </cell>
          <cell r="E4205">
            <v>23539.200000000001</v>
          </cell>
          <cell r="F4205">
            <v>170659</v>
          </cell>
        </row>
        <row r="4206">
          <cell r="A4206" t="str">
            <v>RELE BIMETALICO 1-1.4 T25DU1.4 ABB</v>
          </cell>
          <cell r="B4206">
            <v>46914</v>
          </cell>
          <cell r="C4206" t="str">
            <v>UND</v>
          </cell>
          <cell r="D4206">
            <v>56296.799999999996</v>
          </cell>
          <cell r="E4206">
            <v>9007.4879999999994</v>
          </cell>
          <cell r="F4206">
            <v>65304</v>
          </cell>
        </row>
        <row r="4207">
          <cell r="A4207" t="str">
            <v>RELE BIMETALICO 110-140AMP D115-D150</v>
          </cell>
          <cell r="B4207">
            <v>524000</v>
          </cell>
          <cell r="C4207" t="str">
            <v>UND</v>
          </cell>
          <cell r="D4207">
            <v>628800</v>
          </cell>
          <cell r="E4207">
            <v>100608</v>
          </cell>
          <cell r="F4207">
            <v>729408</v>
          </cell>
        </row>
        <row r="4208">
          <cell r="A4208" t="str">
            <v>RELE BIMETALICO 12.5-20AMP</v>
          </cell>
          <cell r="B4208">
            <v>184600</v>
          </cell>
          <cell r="C4208" t="str">
            <v>UND</v>
          </cell>
          <cell r="D4208">
            <v>221520</v>
          </cell>
          <cell r="E4208">
            <v>35443.200000000004</v>
          </cell>
          <cell r="F4208">
            <v>256963</v>
          </cell>
        </row>
        <row r="4209">
          <cell r="A4209" t="str">
            <v>RELE BIMETALICO 120-150AMP</v>
          </cell>
          <cell r="B4209">
            <v>429800</v>
          </cell>
          <cell r="C4209" t="str">
            <v>UND</v>
          </cell>
          <cell r="D4209">
            <v>515760</v>
          </cell>
          <cell r="E4209">
            <v>82521.600000000006</v>
          </cell>
          <cell r="F4209">
            <v>598282</v>
          </cell>
        </row>
        <row r="4210">
          <cell r="A4210" t="str">
            <v>RELE BIMETALICO 160-250AMP</v>
          </cell>
          <cell r="B4210">
            <v>1112000</v>
          </cell>
          <cell r="C4210" t="str">
            <v>UND</v>
          </cell>
          <cell r="D4210">
            <v>1334400</v>
          </cell>
          <cell r="E4210">
            <v>213504</v>
          </cell>
          <cell r="F4210">
            <v>1547904</v>
          </cell>
        </row>
        <row r="4211">
          <cell r="A4211" t="str">
            <v>RELE BIMETALICO 16-25AMP</v>
          </cell>
          <cell r="B4211">
            <v>122600</v>
          </cell>
          <cell r="C4211" t="str">
            <v>UND</v>
          </cell>
          <cell r="D4211">
            <v>147120</v>
          </cell>
          <cell r="E4211">
            <v>23539.200000000001</v>
          </cell>
          <cell r="F4211">
            <v>170659</v>
          </cell>
        </row>
        <row r="4212">
          <cell r="A4212" t="str">
            <v>RELE BIMETALICO 2.5-4.0AMP</v>
          </cell>
          <cell r="B4212">
            <v>115700</v>
          </cell>
          <cell r="C4212" t="str">
            <v>UND</v>
          </cell>
          <cell r="D4212">
            <v>138840</v>
          </cell>
          <cell r="E4212">
            <v>22214.400000000001</v>
          </cell>
          <cell r="F4212">
            <v>161054</v>
          </cell>
        </row>
        <row r="4213">
          <cell r="A4213" t="str">
            <v>RELE BIMETALICO 2.5-43VA05 NEGRO SIEMENS</v>
          </cell>
          <cell r="B4213">
            <v>47432</v>
          </cell>
          <cell r="C4213" t="str">
            <v>UND</v>
          </cell>
          <cell r="D4213">
            <v>56918.400000000001</v>
          </cell>
          <cell r="E4213">
            <v>9106.9440000000013</v>
          </cell>
          <cell r="F4213">
            <v>66025</v>
          </cell>
        </row>
        <row r="4214">
          <cell r="A4214" t="str">
            <v>RELE BIMETALICO 20-32AMP</v>
          </cell>
          <cell r="B4214">
            <v>208000</v>
          </cell>
          <cell r="C4214" t="str">
            <v>UND</v>
          </cell>
          <cell r="D4214">
            <v>249600</v>
          </cell>
          <cell r="E4214">
            <v>39936</v>
          </cell>
          <cell r="F4214">
            <v>289536</v>
          </cell>
        </row>
        <row r="4215">
          <cell r="A4215" t="str">
            <v>RELE BIMETALICO 20-32AMP</v>
          </cell>
          <cell r="B4215">
            <v>250200</v>
          </cell>
          <cell r="C4215" t="str">
            <v>UND</v>
          </cell>
          <cell r="D4215">
            <v>300240</v>
          </cell>
          <cell r="E4215">
            <v>48038.400000000001</v>
          </cell>
          <cell r="F4215">
            <v>348278</v>
          </cell>
        </row>
        <row r="4216">
          <cell r="A4216" t="str">
            <v>RELE BIMETALICO 32-40AMP</v>
          </cell>
          <cell r="B4216">
            <v>208000</v>
          </cell>
          <cell r="C4216" t="str">
            <v>UND</v>
          </cell>
          <cell r="D4216">
            <v>249600</v>
          </cell>
          <cell r="E4216">
            <v>39936</v>
          </cell>
          <cell r="F4216">
            <v>289536</v>
          </cell>
        </row>
        <row r="4217">
          <cell r="A4217" t="str">
            <v>RELE BIMETALICO 32-50AMP</v>
          </cell>
          <cell r="B4217">
            <v>250200</v>
          </cell>
          <cell r="C4217" t="str">
            <v>UND</v>
          </cell>
          <cell r="D4217">
            <v>300240</v>
          </cell>
          <cell r="E4217">
            <v>48038.400000000001</v>
          </cell>
          <cell r="F4217">
            <v>348278</v>
          </cell>
        </row>
        <row r="4218">
          <cell r="A4218" t="str">
            <v>RELE BIMETALICO 4.0-6.3AMP</v>
          </cell>
          <cell r="B4218">
            <v>115700</v>
          </cell>
          <cell r="C4218" t="str">
            <v>UND</v>
          </cell>
          <cell r="D4218">
            <v>138840</v>
          </cell>
          <cell r="E4218">
            <v>22214.400000000001</v>
          </cell>
          <cell r="F4218">
            <v>161054</v>
          </cell>
        </row>
        <row r="4219">
          <cell r="A4219" t="str">
            <v>RELE BIMETALICO 4-6.3 AMP</v>
          </cell>
          <cell r="B4219">
            <v>95800</v>
          </cell>
          <cell r="C4219" t="str">
            <v>UND</v>
          </cell>
          <cell r="D4219">
            <v>114960</v>
          </cell>
          <cell r="E4219">
            <v>18393.600000000002</v>
          </cell>
          <cell r="F4219">
            <v>133354</v>
          </cell>
        </row>
        <row r="4220">
          <cell r="A4220" t="str">
            <v>RELE BIMETALICO 48-80AMP</v>
          </cell>
          <cell r="B4220">
            <v>636000</v>
          </cell>
          <cell r="C4220" t="str">
            <v>UND</v>
          </cell>
          <cell r="D4220">
            <v>763200</v>
          </cell>
          <cell r="E4220">
            <v>122112</v>
          </cell>
          <cell r="F4220">
            <v>885312</v>
          </cell>
        </row>
        <row r="4221">
          <cell r="A4221" t="str">
            <v>RELE BIMETALICO 50-63 21-63 KM</v>
          </cell>
          <cell r="B4221">
            <v>125748</v>
          </cell>
          <cell r="C4221" t="str">
            <v>UND</v>
          </cell>
          <cell r="D4221">
            <v>150897.60000000001</v>
          </cell>
          <cell r="E4221">
            <v>24143.616000000002</v>
          </cell>
          <cell r="F4221">
            <v>175041</v>
          </cell>
        </row>
        <row r="4222">
          <cell r="A4222" t="str">
            <v>RELE BIMETALICO 50-63 AMP</v>
          </cell>
          <cell r="B4222">
            <v>250200</v>
          </cell>
          <cell r="C4222" t="str">
            <v>UND</v>
          </cell>
          <cell r="D4222">
            <v>300240</v>
          </cell>
          <cell r="E4222">
            <v>48038.400000000001</v>
          </cell>
          <cell r="F4222">
            <v>348278</v>
          </cell>
        </row>
        <row r="4223">
          <cell r="A4223" t="str">
            <v>RELE BIMETALICO 6.3-10.0AMP</v>
          </cell>
          <cell r="B4223">
            <v>115700</v>
          </cell>
          <cell r="C4223" t="str">
            <v>UND</v>
          </cell>
          <cell r="D4223">
            <v>138840</v>
          </cell>
          <cell r="E4223">
            <v>22214.400000000001</v>
          </cell>
          <cell r="F4223">
            <v>161054</v>
          </cell>
        </row>
        <row r="4224">
          <cell r="A4224" t="str">
            <v>RELE BIMETALICO 6.3-10AMP</v>
          </cell>
          <cell r="B4224">
            <v>122600</v>
          </cell>
          <cell r="C4224" t="str">
            <v>UND</v>
          </cell>
          <cell r="D4224">
            <v>147120</v>
          </cell>
          <cell r="E4224">
            <v>23539.200000000001</v>
          </cell>
          <cell r="F4224">
            <v>170659</v>
          </cell>
        </row>
        <row r="4225">
          <cell r="A4225" t="str">
            <v>RELE BIMETALICO 63-80 AMP</v>
          </cell>
          <cell r="B4225">
            <v>314100</v>
          </cell>
          <cell r="C4225" t="str">
            <v>UND</v>
          </cell>
          <cell r="D4225">
            <v>376920</v>
          </cell>
          <cell r="E4225">
            <v>60307.200000000004</v>
          </cell>
          <cell r="F4225">
            <v>437227</v>
          </cell>
        </row>
        <row r="4226">
          <cell r="A4226" t="str">
            <v>RELE BIMETALICO 63-80 TM</v>
          </cell>
          <cell r="B4226">
            <v>133500.40625</v>
          </cell>
          <cell r="C4226" t="str">
            <v>UND</v>
          </cell>
          <cell r="D4226">
            <v>160200.48749999999</v>
          </cell>
          <cell r="E4226">
            <v>25632.077999999998</v>
          </cell>
          <cell r="F4226">
            <v>185833</v>
          </cell>
        </row>
        <row r="4227">
          <cell r="A4227" t="str">
            <v>RELE BIMETALICO 63-90AMP</v>
          </cell>
          <cell r="B4227">
            <v>377000</v>
          </cell>
          <cell r="C4227" t="str">
            <v>UND</v>
          </cell>
          <cell r="D4227">
            <v>452400</v>
          </cell>
          <cell r="E4227">
            <v>72384</v>
          </cell>
          <cell r="F4227">
            <v>524784</v>
          </cell>
        </row>
        <row r="4228">
          <cell r="A4228" t="str">
            <v>RELE BIMETALICO 8.0-12.5AMP</v>
          </cell>
          <cell r="B4228">
            <v>115700</v>
          </cell>
          <cell r="C4228" t="str">
            <v>UND</v>
          </cell>
          <cell r="D4228">
            <v>138840</v>
          </cell>
          <cell r="E4228">
            <v>22214.400000000001</v>
          </cell>
          <cell r="F4228">
            <v>161054</v>
          </cell>
        </row>
        <row r="4229">
          <cell r="A4229" t="str">
            <v>RELE BIMETALICO 90-120AMP</v>
          </cell>
          <cell r="B4229">
            <v>417200</v>
          </cell>
          <cell r="C4229" t="str">
            <v>UND</v>
          </cell>
          <cell r="D4229">
            <v>500640</v>
          </cell>
          <cell r="E4229">
            <v>80102.400000000009</v>
          </cell>
          <cell r="F4229">
            <v>580742</v>
          </cell>
        </row>
        <row r="4230">
          <cell r="A4230" t="str">
            <v>RELE BIMETALICO 90-120AMP</v>
          </cell>
          <cell r="B4230">
            <v>429800</v>
          </cell>
          <cell r="C4230" t="str">
            <v>UND</v>
          </cell>
          <cell r="D4230">
            <v>515760</v>
          </cell>
          <cell r="E4230">
            <v>82521.600000000006</v>
          </cell>
          <cell r="F4230">
            <v>598282</v>
          </cell>
        </row>
        <row r="4231">
          <cell r="A4231" t="str">
            <v>RELE BIMETALICO REF:LR1D80363</v>
          </cell>
          <cell r="B4231">
            <v>126219</v>
          </cell>
          <cell r="C4231" t="str">
            <v>UND</v>
          </cell>
          <cell r="D4231">
            <v>151462.79999999999</v>
          </cell>
          <cell r="E4231">
            <v>24234.047999999999</v>
          </cell>
          <cell r="F4231">
            <v>175697</v>
          </cell>
        </row>
        <row r="4232">
          <cell r="A4232" t="str">
            <v>RELE CLASE 10 / 0.1-0.16AMP D09-D38</v>
          </cell>
          <cell r="B4232">
            <v>121000</v>
          </cell>
          <cell r="C4232" t="str">
            <v>UND</v>
          </cell>
          <cell r="D4232">
            <v>145200</v>
          </cell>
          <cell r="E4232">
            <v>23232</v>
          </cell>
          <cell r="F4232">
            <v>168432</v>
          </cell>
        </row>
        <row r="4233">
          <cell r="A4233" t="str">
            <v>RELE CLASE 10 / 0.16-0.25AMP D09-D38</v>
          </cell>
          <cell r="B4233">
            <v>121000</v>
          </cell>
          <cell r="C4233" t="str">
            <v>UND</v>
          </cell>
          <cell r="D4233">
            <v>145200</v>
          </cell>
          <cell r="E4233">
            <v>23232</v>
          </cell>
          <cell r="F4233">
            <v>168432</v>
          </cell>
        </row>
        <row r="4234">
          <cell r="A4234" t="str">
            <v>RELE CLASE 10 / 0.25-0.40AMP D09-D38</v>
          </cell>
          <cell r="B4234">
            <v>121000</v>
          </cell>
          <cell r="C4234" t="str">
            <v>UND</v>
          </cell>
          <cell r="D4234">
            <v>145200</v>
          </cell>
          <cell r="E4234">
            <v>23232</v>
          </cell>
          <cell r="F4234">
            <v>168432</v>
          </cell>
        </row>
        <row r="4235">
          <cell r="A4235" t="str">
            <v>RELE CLASE 10 / 0.40-0.63 A D09-D38</v>
          </cell>
          <cell r="B4235">
            <v>121000</v>
          </cell>
          <cell r="C4235" t="str">
            <v>UND</v>
          </cell>
          <cell r="D4235">
            <v>145200</v>
          </cell>
          <cell r="E4235">
            <v>23232</v>
          </cell>
          <cell r="F4235">
            <v>168432</v>
          </cell>
        </row>
        <row r="4236">
          <cell r="A4236" t="str">
            <v>RELE CLASE 10 / 0.63-1AMP D09-D38</v>
          </cell>
          <cell r="B4236">
            <v>121000</v>
          </cell>
          <cell r="C4236" t="str">
            <v>UND</v>
          </cell>
          <cell r="D4236">
            <v>145200</v>
          </cell>
          <cell r="E4236">
            <v>23232</v>
          </cell>
          <cell r="F4236">
            <v>168432</v>
          </cell>
        </row>
        <row r="4237">
          <cell r="A4237" t="str">
            <v>RELE CLASE 10 / 1-1.6AMP D09-D38</v>
          </cell>
          <cell r="B4237">
            <v>121000</v>
          </cell>
          <cell r="C4237" t="str">
            <v>UND</v>
          </cell>
          <cell r="D4237">
            <v>145200</v>
          </cell>
          <cell r="E4237">
            <v>23232</v>
          </cell>
          <cell r="F4237">
            <v>168432</v>
          </cell>
        </row>
        <row r="4238">
          <cell r="A4238" t="str">
            <v>RELE CLASE 10 /12-18AMP D18-D38</v>
          </cell>
          <cell r="B4238">
            <v>132000</v>
          </cell>
          <cell r="C4238" t="str">
            <v>UND</v>
          </cell>
          <cell r="D4238">
            <v>158400</v>
          </cell>
          <cell r="E4238">
            <v>25344</v>
          </cell>
          <cell r="F4238">
            <v>183744</v>
          </cell>
        </row>
        <row r="4239">
          <cell r="A4239" t="str">
            <v>RELE CLASE 10 /17-25AMP D25-D38</v>
          </cell>
          <cell r="B4239">
            <v>132000</v>
          </cell>
          <cell r="C4239" t="str">
            <v>UND</v>
          </cell>
          <cell r="D4239">
            <v>158400</v>
          </cell>
          <cell r="E4239">
            <v>25344</v>
          </cell>
          <cell r="F4239">
            <v>183744</v>
          </cell>
        </row>
        <row r="4240">
          <cell r="A4240" t="str">
            <v>RELE CLASE 10 /4-6AMP D09-D38</v>
          </cell>
          <cell r="B4240">
            <v>121000</v>
          </cell>
          <cell r="C4240" t="str">
            <v>UND</v>
          </cell>
          <cell r="D4240">
            <v>145200</v>
          </cell>
          <cell r="E4240">
            <v>23232</v>
          </cell>
          <cell r="F4240">
            <v>168432</v>
          </cell>
        </row>
        <row r="4241">
          <cell r="A4241" t="str">
            <v>RELE CLASE 10 17-25AMP D40-D95</v>
          </cell>
          <cell r="B4241">
            <v>222000</v>
          </cell>
          <cell r="C4241" t="str">
            <v>UND</v>
          </cell>
          <cell r="D4241">
            <v>266400</v>
          </cell>
          <cell r="E4241">
            <v>42624</v>
          </cell>
          <cell r="F4241">
            <v>309024</v>
          </cell>
        </row>
        <row r="4242">
          <cell r="A4242" t="str">
            <v>RELE CLASE 10 23-32AMP D40-D95</v>
          </cell>
          <cell r="B4242">
            <v>253000</v>
          </cell>
          <cell r="C4242" t="str">
            <v>UND</v>
          </cell>
          <cell r="D4242">
            <v>303600</v>
          </cell>
          <cell r="E4242">
            <v>48576</v>
          </cell>
          <cell r="F4242">
            <v>352176</v>
          </cell>
        </row>
        <row r="4243">
          <cell r="A4243" t="str">
            <v>RELE CLASE 10 30-40AMP D40-D95</v>
          </cell>
          <cell r="B4243">
            <v>253000</v>
          </cell>
          <cell r="C4243" t="str">
            <v>UND</v>
          </cell>
          <cell r="D4243">
            <v>303600</v>
          </cell>
          <cell r="E4243">
            <v>48576</v>
          </cell>
          <cell r="F4243">
            <v>352176</v>
          </cell>
        </row>
        <row r="4244">
          <cell r="A4244" t="str">
            <v>RELE CLASE 10 37-50AMP D50-D95</v>
          </cell>
          <cell r="B4244">
            <v>282000</v>
          </cell>
          <cell r="C4244" t="str">
            <v>UND</v>
          </cell>
          <cell r="D4244">
            <v>338400</v>
          </cell>
          <cell r="E4244">
            <v>54144</v>
          </cell>
          <cell r="F4244">
            <v>392544</v>
          </cell>
        </row>
        <row r="4245">
          <cell r="A4245" t="str">
            <v>RELE CLASE 10 48-65AMP D50-D95</v>
          </cell>
          <cell r="B4245">
            <v>289000</v>
          </cell>
          <cell r="C4245" t="str">
            <v>UND</v>
          </cell>
          <cell r="D4245">
            <v>346800</v>
          </cell>
          <cell r="E4245">
            <v>55488</v>
          </cell>
          <cell r="F4245">
            <v>402288</v>
          </cell>
        </row>
        <row r="4246">
          <cell r="A4246" t="str">
            <v>RELE CLASE 10 63-80AMP D80-D95</v>
          </cell>
          <cell r="B4246">
            <v>381000</v>
          </cell>
          <cell r="C4246" t="str">
            <v>UND</v>
          </cell>
          <cell r="D4246">
            <v>457200</v>
          </cell>
          <cell r="E4246">
            <v>73152</v>
          </cell>
          <cell r="F4246">
            <v>530352</v>
          </cell>
        </row>
        <row r="4247">
          <cell r="A4247" t="str">
            <v>RELE CLASE 10 80-93AMP D95</v>
          </cell>
          <cell r="B4247">
            <v>404000</v>
          </cell>
          <cell r="C4247" t="str">
            <v>UND</v>
          </cell>
          <cell r="D4247">
            <v>484800</v>
          </cell>
          <cell r="E4247">
            <v>77568</v>
          </cell>
          <cell r="F4247">
            <v>562368</v>
          </cell>
        </row>
        <row r="4248">
          <cell r="A4248" t="str">
            <v>RELE CLASE 10/ 1.25-2AMP D09-D38</v>
          </cell>
          <cell r="B4248">
            <v>121000</v>
          </cell>
          <cell r="C4248" t="str">
            <v>UND</v>
          </cell>
          <cell r="D4248">
            <v>145200</v>
          </cell>
          <cell r="E4248">
            <v>23232</v>
          </cell>
          <cell r="F4248">
            <v>168432</v>
          </cell>
        </row>
        <row r="4249">
          <cell r="A4249" t="str">
            <v>RELE CLASE 10/ 1.6A-2.5AMP D09-D38</v>
          </cell>
          <cell r="B4249">
            <v>121000</v>
          </cell>
          <cell r="C4249" t="str">
            <v>UND</v>
          </cell>
          <cell r="D4249">
            <v>145200</v>
          </cell>
          <cell r="E4249">
            <v>23232</v>
          </cell>
          <cell r="F4249">
            <v>168432</v>
          </cell>
        </row>
        <row r="4250">
          <cell r="A4250" t="str">
            <v>RELE CLASE 10/ 2.5-4AMP D09-D38</v>
          </cell>
          <cell r="B4250">
            <v>121000</v>
          </cell>
          <cell r="C4250" t="str">
            <v>UND</v>
          </cell>
          <cell r="D4250">
            <v>145200</v>
          </cell>
          <cell r="E4250">
            <v>23232</v>
          </cell>
          <cell r="F4250">
            <v>168432</v>
          </cell>
        </row>
        <row r="4251">
          <cell r="A4251" t="str">
            <v>RELE CLASE 10/ 23-32AMP D25-D38</v>
          </cell>
          <cell r="B4251">
            <v>218000</v>
          </cell>
          <cell r="C4251" t="str">
            <v>UND</v>
          </cell>
          <cell r="D4251">
            <v>261600</v>
          </cell>
          <cell r="E4251">
            <v>41856</v>
          </cell>
          <cell r="F4251">
            <v>303456</v>
          </cell>
        </row>
        <row r="4252">
          <cell r="A4252" t="str">
            <v>RELE CLASE 10/ 28-36AMP D32-D38</v>
          </cell>
          <cell r="B4252">
            <v>218000</v>
          </cell>
          <cell r="C4252" t="str">
            <v>UND</v>
          </cell>
          <cell r="D4252">
            <v>261600</v>
          </cell>
          <cell r="E4252">
            <v>41856</v>
          </cell>
          <cell r="F4252">
            <v>303456</v>
          </cell>
        </row>
        <row r="4253">
          <cell r="A4253" t="str">
            <v>RELE CLASE 10/ 5.5-8AMP D09-D38</v>
          </cell>
          <cell r="B4253">
            <v>121000</v>
          </cell>
          <cell r="C4253" t="str">
            <v>UND</v>
          </cell>
          <cell r="D4253">
            <v>145200</v>
          </cell>
          <cell r="E4253">
            <v>23232</v>
          </cell>
          <cell r="F4253">
            <v>168432</v>
          </cell>
        </row>
        <row r="4254">
          <cell r="A4254" t="str">
            <v>RELE CLASE 10/ 7-10AMP D09-D38</v>
          </cell>
          <cell r="B4254">
            <v>121000</v>
          </cell>
          <cell r="C4254" t="str">
            <v>UND</v>
          </cell>
          <cell r="D4254">
            <v>145200</v>
          </cell>
          <cell r="E4254">
            <v>23232</v>
          </cell>
          <cell r="F4254">
            <v>168432</v>
          </cell>
        </row>
        <row r="4255">
          <cell r="A4255" t="str">
            <v>RELE CLASE 10/ 9-13AMP D12-D38</v>
          </cell>
          <cell r="B4255">
            <v>121000</v>
          </cell>
          <cell r="C4255" t="str">
            <v>UND</v>
          </cell>
          <cell r="D4255">
            <v>145200</v>
          </cell>
          <cell r="E4255">
            <v>23232</v>
          </cell>
          <cell r="F4255">
            <v>168432</v>
          </cell>
        </row>
        <row r="4256">
          <cell r="A4256" t="str">
            <v>RELE CORRECTOR DE FACTOR DE POTENCIA AUTOMATICO SIETE PASOS 220V DIGITAL, PUERO DE SALIDA RS 232 Y/O 485</v>
          </cell>
          <cell r="B4256">
            <v>896090</v>
          </cell>
          <cell r="C4256" t="str">
            <v>UND</v>
          </cell>
          <cell r="D4256">
            <v>1075308</v>
          </cell>
          <cell r="E4256">
            <v>172049.28</v>
          </cell>
          <cell r="F4256">
            <v>1247357</v>
          </cell>
        </row>
        <row r="4257">
          <cell r="A4257" t="str">
            <v>RELE DE  0.10 A 0.16A TM</v>
          </cell>
          <cell r="B4257">
            <v>45000</v>
          </cell>
          <cell r="C4257" t="str">
            <v>UND</v>
          </cell>
          <cell r="D4257">
            <v>54000</v>
          </cell>
          <cell r="E4257">
            <v>8640</v>
          </cell>
          <cell r="F4257">
            <v>62640</v>
          </cell>
        </row>
        <row r="4258">
          <cell r="A4258" t="str">
            <v>RELE DE CONTROL NIVEL LIQUIDO</v>
          </cell>
          <cell r="B4258">
            <v>300000</v>
          </cell>
          <cell r="C4258" t="str">
            <v>UND</v>
          </cell>
          <cell r="D4258">
            <v>360000</v>
          </cell>
          <cell r="E4258">
            <v>57600</v>
          </cell>
          <cell r="F4258">
            <v>417600</v>
          </cell>
        </row>
        <row r="4259">
          <cell r="A4259" t="str">
            <v>RELE DE FRECUENCIA FUNCION R81-1 ELICO</v>
          </cell>
          <cell r="B4259">
            <v>318010</v>
          </cell>
          <cell r="C4259" t="str">
            <v>UND</v>
          </cell>
          <cell r="D4259">
            <v>381612</v>
          </cell>
          <cell r="E4259">
            <v>61057.919999999998</v>
          </cell>
          <cell r="F4259">
            <v>442670</v>
          </cell>
        </row>
        <row r="4260">
          <cell r="A4260" t="str">
            <v>RELE DE MEDIDA Y CONTROL 0.1-10SEG.220V</v>
          </cell>
          <cell r="B4260">
            <v>605000</v>
          </cell>
          <cell r="C4260" t="str">
            <v>UND</v>
          </cell>
          <cell r="D4260">
            <v>726000</v>
          </cell>
          <cell r="E4260">
            <v>116160</v>
          </cell>
          <cell r="F4260">
            <v>842160</v>
          </cell>
        </row>
        <row r="4261">
          <cell r="A4261" t="str">
            <v>RELE DE TIEMPO 0.15S 10H 220V KM</v>
          </cell>
          <cell r="B4261">
            <v>61600</v>
          </cell>
          <cell r="C4261" t="str">
            <v>UND</v>
          </cell>
          <cell r="D4261">
            <v>73920</v>
          </cell>
          <cell r="E4261">
            <v>11827.2</v>
          </cell>
          <cell r="F4261">
            <v>85747</v>
          </cell>
        </row>
        <row r="4262">
          <cell r="A4262" t="str">
            <v>RELE DE TIEMPO ELECTRONICO 110-127V.</v>
          </cell>
          <cell r="B4262">
            <v>141400</v>
          </cell>
          <cell r="C4262" t="str">
            <v>UND</v>
          </cell>
          <cell r="D4262">
            <v>169680</v>
          </cell>
          <cell r="E4262">
            <v>27148.799999999999</v>
          </cell>
          <cell r="F4262">
            <v>196829</v>
          </cell>
        </row>
        <row r="4263">
          <cell r="A4263" t="str">
            <v>RELE DE TIEMPO ELECTRONICO 220-240V</v>
          </cell>
          <cell r="B4263">
            <v>277000</v>
          </cell>
          <cell r="C4263" t="str">
            <v>UND</v>
          </cell>
          <cell r="D4263">
            <v>332400</v>
          </cell>
          <cell r="E4263">
            <v>53184</v>
          </cell>
          <cell r="F4263">
            <v>385584</v>
          </cell>
        </row>
        <row r="4264">
          <cell r="A4264" t="str">
            <v>RELE DE TIEMPO ELECTRONICO 220-240V.</v>
          </cell>
          <cell r="B4264">
            <v>92700</v>
          </cell>
          <cell r="C4264" t="str">
            <v>UND</v>
          </cell>
          <cell r="D4264">
            <v>111240</v>
          </cell>
          <cell r="E4264">
            <v>17798.400000000001</v>
          </cell>
          <cell r="F4264">
            <v>129038</v>
          </cell>
        </row>
        <row r="4265">
          <cell r="A4265" t="str">
            <v>RELE DE TIEMPO ELECTRONICO 220-240V.</v>
          </cell>
          <cell r="B4265">
            <v>109491</v>
          </cell>
          <cell r="C4265" t="str">
            <v>UND</v>
          </cell>
          <cell r="D4265">
            <v>131389.19999999998</v>
          </cell>
          <cell r="E4265">
            <v>21022.271999999997</v>
          </cell>
          <cell r="F4265">
            <v>152411</v>
          </cell>
        </row>
        <row r="4266">
          <cell r="A4266" t="str">
            <v>RELE DE TIEMPO ELECTRONICO 220-240V.</v>
          </cell>
          <cell r="B4266">
            <v>141400</v>
          </cell>
          <cell r="C4266" t="str">
            <v>UND</v>
          </cell>
          <cell r="D4266">
            <v>169680</v>
          </cell>
          <cell r="E4266">
            <v>27148.799999999999</v>
          </cell>
          <cell r="F4266">
            <v>196829</v>
          </cell>
        </row>
        <row r="4267">
          <cell r="A4267" t="str">
            <v>RELE DE TIEMPO ELECTRONICO 220V</v>
          </cell>
          <cell r="B4267">
            <v>106700</v>
          </cell>
          <cell r="C4267" t="str">
            <v>UND</v>
          </cell>
          <cell r="D4267">
            <v>128040</v>
          </cell>
          <cell r="E4267">
            <v>20486.400000000001</v>
          </cell>
          <cell r="F4267">
            <v>148526</v>
          </cell>
        </row>
        <row r="4268">
          <cell r="A4268" t="str">
            <v>RELE DE TIEMPO ELECTRONICO 220V-10M</v>
          </cell>
          <cell r="B4268">
            <v>92700</v>
          </cell>
          <cell r="C4268" t="str">
            <v>UND</v>
          </cell>
          <cell r="D4268">
            <v>111240</v>
          </cell>
          <cell r="E4268">
            <v>17798.400000000001</v>
          </cell>
          <cell r="F4268">
            <v>129038</v>
          </cell>
        </row>
        <row r="4269">
          <cell r="A4269" t="str">
            <v>RELE DE TIEMPO ELECTRONICO 220V-60</v>
          </cell>
          <cell r="B4269">
            <v>77490</v>
          </cell>
          <cell r="C4269" t="str">
            <v>UND</v>
          </cell>
          <cell r="D4269">
            <v>92988</v>
          </cell>
          <cell r="E4269">
            <v>14878.08</v>
          </cell>
          <cell r="F4269">
            <v>107866</v>
          </cell>
        </row>
        <row r="4270">
          <cell r="A4270" t="str">
            <v>RELE DE TIEMPO ELECTRONICO 220V-6H</v>
          </cell>
          <cell r="B4270">
            <v>91033.601562500015</v>
          </cell>
          <cell r="C4270" t="str">
            <v>UND</v>
          </cell>
          <cell r="D4270">
            <v>109240.32187500001</v>
          </cell>
          <cell r="E4270">
            <v>17478.451500000003</v>
          </cell>
          <cell r="F4270">
            <v>126719</v>
          </cell>
        </row>
        <row r="4271">
          <cell r="A4271" t="str">
            <v>RELE DE TIEMPO ELECTRONICO 220V-6M</v>
          </cell>
          <cell r="B4271">
            <v>82740</v>
          </cell>
          <cell r="C4271" t="str">
            <v>UND</v>
          </cell>
          <cell r="D4271">
            <v>99288</v>
          </cell>
          <cell r="E4271">
            <v>15886.08</v>
          </cell>
          <cell r="F4271">
            <v>115174</v>
          </cell>
        </row>
        <row r="4272">
          <cell r="A4272" t="str">
            <v>RELE DE TIEMPO MOTORIZADO 110-120V.</v>
          </cell>
          <cell r="B4272">
            <v>399000</v>
          </cell>
          <cell r="C4272" t="str">
            <v>UND</v>
          </cell>
          <cell r="D4272">
            <v>478800</v>
          </cell>
          <cell r="E4272">
            <v>76608</v>
          </cell>
          <cell r="F4272">
            <v>555408</v>
          </cell>
        </row>
        <row r="4273">
          <cell r="A4273" t="str">
            <v>RELE DE TIEMPO MOTORIZADO 220-230V.</v>
          </cell>
          <cell r="B4273">
            <v>399000</v>
          </cell>
          <cell r="C4273" t="str">
            <v>UND</v>
          </cell>
          <cell r="D4273">
            <v>478800</v>
          </cell>
          <cell r="E4273">
            <v>76608</v>
          </cell>
          <cell r="F4273">
            <v>555408</v>
          </cell>
        </row>
        <row r="4274">
          <cell r="A4274" t="str">
            <v>RELE ENCHUFABLE 14 PINES</v>
          </cell>
          <cell r="B4274">
            <v>29000</v>
          </cell>
          <cell r="C4274" t="str">
            <v>UND</v>
          </cell>
          <cell r="D4274">
            <v>34800</v>
          </cell>
          <cell r="E4274">
            <v>5568</v>
          </cell>
          <cell r="F4274">
            <v>40368</v>
          </cell>
        </row>
        <row r="4275">
          <cell r="A4275" t="str">
            <v>RELE ENCHUFABLE 24VDC</v>
          </cell>
          <cell r="B4275">
            <v>103000</v>
          </cell>
          <cell r="C4275" t="str">
            <v>UND</v>
          </cell>
          <cell r="D4275">
            <v>123600</v>
          </cell>
          <cell r="E4275">
            <v>19776</v>
          </cell>
          <cell r="F4275">
            <v>143376</v>
          </cell>
        </row>
        <row r="4276">
          <cell r="A4276" t="str">
            <v>RELE ESCALERA INTERMARKING</v>
          </cell>
          <cell r="B4276">
            <v>25000</v>
          </cell>
          <cell r="C4276" t="str">
            <v>UND</v>
          </cell>
          <cell r="D4276">
            <v>30000</v>
          </cell>
          <cell r="E4276">
            <v>4800</v>
          </cell>
          <cell r="F4276">
            <v>34800</v>
          </cell>
        </row>
        <row r="4277">
          <cell r="A4277" t="str">
            <v>RELE ESCALERA ORBIS 12V.</v>
          </cell>
          <cell r="B4277">
            <v>25000</v>
          </cell>
          <cell r="C4277" t="str">
            <v>UND</v>
          </cell>
          <cell r="D4277">
            <v>30000</v>
          </cell>
          <cell r="E4277">
            <v>4800</v>
          </cell>
          <cell r="F4277">
            <v>34800</v>
          </cell>
        </row>
        <row r="4278">
          <cell r="A4278" t="str">
            <v>RELE INSTANTANEO 220V</v>
          </cell>
          <cell r="B4278">
            <v>115000</v>
          </cell>
          <cell r="C4278" t="str">
            <v>UND</v>
          </cell>
          <cell r="D4278">
            <v>138000</v>
          </cell>
          <cell r="E4278">
            <v>22080</v>
          </cell>
          <cell r="F4278">
            <v>160080</v>
          </cell>
        </row>
        <row r="4279">
          <cell r="A4279" t="str">
            <v>RELE MULTIFUNCION 24 A 24</v>
          </cell>
          <cell r="B4279">
            <v>418000</v>
          </cell>
          <cell r="C4279" t="str">
            <v>UND</v>
          </cell>
          <cell r="D4279">
            <v>501600</v>
          </cell>
          <cell r="E4279">
            <v>80256</v>
          </cell>
          <cell r="F4279">
            <v>581856</v>
          </cell>
        </row>
        <row r="4280">
          <cell r="A4280" t="str">
            <v>RELE MULTIFUNCIONAL 24 A24</v>
          </cell>
          <cell r="B4280">
            <v>418000</v>
          </cell>
          <cell r="C4280" t="str">
            <v>UND</v>
          </cell>
          <cell r="D4280">
            <v>501600</v>
          </cell>
          <cell r="E4280">
            <v>80256</v>
          </cell>
          <cell r="F4280">
            <v>581856</v>
          </cell>
        </row>
        <row r="4281">
          <cell r="A4281" t="str">
            <v>RELE SOBRE CARGA C306 / 144 AMP.</v>
          </cell>
          <cell r="B4281">
            <v>337600</v>
          </cell>
          <cell r="C4281" t="str">
            <v>UND</v>
          </cell>
          <cell r="D4281">
            <v>405120</v>
          </cell>
          <cell r="E4281">
            <v>64819.200000000004</v>
          </cell>
          <cell r="F4281">
            <v>469939</v>
          </cell>
        </row>
        <row r="4282">
          <cell r="A4282" t="str">
            <v>RELE TERMICO 300/500 AMP</v>
          </cell>
          <cell r="B4282">
            <v>1508000</v>
          </cell>
          <cell r="C4282" t="str">
            <v>UND</v>
          </cell>
          <cell r="D4282">
            <v>1809600</v>
          </cell>
          <cell r="E4282">
            <v>289536</v>
          </cell>
          <cell r="F4282">
            <v>2099136</v>
          </cell>
        </row>
        <row r="4283">
          <cell r="A4283" t="str">
            <v>RELE UNIVERSAL 110 VCA/10 AMP</v>
          </cell>
          <cell r="B4283">
            <v>40000</v>
          </cell>
          <cell r="C4283" t="str">
            <v>UND</v>
          </cell>
          <cell r="D4283">
            <v>48000</v>
          </cell>
          <cell r="E4283">
            <v>7680</v>
          </cell>
          <cell r="F4283">
            <v>55680</v>
          </cell>
        </row>
        <row r="4284">
          <cell r="A4284" t="str">
            <v>RELE UNIVERSAL 220 VAC/10 AMP</v>
          </cell>
          <cell r="B4284">
            <v>43000</v>
          </cell>
          <cell r="C4284" t="str">
            <v>UND</v>
          </cell>
          <cell r="D4284">
            <v>51600</v>
          </cell>
          <cell r="E4284">
            <v>8256</v>
          </cell>
          <cell r="F4284">
            <v>59856</v>
          </cell>
        </row>
        <row r="4285">
          <cell r="A4285" t="str">
            <v>RELES UNIVERSAL 11PI</v>
          </cell>
          <cell r="B4285">
            <v>38000</v>
          </cell>
          <cell r="C4285" t="str">
            <v>UND</v>
          </cell>
          <cell r="D4285">
            <v>45600</v>
          </cell>
          <cell r="E4285">
            <v>7296</v>
          </cell>
          <cell r="F4285">
            <v>52896</v>
          </cell>
        </row>
        <row r="4286">
          <cell r="A4286" t="str">
            <v>RELEVO 11 PINES 110V CC RELPO</v>
          </cell>
          <cell r="B4286">
            <v>7700</v>
          </cell>
          <cell r="C4286" t="str">
            <v>UND</v>
          </cell>
          <cell r="D4286">
            <v>9240</v>
          </cell>
          <cell r="E4286">
            <v>1478.4</v>
          </cell>
          <cell r="F4286">
            <v>10718</v>
          </cell>
        </row>
        <row r="4287">
          <cell r="A4287" t="str">
            <v>RELEVO 11 PINES 110V CC RELPO</v>
          </cell>
          <cell r="B4287">
            <v>7700</v>
          </cell>
          <cell r="C4287" t="str">
            <v>UND</v>
          </cell>
          <cell r="D4287">
            <v>9240</v>
          </cell>
          <cell r="E4287">
            <v>1478.4</v>
          </cell>
          <cell r="F4287">
            <v>10718</v>
          </cell>
        </row>
        <row r="4288">
          <cell r="A4288" t="str">
            <v>RELEVO 11 PINES 250V RELPO</v>
          </cell>
          <cell r="B4288">
            <v>8400</v>
          </cell>
          <cell r="C4288" t="str">
            <v>UND</v>
          </cell>
          <cell r="D4288">
            <v>10080</v>
          </cell>
          <cell r="E4288">
            <v>1612.8</v>
          </cell>
          <cell r="F4288">
            <v>11693</v>
          </cell>
        </row>
        <row r="4289">
          <cell r="A4289" t="str">
            <v>RELEVO 24V DC</v>
          </cell>
          <cell r="B4289">
            <v>17012.800781250004</v>
          </cell>
          <cell r="C4289" t="str">
            <v>UND</v>
          </cell>
          <cell r="D4289">
            <v>20415.360937500005</v>
          </cell>
          <cell r="E4289">
            <v>3266.4577500000009</v>
          </cell>
          <cell r="F4289">
            <v>23682</v>
          </cell>
        </row>
        <row r="4290">
          <cell r="A4290" t="str">
            <v>RELEVO 8 PINES 110V AC RELPO</v>
          </cell>
          <cell r="B4290">
            <v>6300</v>
          </cell>
          <cell r="C4290" t="str">
            <v>UND</v>
          </cell>
          <cell r="D4290">
            <v>7560</v>
          </cell>
          <cell r="E4290">
            <v>1209.6000000000001</v>
          </cell>
          <cell r="F4290">
            <v>8770</v>
          </cell>
        </row>
        <row r="4291">
          <cell r="A4291" t="str">
            <v>RELEVO 8 PINES 110V AC ZETTLER</v>
          </cell>
          <cell r="B4291">
            <v>6300</v>
          </cell>
          <cell r="C4291" t="str">
            <v>UND</v>
          </cell>
          <cell r="D4291">
            <v>7560</v>
          </cell>
          <cell r="E4291">
            <v>1209.6000000000001</v>
          </cell>
          <cell r="F4291">
            <v>8770</v>
          </cell>
        </row>
        <row r="4292">
          <cell r="A4292" t="str">
            <v>RELEVO 8 PINES 250V GE</v>
          </cell>
          <cell r="B4292">
            <v>6300</v>
          </cell>
          <cell r="C4292" t="str">
            <v>UND</v>
          </cell>
          <cell r="D4292">
            <v>7560</v>
          </cell>
          <cell r="E4292">
            <v>1209.6000000000001</v>
          </cell>
          <cell r="F4292">
            <v>8770</v>
          </cell>
        </row>
        <row r="4293">
          <cell r="A4293" t="str">
            <v>RELEVO DE 11 PINES 24 VAC</v>
          </cell>
          <cell r="B4293">
            <v>13700</v>
          </cell>
          <cell r="C4293" t="str">
            <v>UND</v>
          </cell>
          <cell r="D4293">
            <v>16440</v>
          </cell>
          <cell r="E4293">
            <v>2630.4</v>
          </cell>
          <cell r="F4293">
            <v>19070</v>
          </cell>
        </row>
        <row r="4294">
          <cell r="A4294" t="str">
            <v>RELEVO TELEFONICO 24VDC 3AMP</v>
          </cell>
          <cell r="B4294">
            <v>30000</v>
          </cell>
          <cell r="C4294" t="str">
            <v>UND</v>
          </cell>
          <cell r="D4294">
            <v>36000</v>
          </cell>
          <cell r="E4294">
            <v>5760</v>
          </cell>
          <cell r="F4294">
            <v>41760</v>
          </cell>
        </row>
        <row r="4295">
          <cell r="A4295" t="str">
            <v>RELLENOS DE EXCAVACION</v>
          </cell>
          <cell r="B4295">
            <v>1000</v>
          </cell>
          <cell r="C4295" t="str">
            <v>UND</v>
          </cell>
          <cell r="D4295">
            <v>1200</v>
          </cell>
          <cell r="E4295">
            <v>192</v>
          </cell>
          <cell r="F4295">
            <v>1392</v>
          </cell>
        </row>
        <row r="4296">
          <cell r="A4296" t="str">
            <v>RELLENOS RECEBO</v>
          </cell>
          <cell r="B4296">
            <v>1200</v>
          </cell>
          <cell r="C4296" t="str">
            <v>UND</v>
          </cell>
          <cell r="D4296">
            <v>1440</v>
          </cell>
          <cell r="E4296">
            <v>230.4</v>
          </cell>
          <cell r="F4296">
            <v>1670</v>
          </cell>
        </row>
        <row r="4297">
          <cell r="A4297" t="str">
            <v>RELOJ DE CONMUTACION ORBIS</v>
          </cell>
          <cell r="B4297">
            <v>155400</v>
          </cell>
          <cell r="C4297" t="str">
            <v>UND</v>
          </cell>
          <cell r="D4297">
            <v>186480</v>
          </cell>
          <cell r="E4297">
            <v>29836.799999999999</v>
          </cell>
          <cell r="F4297">
            <v>216317</v>
          </cell>
        </row>
        <row r="4298">
          <cell r="A4298" t="str">
            <v>RELOJ HORARIO ELEC ISKRA TKM71-NP2H 120V</v>
          </cell>
          <cell r="B4298">
            <v>340000</v>
          </cell>
          <cell r="C4298" t="str">
            <v>UND</v>
          </cell>
          <cell r="D4298">
            <v>408000</v>
          </cell>
          <cell r="E4298">
            <v>65280</v>
          </cell>
          <cell r="F4298">
            <v>473280</v>
          </cell>
        </row>
        <row r="4299">
          <cell r="A4299" t="str">
            <v>RELOJ PARA CONMUTACION KRIZIK</v>
          </cell>
          <cell r="B4299">
            <v>602000</v>
          </cell>
          <cell r="C4299" t="str">
            <v>UND</v>
          </cell>
          <cell r="D4299">
            <v>722400</v>
          </cell>
          <cell r="E4299">
            <v>115584</v>
          </cell>
          <cell r="F4299">
            <v>837984</v>
          </cell>
        </row>
        <row r="4300">
          <cell r="A4300" t="str">
            <v>RESINA EPOXICA T.B 7.4ONZ(20GRS)</v>
          </cell>
          <cell r="B4300">
            <v>48895</v>
          </cell>
          <cell r="C4300" t="str">
            <v>UND</v>
          </cell>
          <cell r="D4300">
            <v>58674</v>
          </cell>
          <cell r="E4300">
            <v>9387.84</v>
          </cell>
          <cell r="F4300">
            <v>68062</v>
          </cell>
        </row>
        <row r="4301">
          <cell r="A4301" t="str">
            <v>RESINA EPOXICA T.C 14.7ONZ(418GR)</v>
          </cell>
          <cell r="B4301">
            <v>88735</v>
          </cell>
          <cell r="C4301" t="str">
            <v>UND</v>
          </cell>
          <cell r="D4301">
            <v>106482</v>
          </cell>
          <cell r="E4301">
            <v>17037.12</v>
          </cell>
          <cell r="F4301">
            <v>123519</v>
          </cell>
        </row>
        <row r="4302">
          <cell r="A4302" t="str">
            <v>RESINA PARA EMPALME 500G HIMSA</v>
          </cell>
          <cell r="B4302">
            <v>112000</v>
          </cell>
          <cell r="C4302" t="str">
            <v>UND</v>
          </cell>
          <cell r="D4302">
            <v>134400</v>
          </cell>
          <cell r="E4302">
            <v>21504</v>
          </cell>
          <cell r="F4302">
            <v>155904</v>
          </cell>
        </row>
        <row r="4303">
          <cell r="A4303" t="str">
            <v>RESINA URETANO P/REPARACION CHAQUETAS</v>
          </cell>
          <cell r="B4303">
            <v>44186</v>
          </cell>
          <cell r="C4303" t="str">
            <v>UND</v>
          </cell>
          <cell r="D4303">
            <v>53023.199999999997</v>
          </cell>
          <cell r="E4303">
            <v>8483.7119999999995</v>
          </cell>
          <cell r="F4303">
            <v>61507</v>
          </cell>
        </row>
        <row r="4304">
          <cell r="A4304" t="str">
            <v>RESISTENCIA 1.100/208V ACEB</v>
          </cell>
          <cell r="B4304">
            <v>25000</v>
          </cell>
          <cell r="C4304" t="str">
            <v>UND</v>
          </cell>
          <cell r="D4304">
            <v>30000</v>
          </cell>
          <cell r="E4304">
            <v>4800</v>
          </cell>
          <cell r="F4304">
            <v>34800</v>
          </cell>
        </row>
        <row r="4305">
          <cell r="A4305" t="str">
            <v>RESISTENCIA 1800W 220V HACEB</v>
          </cell>
          <cell r="B4305">
            <v>7000</v>
          </cell>
          <cell r="C4305" t="str">
            <v>UND</v>
          </cell>
          <cell r="D4305">
            <v>8400</v>
          </cell>
          <cell r="E4305">
            <v>1344</v>
          </cell>
          <cell r="F4305">
            <v>9744</v>
          </cell>
        </row>
        <row r="4306">
          <cell r="A4306" t="str">
            <v>RESISTENCIA DE FASE P/RECONECTADOR 20AMP</v>
          </cell>
          <cell r="B4306">
            <v>113980</v>
          </cell>
          <cell r="C4306" t="str">
            <v>UND</v>
          </cell>
          <cell r="D4306">
            <v>136776</v>
          </cell>
          <cell r="E4306">
            <v>21884.16</v>
          </cell>
          <cell r="F4306">
            <v>158660</v>
          </cell>
        </row>
        <row r="4307">
          <cell r="A4307" t="str">
            <v>RESISTENCIA DE FASE P/RECONECTADOR 30AMP</v>
          </cell>
          <cell r="B4307">
            <v>113980</v>
          </cell>
          <cell r="C4307" t="str">
            <v>UND</v>
          </cell>
          <cell r="D4307">
            <v>136776</v>
          </cell>
          <cell r="E4307">
            <v>21884.16</v>
          </cell>
          <cell r="F4307">
            <v>158660</v>
          </cell>
        </row>
        <row r="4308">
          <cell r="A4308" t="str">
            <v>RESISTENCIA ENERNET</v>
          </cell>
          <cell r="B4308">
            <v>8983</v>
          </cell>
          <cell r="C4308" t="str">
            <v>UND</v>
          </cell>
          <cell r="D4308">
            <v>10779.6</v>
          </cell>
          <cell r="E4308">
            <v>1724.7360000000001</v>
          </cell>
          <cell r="F4308">
            <v>12504</v>
          </cell>
        </row>
        <row r="4309">
          <cell r="A4309" t="str">
            <v>RESISTENCIA FASE P/RECONECTADOR P/T10AMP</v>
          </cell>
          <cell r="B4309">
            <v>113980</v>
          </cell>
          <cell r="C4309" t="str">
            <v>UND</v>
          </cell>
          <cell r="D4309">
            <v>136776</v>
          </cell>
          <cell r="E4309">
            <v>21884.16</v>
          </cell>
          <cell r="F4309">
            <v>158660</v>
          </cell>
        </row>
        <row r="4310">
          <cell r="A4310" t="str">
            <v>RESISTENCIA FASE P/RECONECTADOR P/T20AMP</v>
          </cell>
          <cell r="B4310">
            <v>113980</v>
          </cell>
          <cell r="C4310" t="str">
            <v>UND</v>
          </cell>
          <cell r="D4310">
            <v>136776</v>
          </cell>
          <cell r="E4310">
            <v>21884.16</v>
          </cell>
          <cell r="F4310">
            <v>158660</v>
          </cell>
        </row>
        <row r="4311">
          <cell r="A4311" t="str">
            <v>RESISTENCIA FASE P/RECONECTADOR P/T30AMP</v>
          </cell>
          <cell r="B4311">
            <v>113980</v>
          </cell>
          <cell r="C4311" t="str">
            <v>UND</v>
          </cell>
          <cell r="D4311">
            <v>136776</v>
          </cell>
          <cell r="E4311">
            <v>21884.16</v>
          </cell>
          <cell r="F4311">
            <v>158660</v>
          </cell>
        </row>
        <row r="4312">
          <cell r="A4312" t="str">
            <v>RIEL OMEGA DIN 35MM L:1220MM</v>
          </cell>
          <cell r="B4312">
            <v>17000</v>
          </cell>
          <cell r="C4312" t="str">
            <v>UND</v>
          </cell>
          <cell r="D4312">
            <v>20400</v>
          </cell>
          <cell r="E4312">
            <v>3264</v>
          </cell>
          <cell r="F4312">
            <v>23664</v>
          </cell>
        </row>
        <row r="4313">
          <cell r="A4313" t="str">
            <v>RIEL OMEGA X 1.50MTS</v>
          </cell>
          <cell r="B4313">
            <v>6000</v>
          </cell>
          <cell r="C4313" t="str">
            <v>UND</v>
          </cell>
          <cell r="D4313">
            <v>7200</v>
          </cell>
          <cell r="E4313">
            <v>1152</v>
          </cell>
          <cell r="F4313">
            <v>8352</v>
          </cell>
        </row>
        <row r="4314">
          <cell r="A4314" t="str">
            <v>RIEL OMEGA X 2.00MTS</v>
          </cell>
          <cell r="B4314">
            <v>9000</v>
          </cell>
          <cell r="C4314" t="str">
            <v>UND</v>
          </cell>
          <cell r="D4314">
            <v>10800</v>
          </cell>
          <cell r="E4314">
            <v>1728</v>
          </cell>
          <cell r="F4314">
            <v>12528</v>
          </cell>
        </row>
        <row r="4315">
          <cell r="A4315" t="str">
            <v>RIOSTRA DE 6MTS</v>
          </cell>
          <cell r="B4315">
            <v>78400</v>
          </cell>
          <cell r="C4315" t="str">
            <v>UND</v>
          </cell>
          <cell r="D4315">
            <v>94080</v>
          </cell>
          <cell r="E4315">
            <v>15052.800000000001</v>
          </cell>
          <cell r="F4315">
            <v>109133</v>
          </cell>
        </row>
        <row r="4316">
          <cell r="A4316" t="str">
            <v>RIOSTRA EN X L 21/2X21/2X1/4X5.752M</v>
          </cell>
          <cell r="B4316">
            <v>61357</v>
          </cell>
          <cell r="C4316" t="str">
            <v>UND</v>
          </cell>
          <cell r="D4316">
            <v>73628.399999999994</v>
          </cell>
          <cell r="E4316">
            <v>11780.544</v>
          </cell>
          <cell r="F4316">
            <v>85409</v>
          </cell>
        </row>
        <row r="4317">
          <cell r="A4317" t="str">
            <v>ROSETA 2 PIEZAS</v>
          </cell>
          <cell r="B4317">
            <v>448</v>
          </cell>
          <cell r="C4317" t="str">
            <v>UND</v>
          </cell>
          <cell r="D4317">
            <v>537.6</v>
          </cell>
          <cell r="E4317">
            <v>86.016000000000005</v>
          </cell>
          <cell r="F4317">
            <v>624</v>
          </cell>
        </row>
        <row r="4318">
          <cell r="A4318" t="str">
            <v>ROSETA 2 PIEZAS</v>
          </cell>
          <cell r="B4318">
            <v>10000</v>
          </cell>
          <cell r="C4318" t="str">
            <v>UND</v>
          </cell>
          <cell r="D4318">
            <v>12000</v>
          </cell>
          <cell r="E4318">
            <v>1920</v>
          </cell>
          <cell r="F4318">
            <v>13920</v>
          </cell>
        </row>
        <row r="4319">
          <cell r="A4319" t="str">
            <v>ROSETA EN PASTA E16</v>
          </cell>
          <cell r="B4319">
            <v>112</v>
          </cell>
          <cell r="C4319" t="str">
            <v>UND</v>
          </cell>
          <cell r="D4319">
            <v>134.4</v>
          </cell>
          <cell r="E4319">
            <v>21.504000000000001</v>
          </cell>
          <cell r="F4319">
            <v>156</v>
          </cell>
        </row>
        <row r="4320">
          <cell r="A4320" t="str">
            <v>ROSETA PLASTICA ARMADA</v>
          </cell>
          <cell r="B4320">
            <v>490</v>
          </cell>
          <cell r="C4320" t="str">
            <v>UND</v>
          </cell>
          <cell r="D4320">
            <v>588</v>
          </cell>
          <cell r="E4320">
            <v>94.08</v>
          </cell>
          <cell r="F4320">
            <v>682</v>
          </cell>
        </row>
        <row r="4321">
          <cell r="A4321" t="str">
            <v>ROTULADORA SCOTCH</v>
          </cell>
          <cell r="B4321">
            <v>119542</v>
          </cell>
          <cell r="C4321" t="str">
            <v>UND</v>
          </cell>
          <cell r="D4321">
            <v>143450.4</v>
          </cell>
          <cell r="E4321">
            <v>22952.063999999998</v>
          </cell>
          <cell r="F4321">
            <v>166402</v>
          </cell>
        </row>
        <row r="4322">
          <cell r="A4322" t="str">
            <v>ROTULO STD TAG 1/4</v>
          </cell>
          <cell r="B4322">
            <v>24002</v>
          </cell>
          <cell r="C4322" t="str">
            <v>UND</v>
          </cell>
          <cell r="D4322">
            <v>28802.399999999998</v>
          </cell>
          <cell r="E4322">
            <v>4608.384</v>
          </cell>
          <cell r="F4322">
            <v>33411</v>
          </cell>
        </row>
        <row r="4323">
          <cell r="A4323" t="str">
            <v>ROTULOS STD TAG3/8 3M</v>
          </cell>
          <cell r="B4323">
            <v>28000</v>
          </cell>
          <cell r="C4323" t="str">
            <v>UND</v>
          </cell>
          <cell r="D4323">
            <v>33600</v>
          </cell>
          <cell r="E4323">
            <v>5376</v>
          </cell>
          <cell r="F4323">
            <v>38976</v>
          </cell>
        </row>
        <row r="4324">
          <cell r="A4324" t="str">
            <v>ROUTER INALAMBRICO</v>
          </cell>
          <cell r="B4324">
            <v>417621</v>
          </cell>
          <cell r="C4324" t="str">
            <v>UND</v>
          </cell>
          <cell r="D4324">
            <v>501145.19999999995</v>
          </cell>
          <cell r="E4324">
            <v>80183.231999999989</v>
          </cell>
          <cell r="F4324">
            <v>581328</v>
          </cell>
        </row>
        <row r="4325">
          <cell r="A4325" t="str">
            <v>SALIDA AUDIO BLANCO KORA</v>
          </cell>
          <cell r="B4325">
            <v>6120</v>
          </cell>
          <cell r="C4325" t="str">
            <v>UND</v>
          </cell>
          <cell r="D4325">
            <v>7344</v>
          </cell>
          <cell r="E4325">
            <v>1175.04</v>
          </cell>
          <cell r="F4325">
            <v>8519</v>
          </cell>
        </row>
        <row r="4326">
          <cell r="A4326" t="str">
            <v>SALIDA CABLE CON ORIFICIO "TICINO"</v>
          </cell>
          <cell r="B4326">
            <v>818</v>
          </cell>
          <cell r="C4326" t="str">
            <v>UND</v>
          </cell>
          <cell r="D4326">
            <v>981.59999999999991</v>
          </cell>
          <cell r="E4326">
            <v>157.05599999999998</v>
          </cell>
          <cell r="F4326">
            <v>1139</v>
          </cell>
        </row>
        <row r="4327">
          <cell r="A4327" t="str">
            <v>SALIDA CORDON</v>
          </cell>
          <cell r="B4327">
            <v>490</v>
          </cell>
          <cell r="C4327" t="str">
            <v>UND</v>
          </cell>
          <cell r="D4327">
            <v>588</v>
          </cell>
          <cell r="E4327">
            <v>94.08</v>
          </cell>
          <cell r="F4327">
            <v>682</v>
          </cell>
        </row>
        <row r="4328">
          <cell r="A4328" t="str">
            <v>SALIDA CORDON</v>
          </cell>
          <cell r="B4328">
            <v>1550</v>
          </cell>
          <cell r="C4328" t="str">
            <v>UND</v>
          </cell>
          <cell r="D4328">
            <v>1860</v>
          </cell>
          <cell r="E4328">
            <v>297.60000000000002</v>
          </cell>
          <cell r="F4328">
            <v>2158</v>
          </cell>
        </row>
        <row r="4329">
          <cell r="A4329" t="str">
            <v>SALIDA CORDON</v>
          </cell>
          <cell r="B4329">
            <v>1550</v>
          </cell>
          <cell r="C4329" t="str">
            <v>UND</v>
          </cell>
          <cell r="D4329">
            <v>1860</v>
          </cell>
          <cell r="E4329">
            <v>297.60000000000002</v>
          </cell>
          <cell r="F4329">
            <v>2158</v>
          </cell>
        </row>
        <row r="4330">
          <cell r="A4330" t="str">
            <v>SALIDA CORDON</v>
          </cell>
          <cell r="B4330">
            <v>2770</v>
          </cell>
          <cell r="C4330" t="str">
            <v>UND</v>
          </cell>
          <cell r="D4330">
            <v>3324</v>
          </cell>
          <cell r="E4330">
            <v>531.84</v>
          </cell>
          <cell r="F4330">
            <v>3856</v>
          </cell>
        </row>
        <row r="4331">
          <cell r="A4331" t="str">
            <v>SALIDA CORDON</v>
          </cell>
          <cell r="B4331">
            <v>2770</v>
          </cell>
          <cell r="C4331" t="str">
            <v>UND</v>
          </cell>
          <cell r="D4331">
            <v>3324</v>
          </cell>
          <cell r="E4331">
            <v>531.84</v>
          </cell>
          <cell r="F4331">
            <v>3856</v>
          </cell>
        </row>
        <row r="4332">
          <cell r="A4332" t="str">
            <v>SALIDA CORDON T.V.</v>
          </cell>
          <cell r="B4332">
            <v>1640</v>
          </cell>
          <cell r="C4332" t="str">
            <v>UND</v>
          </cell>
          <cell r="D4332">
            <v>1968</v>
          </cell>
          <cell r="E4332">
            <v>314.88</v>
          </cell>
          <cell r="F4332">
            <v>2283</v>
          </cell>
        </row>
        <row r="4333">
          <cell r="A4333" t="str">
            <v>SALIDA CORDON T.V. BLANCO AMBIA</v>
          </cell>
          <cell r="B4333">
            <v>1640</v>
          </cell>
          <cell r="C4333" t="str">
            <v>UND</v>
          </cell>
          <cell r="D4333">
            <v>1968</v>
          </cell>
          <cell r="E4333">
            <v>314.88</v>
          </cell>
          <cell r="F4333">
            <v>2283</v>
          </cell>
        </row>
        <row r="4334">
          <cell r="A4334" t="str">
            <v>SALIDA CORDON T.V. CREMA</v>
          </cell>
          <cell r="B4334">
            <v>2770</v>
          </cell>
          <cell r="C4334" t="str">
            <v>UND</v>
          </cell>
          <cell r="D4334">
            <v>3324</v>
          </cell>
          <cell r="E4334">
            <v>531.84</v>
          </cell>
          <cell r="F4334">
            <v>3856</v>
          </cell>
        </row>
        <row r="4335">
          <cell r="A4335" t="str">
            <v>SALIDA PARA AUDIO</v>
          </cell>
          <cell r="B4335">
            <v>12330</v>
          </cell>
          <cell r="C4335" t="str">
            <v>UND</v>
          </cell>
          <cell r="D4335">
            <v>14796</v>
          </cell>
          <cell r="E4335">
            <v>2367.36</v>
          </cell>
          <cell r="F4335">
            <v>17163</v>
          </cell>
        </row>
        <row r="4336">
          <cell r="A4336" t="str">
            <v>SALIDA PARA SONIDO</v>
          </cell>
          <cell r="B4336">
            <v>6500</v>
          </cell>
          <cell r="C4336" t="str">
            <v>UND</v>
          </cell>
          <cell r="D4336">
            <v>7800</v>
          </cell>
          <cell r="E4336">
            <v>1248</v>
          </cell>
          <cell r="F4336">
            <v>9048</v>
          </cell>
        </row>
        <row r="4337">
          <cell r="A4337" t="str">
            <v>SE¥ALIZACION FIJA LAMPARA 8A 150 ROJO</v>
          </cell>
          <cell r="B4337">
            <v>111000</v>
          </cell>
          <cell r="C4337" t="str">
            <v>UND</v>
          </cell>
          <cell r="D4337">
            <v>133200</v>
          </cell>
          <cell r="E4337">
            <v>21312</v>
          </cell>
          <cell r="F4337">
            <v>154512</v>
          </cell>
        </row>
        <row r="4338">
          <cell r="A4338" t="str">
            <v>SECCIONADOR MON 15KV-600AMP DF430MM COST</v>
          </cell>
          <cell r="B4338">
            <v>120000</v>
          </cell>
          <cell r="C4338" t="str">
            <v>UND</v>
          </cell>
          <cell r="D4338">
            <v>144000</v>
          </cell>
          <cell r="E4338">
            <v>23040</v>
          </cell>
          <cell r="F4338">
            <v>167040</v>
          </cell>
        </row>
        <row r="4339">
          <cell r="A4339" t="str">
            <v>SECCIONADOR MONOP. 13.8KV 600AMP. SUBEST</v>
          </cell>
          <cell r="B4339">
            <v>216000</v>
          </cell>
          <cell r="C4339" t="str">
            <v>UND</v>
          </cell>
          <cell r="D4339">
            <v>259200</v>
          </cell>
          <cell r="E4339">
            <v>41472</v>
          </cell>
          <cell r="F4339">
            <v>300672</v>
          </cell>
        </row>
        <row r="4340">
          <cell r="A4340" t="str">
            <v>SECCIONADOR MONOPOLAR 15 KV 600 AMP</v>
          </cell>
          <cell r="B4340">
            <v>110000</v>
          </cell>
          <cell r="C4340" t="str">
            <v>UND</v>
          </cell>
          <cell r="D4340">
            <v>132000</v>
          </cell>
          <cell r="E4340">
            <v>21120</v>
          </cell>
          <cell r="F4340">
            <v>153120</v>
          </cell>
        </row>
        <row r="4341">
          <cell r="A4341" t="str">
            <v>SECCIONADOR MONOPOLAR 15KV 400AMP</v>
          </cell>
          <cell r="B4341">
            <v>110000</v>
          </cell>
          <cell r="C4341" t="str">
            <v>UND</v>
          </cell>
          <cell r="D4341">
            <v>132000</v>
          </cell>
          <cell r="E4341">
            <v>21120</v>
          </cell>
          <cell r="F4341">
            <v>153120</v>
          </cell>
        </row>
        <row r="4342">
          <cell r="A4342" t="str">
            <v>SECCIONADOR MONOPOLAR 15KV 800AMP</v>
          </cell>
          <cell r="B4342">
            <v>150000</v>
          </cell>
          <cell r="C4342" t="str">
            <v>UND</v>
          </cell>
          <cell r="D4342">
            <v>180000</v>
          </cell>
          <cell r="E4342">
            <v>28800</v>
          </cell>
          <cell r="F4342">
            <v>208800</v>
          </cell>
        </row>
        <row r="4343">
          <cell r="A4343" t="str">
            <v>SECCIONADOR MONOPOLAR 34.5KV 600AMP</v>
          </cell>
          <cell r="B4343">
            <v>217000</v>
          </cell>
          <cell r="C4343" t="str">
            <v>UND</v>
          </cell>
          <cell r="D4343">
            <v>260400</v>
          </cell>
          <cell r="E4343">
            <v>41664</v>
          </cell>
          <cell r="F4343">
            <v>302064</v>
          </cell>
        </row>
        <row r="4344">
          <cell r="A4344" t="str">
            <v>SECCIONADOR PARA B.T 250/630AMP PORTF.</v>
          </cell>
          <cell r="B4344">
            <v>61440</v>
          </cell>
          <cell r="C4344" t="str">
            <v>UND</v>
          </cell>
          <cell r="D4344">
            <v>73728</v>
          </cell>
          <cell r="E4344">
            <v>11796.48</v>
          </cell>
          <cell r="F4344">
            <v>85524</v>
          </cell>
        </row>
        <row r="4345">
          <cell r="A4345" t="str">
            <v>SECCIONADOR PARA B.T 400 A ( FUS. NH)</v>
          </cell>
          <cell r="B4345">
            <v>90000</v>
          </cell>
          <cell r="C4345" t="str">
            <v>UND</v>
          </cell>
          <cell r="D4345">
            <v>108000</v>
          </cell>
          <cell r="E4345">
            <v>17280</v>
          </cell>
          <cell r="F4345">
            <v>125280</v>
          </cell>
        </row>
        <row r="4346">
          <cell r="A4346" t="str">
            <v>SECCIONADOR PARA B.T 600 A ( FUS. NH)</v>
          </cell>
          <cell r="B4346">
            <v>61440</v>
          </cell>
          <cell r="C4346" t="str">
            <v>UND</v>
          </cell>
          <cell r="D4346">
            <v>73728</v>
          </cell>
          <cell r="E4346">
            <v>11796.48</v>
          </cell>
          <cell r="F4346">
            <v>85524</v>
          </cell>
        </row>
        <row r="4347">
          <cell r="A4347" t="str">
            <v>SECCIONADOR PARA B.T. 160 A.(FUS.N.H.)</v>
          </cell>
          <cell r="B4347">
            <v>63600</v>
          </cell>
          <cell r="C4347" t="str">
            <v>UND</v>
          </cell>
          <cell r="D4347">
            <v>76320</v>
          </cell>
          <cell r="E4347">
            <v>12211.2</v>
          </cell>
          <cell r="F4347">
            <v>88531</v>
          </cell>
        </row>
        <row r="4348">
          <cell r="A4348" t="str">
            <v>SECCIONADOR TRIP 17.5KV C/PORTA,C/PUE EX</v>
          </cell>
          <cell r="B4348">
            <v>4250000</v>
          </cell>
          <cell r="C4348" t="str">
            <v>UND</v>
          </cell>
          <cell r="D4348">
            <v>5100000</v>
          </cell>
          <cell r="E4348">
            <v>816000</v>
          </cell>
          <cell r="F4348">
            <v>5916000</v>
          </cell>
        </row>
        <row r="4349">
          <cell r="A4349" t="str">
            <v>SECCIONADOR TRIPOLAR 15 KV 400 AMP GALVA</v>
          </cell>
          <cell r="B4349">
            <v>2875000</v>
          </cell>
          <cell r="C4349" t="str">
            <v>UND</v>
          </cell>
          <cell r="D4349">
            <v>3450000</v>
          </cell>
          <cell r="E4349">
            <v>552000</v>
          </cell>
          <cell r="F4349">
            <v>4002000</v>
          </cell>
        </row>
        <row r="4350">
          <cell r="A4350" t="str">
            <v>SECCIONADOR TRIPOLAR 17.5KV 630A. SOCOL</v>
          </cell>
          <cell r="B4350">
            <v>1579116</v>
          </cell>
          <cell r="C4350" t="str">
            <v>UND</v>
          </cell>
          <cell r="D4350">
            <v>1894939.2</v>
          </cell>
          <cell r="E4350">
            <v>303190.272</v>
          </cell>
          <cell r="F4350">
            <v>2198129</v>
          </cell>
        </row>
        <row r="4351">
          <cell r="A4351" t="str">
            <v>SECCIONADOR TRIPOLAR 200AMP.</v>
          </cell>
          <cell r="B4351">
            <v>617300</v>
          </cell>
          <cell r="C4351" t="str">
            <v>UND</v>
          </cell>
          <cell r="D4351">
            <v>740760</v>
          </cell>
          <cell r="E4351">
            <v>118521.60000000001</v>
          </cell>
          <cell r="F4351">
            <v>859282</v>
          </cell>
          <cell r="H4351">
            <v>10.934984953460704</v>
          </cell>
        </row>
        <row r="4352">
          <cell r="A4352" t="str">
            <v>SECCIONADOR TRIPOLAR 34.5 KV  EXT. S/POR</v>
          </cell>
          <cell r="B4352">
            <v>2900000</v>
          </cell>
          <cell r="C4352" t="str">
            <v>UND</v>
          </cell>
          <cell r="D4352">
            <v>3480000</v>
          </cell>
          <cell r="E4352">
            <v>556800</v>
          </cell>
          <cell r="F4352">
            <v>4036800</v>
          </cell>
        </row>
        <row r="4353">
          <cell r="A4353" t="str">
            <v>SECCIONADOR TRIPOLAR 34.5 KV EXT.P.T</v>
          </cell>
          <cell r="B4353">
            <v>12600000</v>
          </cell>
          <cell r="C4353" t="str">
            <v>UND</v>
          </cell>
          <cell r="D4353">
            <v>15120000</v>
          </cell>
          <cell r="E4353">
            <v>2419200</v>
          </cell>
          <cell r="F4353">
            <v>17539200</v>
          </cell>
        </row>
        <row r="4354">
          <cell r="A4354" t="str">
            <v>SECCIONADOR TRIPOLAR BAJO CARGA 1000AMP</v>
          </cell>
          <cell r="B4354">
            <v>4004700</v>
          </cell>
          <cell r="C4354" t="str">
            <v>UND</v>
          </cell>
          <cell r="D4354">
            <v>4805640</v>
          </cell>
          <cell r="E4354">
            <v>768902.4</v>
          </cell>
          <cell r="F4354">
            <v>5574542</v>
          </cell>
        </row>
        <row r="4355">
          <cell r="A4355" t="str">
            <v>SECCIONADOR TRIPOLAR HORIZONTAL SBC617</v>
          </cell>
          <cell r="B4355">
            <v>2750000</v>
          </cell>
          <cell r="C4355" t="str">
            <v>UND</v>
          </cell>
          <cell r="D4355">
            <v>3300000</v>
          </cell>
          <cell r="E4355">
            <v>528000</v>
          </cell>
          <cell r="F4355">
            <v>3828000</v>
          </cell>
        </row>
        <row r="4356">
          <cell r="A4356" t="str">
            <v>SECCIONADOR TRIPOLAR THO.38KV - SFG</v>
          </cell>
          <cell r="B4356">
            <v>8300000</v>
          </cell>
          <cell r="C4356" t="str">
            <v>UND</v>
          </cell>
          <cell r="D4356">
            <v>9960000</v>
          </cell>
          <cell r="E4356">
            <v>1593600</v>
          </cell>
          <cell r="F4356">
            <v>11553600</v>
          </cell>
        </row>
        <row r="4357">
          <cell r="A4357" t="str">
            <v>SECCIONADOR TRIPOLAR VERTICAL SBC-617</v>
          </cell>
          <cell r="B4357">
            <v>1580000</v>
          </cell>
          <cell r="C4357" t="str">
            <v>UND</v>
          </cell>
          <cell r="D4357">
            <v>1896000</v>
          </cell>
          <cell r="E4357">
            <v>303360</v>
          </cell>
          <cell r="F4357">
            <v>2199360</v>
          </cell>
        </row>
        <row r="4358">
          <cell r="A4358" t="str">
            <v>SECUENCIAL CLIK</v>
          </cell>
          <cell r="B4358">
            <v>5000</v>
          </cell>
          <cell r="C4358" t="str">
            <v>UND</v>
          </cell>
          <cell r="D4358">
            <v>6000</v>
          </cell>
          <cell r="E4358">
            <v>960</v>
          </cell>
          <cell r="F4358">
            <v>6960</v>
          </cell>
        </row>
        <row r="4359">
          <cell r="A4359" t="str">
            <v>SEGUETA PARA LAMINA</v>
          </cell>
          <cell r="B4359">
            <v>1800</v>
          </cell>
          <cell r="C4359" t="str">
            <v>UND</v>
          </cell>
          <cell r="D4359">
            <v>2160</v>
          </cell>
          <cell r="E4359">
            <v>345.6</v>
          </cell>
          <cell r="F4359">
            <v>2506</v>
          </cell>
        </row>
        <row r="4360">
          <cell r="A4360" t="str">
            <v>SELECTOR 2 POSICIONES FIJO TEND</v>
          </cell>
          <cell r="B4360">
            <v>3122</v>
          </cell>
          <cell r="C4360" t="str">
            <v>UND</v>
          </cell>
          <cell r="D4360">
            <v>3746.3999999999996</v>
          </cell>
          <cell r="E4360">
            <v>599.42399999999998</v>
          </cell>
          <cell r="F4360">
            <v>4346</v>
          </cell>
        </row>
        <row r="4361">
          <cell r="A4361" t="str">
            <v>SELECTOR 3 POSICIONES NEGRO ABB</v>
          </cell>
          <cell r="B4361">
            <v>27561</v>
          </cell>
          <cell r="C4361" t="str">
            <v>UND</v>
          </cell>
          <cell r="D4361">
            <v>33073.199999999997</v>
          </cell>
          <cell r="E4361">
            <v>5291.7119999999995</v>
          </cell>
          <cell r="F4361">
            <v>38365</v>
          </cell>
        </row>
        <row r="4362">
          <cell r="A4362" t="str">
            <v>SELECTOR CLOSE-TRIP YLOCALREMOTO4CONCM</v>
          </cell>
          <cell r="B4362">
            <v>948600</v>
          </cell>
          <cell r="C4362" t="str">
            <v>UND</v>
          </cell>
          <cell r="D4362">
            <v>1138320</v>
          </cell>
          <cell r="E4362">
            <v>182131.20000000001</v>
          </cell>
          <cell r="F4362">
            <v>1320451</v>
          </cell>
        </row>
        <row r="4363">
          <cell r="A4363" t="str">
            <v>SELECTOR CON LUZ PILOTO ROJO</v>
          </cell>
          <cell r="B4363">
            <v>107000</v>
          </cell>
          <cell r="C4363" t="str">
            <v>UND</v>
          </cell>
          <cell r="D4363">
            <v>128400</v>
          </cell>
          <cell r="E4363">
            <v>20544</v>
          </cell>
          <cell r="F4363">
            <v>148944</v>
          </cell>
        </row>
        <row r="4364">
          <cell r="A4364" t="str">
            <v>SELECTOR DE DISCREPANCIA CPS-55</v>
          </cell>
          <cell r="B4364">
            <v>400000</v>
          </cell>
          <cell r="C4364" t="str">
            <v>UND</v>
          </cell>
          <cell r="D4364">
            <v>480000</v>
          </cell>
          <cell r="E4364">
            <v>76800</v>
          </cell>
          <cell r="F4364">
            <v>556800</v>
          </cell>
        </row>
        <row r="4365">
          <cell r="A4365" t="str">
            <v>SELECTOR ILUMINADO 2 POSICIONES FIJO AMA</v>
          </cell>
          <cell r="B4365">
            <v>3206</v>
          </cell>
          <cell r="C4365" t="str">
            <v>UND</v>
          </cell>
          <cell r="D4365">
            <v>3847.2</v>
          </cell>
          <cell r="E4365">
            <v>615.55200000000002</v>
          </cell>
          <cell r="F4365">
            <v>4463</v>
          </cell>
        </row>
        <row r="4366">
          <cell r="A4366" t="str">
            <v>SELECTOR ILUMINADO 2 POSICIONES FIJO ROJ</v>
          </cell>
          <cell r="B4366">
            <v>3206</v>
          </cell>
          <cell r="C4366" t="str">
            <v>UND</v>
          </cell>
          <cell r="D4366">
            <v>3847.2</v>
          </cell>
          <cell r="E4366">
            <v>615.55200000000002</v>
          </cell>
          <cell r="F4366">
            <v>4463</v>
          </cell>
        </row>
        <row r="4367">
          <cell r="A4367" t="str">
            <v>SELECTOR LUMINOSO VERDE'RETORNO</v>
          </cell>
          <cell r="B4367">
            <v>37500</v>
          </cell>
          <cell r="C4367" t="str">
            <v>UND</v>
          </cell>
          <cell r="D4367">
            <v>45000</v>
          </cell>
          <cell r="E4367">
            <v>7200</v>
          </cell>
          <cell r="F4367">
            <v>52200</v>
          </cell>
        </row>
        <row r="4368">
          <cell r="A4368" t="str">
            <v>SELECTRO 7 POSICIONES PARA VOLTIMETRO</v>
          </cell>
          <cell r="B4368">
            <v>54060</v>
          </cell>
          <cell r="C4368" t="str">
            <v>UND</v>
          </cell>
          <cell r="D4368">
            <v>64872</v>
          </cell>
          <cell r="E4368">
            <v>10379.52</v>
          </cell>
          <cell r="F4368">
            <v>75252</v>
          </cell>
        </row>
        <row r="4369">
          <cell r="A4369" t="str">
            <v>SELLADOR DE TUBERIA LOCTITE</v>
          </cell>
          <cell r="B4369">
            <v>728</v>
          </cell>
          <cell r="C4369" t="str">
            <v>UND</v>
          </cell>
          <cell r="D4369">
            <v>873.6</v>
          </cell>
          <cell r="E4369">
            <v>139.77600000000001</v>
          </cell>
          <cell r="F4369">
            <v>1013</v>
          </cell>
        </row>
        <row r="4370">
          <cell r="A4370" t="str">
            <v>SELLADOR XSVH-1 1/2 ILURAM</v>
          </cell>
          <cell r="B4370">
            <v>8400</v>
          </cell>
          <cell r="C4370" t="str">
            <v>UND</v>
          </cell>
          <cell r="D4370">
            <v>10080</v>
          </cell>
          <cell r="E4370">
            <v>1612.8</v>
          </cell>
          <cell r="F4370">
            <v>11693</v>
          </cell>
        </row>
        <row r="4371">
          <cell r="A4371" t="str">
            <v>SELLADOR XSVH-3 ILURAM</v>
          </cell>
          <cell r="B4371">
            <v>11340</v>
          </cell>
          <cell r="C4371" t="str">
            <v>UND</v>
          </cell>
          <cell r="D4371">
            <v>13608</v>
          </cell>
          <cell r="E4371">
            <v>2177.2800000000002</v>
          </cell>
          <cell r="F4371">
            <v>15785</v>
          </cell>
        </row>
        <row r="4372">
          <cell r="A4372" t="str">
            <v>SELLADOR XSVH-4 11/4 ILURAM</v>
          </cell>
          <cell r="B4372">
            <v>18620</v>
          </cell>
          <cell r="C4372" t="str">
            <v>UND</v>
          </cell>
          <cell r="D4372">
            <v>22344</v>
          </cell>
          <cell r="E4372">
            <v>3575.04</v>
          </cell>
          <cell r="F4372">
            <v>25919</v>
          </cell>
        </row>
        <row r="4373">
          <cell r="A4373" t="str">
            <v>SELLO MECANICO</v>
          </cell>
          <cell r="B4373">
            <v>10640</v>
          </cell>
          <cell r="C4373" t="str">
            <v>UND</v>
          </cell>
          <cell r="D4373">
            <v>12768</v>
          </cell>
          <cell r="E4373">
            <v>2042.88</v>
          </cell>
          <cell r="F4373">
            <v>14811</v>
          </cell>
        </row>
        <row r="4374">
          <cell r="A4374" t="str">
            <v>SELLO MECANICO</v>
          </cell>
          <cell r="B4374">
            <v>10640</v>
          </cell>
          <cell r="C4374" t="str">
            <v>UND</v>
          </cell>
          <cell r="D4374">
            <v>12768</v>
          </cell>
          <cell r="E4374">
            <v>2042.88</v>
          </cell>
          <cell r="F4374">
            <v>14811</v>
          </cell>
        </row>
        <row r="4375">
          <cell r="A4375" t="str">
            <v>SELTRONIC 3X(400-800)A WH</v>
          </cell>
          <cell r="B4375">
            <v>956018.8125</v>
          </cell>
          <cell r="C4375" t="str">
            <v>UND</v>
          </cell>
          <cell r="D4375">
            <v>1147222.575</v>
          </cell>
          <cell r="E4375">
            <v>183555.61199999999</v>
          </cell>
          <cell r="F4375">
            <v>1330778</v>
          </cell>
        </row>
        <row r="4376">
          <cell r="A4376" t="str">
            <v>SELTRONIC 3X(400-800)A WH</v>
          </cell>
          <cell r="B4376">
            <v>1130245.625</v>
          </cell>
          <cell r="C4376" t="str">
            <v>UND</v>
          </cell>
          <cell r="D4376">
            <v>1356294.75</v>
          </cell>
          <cell r="E4376">
            <v>217007.16</v>
          </cell>
          <cell r="F4376">
            <v>1573302</v>
          </cell>
        </row>
        <row r="4377">
          <cell r="A4377" t="str">
            <v>SEÑALIZACION LUMINOSA</v>
          </cell>
          <cell r="B4377">
            <v>24205</v>
          </cell>
          <cell r="C4377" t="str">
            <v>UND</v>
          </cell>
          <cell r="D4377">
            <v>29046</v>
          </cell>
          <cell r="E4377">
            <v>4647.3599999999997</v>
          </cell>
          <cell r="F4377">
            <v>33693</v>
          </cell>
        </row>
        <row r="4378">
          <cell r="A4378" t="str">
            <v>SENSOR</v>
          </cell>
          <cell r="B4378">
            <v>264000</v>
          </cell>
          <cell r="C4378" t="str">
            <v>UND</v>
          </cell>
          <cell r="D4378">
            <v>316800</v>
          </cell>
          <cell r="E4378">
            <v>50688</v>
          </cell>
          <cell r="F4378">
            <v>367488</v>
          </cell>
        </row>
        <row r="4379">
          <cell r="A4379" t="str">
            <v>SEPARACION SENCILLA LEGRAN REF.30866</v>
          </cell>
          <cell r="B4379">
            <v>9600</v>
          </cell>
          <cell r="C4379" t="str">
            <v>UND</v>
          </cell>
          <cell r="D4379">
            <v>11520</v>
          </cell>
          <cell r="E4379">
            <v>1843.2</v>
          </cell>
          <cell r="F4379">
            <v>13363</v>
          </cell>
        </row>
        <row r="4380">
          <cell r="A4380" t="str">
            <v>SIKA  ENDURECEDOR -2</v>
          </cell>
          <cell r="B4380">
            <v>30000</v>
          </cell>
          <cell r="C4380" t="str">
            <v>UND</v>
          </cell>
          <cell r="D4380">
            <v>36000</v>
          </cell>
          <cell r="E4380">
            <v>5760</v>
          </cell>
          <cell r="F4380">
            <v>41760</v>
          </cell>
        </row>
        <row r="4381">
          <cell r="A4381" t="str">
            <v>SILICAGEL</v>
          </cell>
          <cell r="B4381">
            <v>60000</v>
          </cell>
          <cell r="C4381" t="str">
            <v>UND</v>
          </cell>
          <cell r="D4381">
            <v>72000</v>
          </cell>
          <cell r="E4381">
            <v>11520</v>
          </cell>
          <cell r="F4381">
            <v>83520</v>
          </cell>
        </row>
        <row r="4382">
          <cell r="A4382" t="str">
            <v>SILICONA TRANSPARENTE EN TUBO</v>
          </cell>
          <cell r="B4382">
            <v>6325</v>
          </cell>
          <cell r="C4382" t="str">
            <v>UND</v>
          </cell>
          <cell r="D4382">
            <v>7590</v>
          </cell>
          <cell r="E4382">
            <v>1214.4000000000001</v>
          </cell>
          <cell r="F4382">
            <v>8804</v>
          </cell>
        </row>
        <row r="4383">
          <cell r="A4383" t="str">
            <v>SILLA P/CTA MADERA EEB</v>
          </cell>
          <cell r="B4383">
            <v>2640</v>
          </cell>
          <cell r="C4383" t="str">
            <v>UND</v>
          </cell>
          <cell r="D4383">
            <v>3168</v>
          </cell>
          <cell r="E4383">
            <v>506.88</v>
          </cell>
          <cell r="F4383">
            <v>3675</v>
          </cell>
        </row>
        <row r="4384">
          <cell r="A4384" t="str">
            <v>SILLA TIPO ICEL</v>
          </cell>
          <cell r="B4384">
            <v>2640</v>
          </cell>
          <cell r="C4384" t="str">
            <v>UND</v>
          </cell>
          <cell r="D4384">
            <v>3168</v>
          </cell>
          <cell r="E4384">
            <v>506.88</v>
          </cell>
          <cell r="F4384">
            <v>3675</v>
          </cell>
        </row>
        <row r="4385">
          <cell r="A4385" t="str">
            <v>SILLA Y/O REPISA TRAFO - ANGU.21/4 X90X8</v>
          </cell>
          <cell r="B4385">
            <v>98500</v>
          </cell>
          <cell r="C4385" t="str">
            <v>UND</v>
          </cell>
          <cell r="D4385">
            <v>118200</v>
          </cell>
          <cell r="E4385">
            <v>18912</v>
          </cell>
          <cell r="F4385">
            <v>137112</v>
          </cell>
        </row>
        <row r="4386">
          <cell r="A4386" t="str">
            <v>SILLA Y/O REPIZA SOPORTE TRAFO  60X70</v>
          </cell>
          <cell r="B4386">
            <v>57000</v>
          </cell>
          <cell r="C4386" t="str">
            <v>UND</v>
          </cell>
          <cell r="D4386">
            <v>68400</v>
          </cell>
          <cell r="E4386">
            <v>10944</v>
          </cell>
          <cell r="F4386">
            <v>79344</v>
          </cell>
        </row>
        <row r="4387">
          <cell r="A4387" t="str">
            <v>SINTESOLDA /RAPIDO</v>
          </cell>
          <cell r="B4387">
            <v>2500</v>
          </cell>
          <cell r="C4387" t="str">
            <v>UND</v>
          </cell>
          <cell r="D4387">
            <v>3000</v>
          </cell>
          <cell r="E4387">
            <v>480</v>
          </cell>
          <cell r="F4387">
            <v>3480</v>
          </cell>
        </row>
        <row r="4388">
          <cell r="A4388" t="str">
            <v>SIRENA 110 VAC. 04 MA. 108 DB</v>
          </cell>
          <cell r="B4388">
            <v>23800</v>
          </cell>
          <cell r="C4388" t="str">
            <v>UND</v>
          </cell>
          <cell r="D4388">
            <v>28560</v>
          </cell>
          <cell r="E4388">
            <v>4569.6000000000004</v>
          </cell>
          <cell r="F4388">
            <v>33130</v>
          </cell>
        </row>
        <row r="4389">
          <cell r="A4389" t="str">
            <v>SIRENA DE EXPANSION (MARCO SEGUETA PLAST</v>
          </cell>
          <cell r="B4389">
            <v>1610</v>
          </cell>
          <cell r="C4389" t="str">
            <v>UND</v>
          </cell>
          <cell r="D4389">
            <v>1932</v>
          </cell>
          <cell r="E4389">
            <v>309.12</v>
          </cell>
          <cell r="F4389">
            <v>2241</v>
          </cell>
        </row>
        <row r="4390">
          <cell r="A4390" t="str">
            <v>SISTEMA DE CIERRE HERMETICO TDUX-1000</v>
          </cell>
          <cell r="B4390">
            <v>24297.900390625004</v>
          </cell>
          <cell r="C4390" t="str">
            <v>UND</v>
          </cell>
          <cell r="D4390">
            <v>29157.480468750004</v>
          </cell>
          <cell r="E4390">
            <v>4665.1968750000005</v>
          </cell>
          <cell r="F4390">
            <v>33823</v>
          </cell>
        </row>
        <row r="4391">
          <cell r="A4391" t="str">
            <v>SISTEMA REFLEX 24-240V AC/DC</v>
          </cell>
          <cell r="B4391">
            <v>513000</v>
          </cell>
          <cell r="C4391" t="str">
            <v>UND</v>
          </cell>
          <cell r="D4391">
            <v>615600</v>
          </cell>
          <cell r="E4391">
            <v>98496</v>
          </cell>
          <cell r="F4391">
            <v>714096</v>
          </cell>
        </row>
        <row r="4392">
          <cell r="A4392" t="str">
            <v>SISTEMA REFLEX 2AMP</v>
          </cell>
          <cell r="B4392">
            <v>270000</v>
          </cell>
          <cell r="C4392" t="str">
            <v>UND</v>
          </cell>
          <cell r="D4392">
            <v>324000</v>
          </cell>
          <cell r="E4392">
            <v>51840</v>
          </cell>
          <cell r="F4392">
            <v>375840</v>
          </cell>
        </row>
        <row r="4393">
          <cell r="A4393" t="str">
            <v>SMOUV 45MM</v>
          </cell>
          <cell r="B4393">
            <v>357.5</v>
          </cell>
          <cell r="C4393" t="str">
            <v>UND</v>
          </cell>
          <cell r="D4393">
            <v>429</v>
          </cell>
          <cell r="E4393">
            <v>68.64</v>
          </cell>
          <cell r="F4393">
            <v>498</v>
          </cell>
        </row>
        <row r="4394">
          <cell r="A4394" t="str">
            <v>SOCKETS FLUORESCENTE HEMBRA</v>
          </cell>
          <cell r="B4394">
            <v>4200</v>
          </cell>
          <cell r="C4394" t="str">
            <v>UND</v>
          </cell>
          <cell r="D4394">
            <v>5040</v>
          </cell>
          <cell r="E4394">
            <v>806.4</v>
          </cell>
          <cell r="F4394">
            <v>5846</v>
          </cell>
        </row>
        <row r="4395">
          <cell r="A4395" t="str">
            <v>SOCKETS FLUORESCENTE HEMBRA AVE</v>
          </cell>
          <cell r="B4395">
            <v>1700</v>
          </cell>
          <cell r="C4395" t="str">
            <v>UND</v>
          </cell>
          <cell r="D4395">
            <v>2040</v>
          </cell>
          <cell r="E4395">
            <v>326.40000000000003</v>
          </cell>
          <cell r="F4395">
            <v>2366</v>
          </cell>
        </row>
        <row r="4396">
          <cell r="A4396" t="str">
            <v>SOCKETS PORTAFUSIBLE VIDRIO AEREO</v>
          </cell>
          <cell r="B4396">
            <v>420</v>
          </cell>
          <cell r="C4396" t="str">
            <v>UND</v>
          </cell>
          <cell r="D4396">
            <v>504</v>
          </cell>
          <cell r="E4396">
            <v>80.64</v>
          </cell>
          <cell r="F4396">
            <v>585</v>
          </cell>
        </row>
        <row r="4397">
          <cell r="A4397" t="str">
            <v>SOCKETS SLIM JUEGO IMET</v>
          </cell>
          <cell r="B4397">
            <v>1156</v>
          </cell>
          <cell r="C4397" t="str">
            <v>UND</v>
          </cell>
          <cell r="D4397">
            <v>1387.2</v>
          </cell>
          <cell r="E4397">
            <v>221.952</v>
          </cell>
          <cell r="F4397">
            <v>1609</v>
          </cell>
        </row>
        <row r="4398">
          <cell r="A4398" t="str">
            <v>SOCKETS SLIM MACHO</v>
          </cell>
          <cell r="B4398">
            <v>1700</v>
          </cell>
          <cell r="C4398" t="str">
            <v>UND</v>
          </cell>
          <cell r="D4398">
            <v>2040</v>
          </cell>
          <cell r="E4398">
            <v>326.40000000000003</v>
          </cell>
          <cell r="F4398">
            <v>2366</v>
          </cell>
        </row>
        <row r="4399">
          <cell r="A4399" t="str">
            <v>SOCKETS SLINE HEMBRA</v>
          </cell>
          <cell r="B4399">
            <v>630</v>
          </cell>
          <cell r="C4399" t="str">
            <v>UND</v>
          </cell>
          <cell r="D4399">
            <v>756</v>
          </cell>
          <cell r="E4399">
            <v>120.96000000000001</v>
          </cell>
          <cell r="F4399">
            <v>877</v>
          </cell>
        </row>
        <row r="4400">
          <cell r="A4400" t="str">
            <v>SOCKETS SLINE HEMBRA AVE</v>
          </cell>
          <cell r="B4400">
            <v>630</v>
          </cell>
          <cell r="C4400" t="str">
            <v>UND</v>
          </cell>
          <cell r="D4400">
            <v>756</v>
          </cell>
          <cell r="E4400">
            <v>120.96000000000001</v>
          </cell>
          <cell r="F4400">
            <v>877</v>
          </cell>
        </row>
        <row r="4401">
          <cell r="A4401" t="str">
            <v>SOCKETS SLINE HEMBRA IMET</v>
          </cell>
          <cell r="B4401">
            <v>630</v>
          </cell>
          <cell r="C4401" t="str">
            <v>UND</v>
          </cell>
          <cell r="D4401">
            <v>756</v>
          </cell>
          <cell r="E4401">
            <v>120.96000000000001</v>
          </cell>
          <cell r="F4401">
            <v>877</v>
          </cell>
        </row>
        <row r="4402">
          <cell r="A4402" t="str">
            <v>SOCKETS SLINE MACHO</v>
          </cell>
          <cell r="B4402">
            <v>630</v>
          </cell>
          <cell r="C4402" t="str">
            <v>UND</v>
          </cell>
          <cell r="D4402">
            <v>756</v>
          </cell>
          <cell r="E4402">
            <v>120.96000000000001</v>
          </cell>
          <cell r="F4402">
            <v>877</v>
          </cell>
        </row>
        <row r="4403">
          <cell r="A4403" t="str">
            <v>SOLDADURA CADWELL 115GRS</v>
          </cell>
          <cell r="B4403">
            <v>6268</v>
          </cell>
          <cell r="C4403" t="str">
            <v>UND</v>
          </cell>
          <cell r="D4403">
            <v>7521.5999999999995</v>
          </cell>
          <cell r="E4403">
            <v>1203.4559999999999</v>
          </cell>
          <cell r="F4403">
            <v>8725</v>
          </cell>
        </row>
        <row r="4404">
          <cell r="A4404" t="str">
            <v>SOLDADURA CADWELL 150GRS</v>
          </cell>
          <cell r="B4404">
            <v>7659</v>
          </cell>
          <cell r="C4404" t="str">
            <v>UND</v>
          </cell>
          <cell r="D4404">
            <v>9190.7999999999993</v>
          </cell>
          <cell r="E4404">
            <v>1470.528</v>
          </cell>
          <cell r="F4404">
            <v>10661</v>
          </cell>
        </row>
        <row r="4405">
          <cell r="A4405" t="str">
            <v>SOLDADURA CADWELL 200GRS</v>
          </cell>
          <cell r="B4405">
            <v>9890</v>
          </cell>
          <cell r="C4405" t="str">
            <v>UND</v>
          </cell>
          <cell r="D4405">
            <v>11868</v>
          </cell>
          <cell r="E4405">
            <v>1898.88</v>
          </cell>
          <cell r="F4405">
            <v>13767</v>
          </cell>
        </row>
        <row r="4406">
          <cell r="A4406" t="str">
            <v>SOLDADURA CADWELL 250GRS</v>
          </cell>
          <cell r="B4406">
            <v>14200</v>
          </cell>
          <cell r="C4406" t="str">
            <v>UND</v>
          </cell>
          <cell r="D4406">
            <v>17040</v>
          </cell>
          <cell r="E4406">
            <v>2726.4</v>
          </cell>
          <cell r="F4406">
            <v>19766</v>
          </cell>
        </row>
        <row r="4407">
          <cell r="A4407" t="str">
            <v>SOLDADURA CADWELL 32GRS</v>
          </cell>
          <cell r="B4407">
            <v>2910</v>
          </cell>
          <cell r="C4407" t="str">
            <v>UND</v>
          </cell>
          <cell r="D4407">
            <v>3492</v>
          </cell>
          <cell r="E4407">
            <v>558.72</v>
          </cell>
          <cell r="F4407">
            <v>4051</v>
          </cell>
        </row>
        <row r="4408">
          <cell r="A4408" t="str">
            <v>SOLDADURA CADWELL 45GRS</v>
          </cell>
          <cell r="B4408">
            <v>3131</v>
          </cell>
          <cell r="C4408" t="str">
            <v>UND</v>
          </cell>
          <cell r="D4408">
            <v>3757.2</v>
          </cell>
          <cell r="E4408">
            <v>601.15199999999993</v>
          </cell>
          <cell r="F4408">
            <v>4358</v>
          </cell>
        </row>
        <row r="4409">
          <cell r="A4409" t="str">
            <v>SOLDADURA CADWELL 65GRS</v>
          </cell>
          <cell r="B4409">
            <v>3830</v>
          </cell>
          <cell r="C4409" t="str">
            <v>UND</v>
          </cell>
          <cell r="D4409">
            <v>4596</v>
          </cell>
          <cell r="E4409">
            <v>735.36</v>
          </cell>
          <cell r="F4409">
            <v>5331</v>
          </cell>
        </row>
        <row r="4410">
          <cell r="A4410" t="str">
            <v>SOLDADURA CADWELL 90GRS</v>
          </cell>
          <cell r="B4410">
            <v>4888</v>
          </cell>
          <cell r="C4410" t="str">
            <v>UND</v>
          </cell>
          <cell r="D4410">
            <v>5865.5999999999995</v>
          </cell>
          <cell r="E4410">
            <v>938.49599999999998</v>
          </cell>
          <cell r="F4410">
            <v>6804</v>
          </cell>
        </row>
        <row r="4411">
          <cell r="A4411" t="str">
            <v>SOLDADURA ESTA¥O 1/16 PAQUETE RADIOKASTE</v>
          </cell>
          <cell r="B4411">
            <v>448</v>
          </cell>
          <cell r="C4411" t="str">
            <v>UND</v>
          </cell>
          <cell r="D4411">
            <v>537.6</v>
          </cell>
          <cell r="E4411">
            <v>86.016000000000005</v>
          </cell>
          <cell r="F4411">
            <v>624</v>
          </cell>
        </row>
        <row r="4412">
          <cell r="A4412" t="str">
            <v>SOLDADURA PVC 1/4"</v>
          </cell>
          <cell r="B4412">
            <v>29429</v>
          </cell>
          <cell r="C4412" t="str">
            <v>UND</v>
          </cell>
          <cell r="D4412">
            <v>35314.799999999996</v>
          </cell>
          <cell r="E4412">
            <v>5650.3679999999995</v>
          </cell>
          <cell r="F4412">
            <v>40965</v>
          </cell>
        </row>
        <row r="4413">
          <cell r="A4413" t="str">
            <v>SOLDADURA PVC 1/8</v>
          </cell>
          <cell r="B4413">
            <v>15231</v>
          </cell>
          <cell r="C4413" t="str">
            <v>UND</v>
          </cell>
          <cell r="D4413">
            <v>18277.2</v>
          </cell>
          <cell r="E4413">
            <v>2924.3520000000003</v>
          </cell>
          <cell r="F4413">
            <v>21202</v>
          </cell>
        </row>
        <row r="4414">
          <cell r="A4414" t="str">
            <v>SOPORTE B5S (BASE)  "TICINO"</v>
          </cell>
          <cell r="B4414">
            <v>729</v>
          </cell>
          <cell r="C4414" t="str">
            <v>UND</v>
          </cell>
          <cell r="D4414">
            <v>874.8</v>
          </cell>
          <cell r="E4414">
            <v>139.96799999999999</v>
          </cell>
          <cell r="F4414">
            <v>1015</v>
          </cell>
        </row>
        <row r="4415">
          <cell r="A4415" t="str">
            <v>SOPORTE DIAGONAL 1/8X120MM</v>
          </cell>
          <cell r="B4415">
            <v>2980</v>
          </cell>
          <cell r="C4415" t="str">
            <v>UND</v>
          </cell>
          <cell r="D4415">
            <v>3576</v>
          </cell>
          <cell r="E4415">
            <v>572.16</v>
          </cell>
          <cell r="F4415">
            <v>4148</v>
          </cell>
        </row>
        <row r="4416">
          <cell r="A4416" t="str">
            <v>SOPORTE FIJO PS 1500</v>
          </cell>
          <cell r="B4416">
            <v>3200</v>
          </cell>
          <cell r="C4416" t="str">
            <v>UND</v>
          </cell>
          <cell r="D4416">
            <v>3840</v>
          </cell>
          <cell r="E4416">
            <v>614.4</v>
          </cell>
          <cell r="F4416">
            <v>4454</v>
          </cell>
        </row>
        <row r="4417">
          <cell r="A4417" t="str">
            <v>SOPORTE P/RELE D09/D18</v>
          </cell>
          <cell r="B4417">
            <v>19000</v>
          </cell>
          <cell r="C4417" t="str">
            <v>UND</v>
          </cell>
          <cell r="D4417">
            <v>22800</v>
          </cell>
          <cell r="E4417">
            <v>3648</v>
          </cell>
          <cell r="F4417">
            <v>26448</v>
          </cell>
        </row>
        <row r="4418">
          <cell r="A4418" t="str">
            <v>SOPORTE P/RELE D25/D32</v>
          </cell>
          <cell r="B4418">
            <v>34000</v>
          </cell>
          <cell r="C4418" t="str">
            <v>UND</v>
          </cell>
          <cell r="D4418">
            <v>40800</v>
          </cell>
          <cell r="E4418">
            <v>6528</v>
          </cell>
          <cell r="F4418">
            <v>47328</v>
          </cell>
        </row>
        <row r="4419">
          <cell r="A4419" t="str">
            <v>SOPORTE P/RELE D40....</v>
          </cell>
          <cell r="B4419">
            <v>39000</v>
          </cell>
          <cell r="C4419" t="str">
            <v>UND</v>
          </cell>
          <cell r="D4419">
            <v>46800</v>
          </cell>
          <cell r="E4419">
            <v>7488</v>
          </cell>
          <cell r="F4419">
            <v>54288</v>
          </cell>
        </row>
        <row r="4420">
          <cell r="A4420" t="str">
            <v>SOPORTE PARA PROTECCIONES EN 34,5 KV</v>
          </cell>
          <cell r="B4420">
            <v>2990</v>
          </cell>
          <cell r="C4420" t="str">
            <v>UND</v>
          </cell>
          <cell r="D4420">
            <v>3588</v>
          </cell>
          <cell r="E4420">
            <v>574.08000000000004</v>
          </cell>
          <cell r="F4420">
            <v>4162</v>
          </cell>
        </row>
        <row r="4421">
          <cell r="A4421" t="str">
            <v>SOPORTE PARA RELE</v>
          </cell>
          <cell r="B4421">
            <v>20297.199218749996</v>
          </cell>
          <cell r="C4421" t="str">
            <v>UND</v>
          </cell>
          <cell r="D4421">
            <v>24356.639062499995</v>
          </cell>
          <cell r="E4421">
            <v>3897.062249999999</v>
          </cell>
          <cell r="F4421">
            <v>28254</v>
          </cell>
        </row>
        <row r="4422">
          <cell r="A4422" t="str">
            <v>SOPORTE PARA RELE T25DU32 ABB</v>
          </cell>
          <cell r="B4422">
            <v>20727</v>
          </cell>
          <cell r="C4422" t="str">
            <v>UND</v>
          </cell>
          <cell r="D4422">
            <v>24872.399999999998</v>
          </cell>
          <cell r="E4422">
            <v>3979.5839999999998</v>
          </cell>
          <cell r="F4422">
            <v>28852</v>
          </cell>
        </row>
        <row r="4423">
          <cell r="A4423" t="str">
            <v>SOPORTE REF.CS-2P</v>
          </cell>
          <cell r="B4423">
            <v>2000</v>
          </cell>
          <cell r="C4423" t="str">
            <v>UND</v>
          </cell>
          <cell r="D4423">
            <v>2400</v>
          </cell>
          <cell r="E4423">
            <v>384</v>
          </cell>
          <cell r="F4423">
            <v>2784</v>
          </cell>
        </row>
        <row r="4424">
          <cell r="A4424" t="str">
            <v>SOPORTE REF:CS-2F</v>
          </cell>
          <cell r="B4424">
            <v>2000</v>
          </cell>
          <cell r="C4424" t="str">
            <v>UND</v>
          </cell>
          <cell r="D4424">
            <v>2400</v>
          </cell>
          <cell r="E4424">
            <v>384</v>
          </cell>
          <cell r="F4424">
            <v>2784</v>
          </cell>
        </row>
        <row r="4425">
          <cell r="A4425" t="str">
            <v>SOPORTE RELE</v>
          </cell>
          <cell r="B4425">
            <v>15078</v>
          </cell>
          <cell r="C4425" t="str">
            <v>UND</v>
          </cell>
          <cell r="D4425">
            <v>18093.599999999999</v>
          </cell>
          <cell r="E4425">
            <v>2894.9759999999997</v>
          </cell>
          <cell r="F4425">
            <v>20989</v>
          </cell>
        </row>
        <row r="4426">
          <cell r="A4426" t="str">
            <v>SOPORTE TERMINAL PREMOLDEADO No.1/0 35 KV XLPE</v>
          </cell>
          <cell r="B4426">
            <v>3900</v>
          </cell>
          <cell r="C4426" t="str">
            <v>UND</v>
          </cell>
          <cell r="D4426">
            <v>4680</v>
          </cell>
          <cell r="E4426">
            <v>748.80000000000007</v>
          </cell>
          <cell r="F4426">
            <v>5429</v>
          </cell>
        </row>
        <row r="4427">
          <cell r="A4427" t="str">
            <v>SPLITER DOBLE SALIDA</v>
          </cell>
          <cell r="B4427">
            <v>892</v>
          </cell>
          <cell r="C4427" t="str">
            <v>UND</v>
          </cell>
          <cell r="D4427">
            <v>1070.3999999999999</v>
          </cell>
          <cell r="E4427">
            <v>171.26399999999998</v>
          </cell>
          <cell r="F4427">
            <v>1242</v>
          </cell>
        </row>
        <row r="4428">
          <cell r="A4428" t="str">
            <v>STARTER 20W</v>
          </cell>
          <cell r="B4428">
            <v>210</v>
          </cell>
          <cell r="C4428" t="str">
            <v>UND</v>
          </cell>
          <cell r="D4428">
            <v>252</v>
          </cell>
          <cell r="E4428">
            <v>40.32</v>
          </cell>
          <cell r="F4428">
            <v>292</v>
          </cell>
        </row>
        <row r="4429">
          <cell r="A4429" t="str">
            <v>STARTER 20W VARIAS MARCAS</v>
          </cell>
          <cell r="B4429">
            <v>250</v>
          </cell>
          <cell r="C4429" t="str">
            <v>UND</v>
          </cell>
          <cell r="D4429">
            <v>300</v>
          </cell>
          <cell r="E4429">
            <v>48</v>
          </cell>
          <cell r="F4429">
            <v>348</v>
          </cell>
        </row>
        <row r="4430">
          <cell r="A4430" t="str">
            <v>STARTER 40W FS-4</v>
          </cell>
          <cell r="B4430">
            <v>210</v>
          </cell>
          <cell r="C4430" t="str">
            <v>UND</v>
          </cell>
          <cell r="D4430">
            <v>252</v>
          </cell>
          <cell r="E4430">
            <v>40.32</v>
          </cell>
          <cell r="F4430">
            <v>292</v>
          </cell>
        </row>
        <row r="4431">
          <cell r="A4431" t="str">
            <v>STARTER 40W FS-4 WORLA</v>
          </cell>
          <cell r="B4431">
            <v>250</v>
          </cell>
          <cell r="C4431" t="str">
            <v>UND</v>
          </cell>
          <cell r="D4431">
            <v>300</v>
          </cell>
          <cell r="E4431">
            <v>48</v>
          </cell>
          <cell r="F4431">
            <v>348</v>
          </cell>
        </row>
        <row r="4432">
          <cell r="A4432" t="str">
            <v>SUB-BASE AISLANTE PARA PARARRAYOS</v>
          </cell>
          <cell r="B4432">
            <v>255645</v>
          </cell>
          <cell r="C4432" t="str">
            <v>UND</v>
          </cell>
          <cell r="D4432">
            <v>306774</v>
          </cell>
          <cell r="E4432">
            <v>49083.840000000004</v>
          </cell>
          <cell r="F4432">
            <v>355858</v>
          </cell>
        </row>
        <row r="4433">
          <cell r="A4433" t="str">
            <v>SUBCONJUNTO 1NA</v>
          </cell>
          <cell r="B4433">
            <v>12000</v>
          </cell>
          <cell r="C4433" t="str">
            <v>UND</v>
          </cell>
          <cell r="D4433">
            <v>14400</v>
          </cell>
          <cell r="E4433">
            <v>2304</v>
          </cell>
          <cell r="F4433">
            <v>16704</v>
          </cell>
        </row>
        <row r="4434">
          <cell r="A4434" t="str">
            <v>SUBCONJUNTO 1NA PARA XA2-B</v>
          </cell>
          <cell r="B4434">
            <v>27000</v>
          </cell>
          <cell r="C4434" t="str">
            <v>UND</v>
          </cell>
          <cell r="D4434">
            <v>32400</v>
          </cell>
          <cell r="E4434">
            <v>5184</v>
          </cell>
          <cell r="F4434">
            <v>37584</v>
          </cell>
        </row>
        <row r="4435">
          <cell r="A4435" t="str">
            <v>SUBCONJUNTO 1NC PARA XA2-B</v>
          </cell>
          <cell r="B4435">
            <v>27000</v>
          </cell>
          <cell r="C4435" t="str">
            <v>UND</v>
          </cell>
          <cell r="D4435">
            <v>32400</v>
          </cell>
          <cell r="E4435">
            <v>5184</v>
          </cell>
          <cell r="F4435">
            <v>37584</v>
          </cell>
        </row>
        <row r="4436">
          <cell r="A4436" t="str">
            <v>SUBCONJUNTO NA EK10 PULSADOR SELECTOR KM</v>
          </cell>
          <cell r="B4436">
            <v>3969</v>
          </cell>
          <cell r="C4436" t="str">
            <v>UND</v>
          </cell>
          <cell r="D4436">
            <v>4762.8</v>
          </cell>
          <cell r="E4436">
            <v>762.048</v>
          </cell>
          <cell r="F4436">
            <v>5525</v>
          </cell>
        </row>
        <row r="4437">
          <cell r="A4437" t="str">
            <v>SUBCONJUNTO NC EK01 PULSADOR-SELECTOR KM</v>
          </cell>
          <cell r="B4437">
            <v>3969</v>
          </cell>
          <cell r="C4437" t="str">
            <v>UND</v>
          </cell>
          <cell r="D4437">
            <v>4762.8</v>
          </cell>
          <cell r="E4437">
            <v>762.048</v>
          </cell>
          <cell r="F4437">
            <v>5525</v>
          </cell>
        </row>
        <row r="4438">
          <cell r="A4438" t="str">
            <v>SUBCONJUNTO P/CONMUTADOR NA-NC</v>
          </cell>
          <cell r="B4438">
            <v>15000</v>
          </cell>
          <cell r="C4438" t="str">
            <v>UND</v>
          </cell>
          <cell r="D4438">
            <v>18000</v>
          </cell>
          <cell r="E4438">
            <v>2880</v>
          </cell>
          <cell r="F4438">
            <v>20880</v>
          </cell>
        </row>
        <row r="4439">
          <cell r="A4439" t="str">
            <v>SUBCONJUNTO P/XAL 1NA</v>
          </cell>
          <cell r="B4439">
            <v>15000</v>
          </cell>
          <cell r="C4439" t="str">
            <v>UND</v>
          </cell>
          <cell r="D4439">
            <v>18000</v>
          </cell>
          <cell r="E4439">
            <v>2880</v>
          </cell>
          <cell r="F4439">
            <v>20880</v>
          </cell>
        </row>
        <row r="4440">
          <cell r="A4440" t="str">
            <v>SUBCONJUNTO P/XAL 1NC</v>
          </cell>
          <cell r="B4440">
            <v>15000</v>
          </cell>
          <cell r="C4440" t="str">
            <v>UND</v>
          </cell>
          <cell r="D4440">
            <v>18000</v>
          </cell>
          <cell r="E4440">
            <v>2880</v>
          </cell>
          <cell r="F4440">
            <v>20880</v>
          </cell>
        </row>
        <row r="4441">
          <cell r="A4441" t="str">
            <v>SUBCONJUNTO RT 010 22MM PLASTICO BRETER</v>
          </cell>
          <cell r="B4441">
            <v>3864</v>
          </cell>
          <cell r="C4441" t="str">
            <v>UND</v>
          </cell>
          <cell r="D4441">
            <v>4636.8</v>
          </cell>
          <cell r="E4441">
            <v>741.88800000000003</v>
          </cell>
          <cell r="F4441">
            <v>5379</v>
          </cell>
        </row>
        <row r="4442">
          <cell r="A4442" t="str">
            <v>SUPLEMENTO DE MADERA</v>
          </cell>
          <cell r="B4442">
            <v>2100</v>
          </cell>
          <cell r="C4442" t="str">
            <v>UND</v>
          </cell>
          <cell r="D4442">
            <v>2520</v>
          </cell>
          <cell r="E4442">
            <v>403.2</v>
          </cell>
          <cell r="F4442">
            <v>2923</v>
          </cell>
        </row>
        <row r="4443">
          <cell r="A4443" t="str">
            <v>SUPLEMENTO GALVANIZADO 2400</v>
          </cell>
          <cell r="B4443">
            <v>258</v>
          </cell>
          <cell r="C4443" t="str">
            <v>UND</v>
          </cell>
          <cell r="D4443">
            <v>309.59999999999997</v>
          </cell>
          <cell r="E4443">
            <v>49.535999999999994</v>
          </cell>
          <cell r="F4443">
            <v>359</v>
          </cell>
        </row>
        <row r="4444">
          <cell r="A4444" t="str">
            <v>SUPRESOS DE PICOS TRIFASICO</v>
          </cell>
          <cell r="B4444">
            <v>151000</v>
          </cell>
          <cell r="C4444" t="str">
            <v>UND</v>
          </cell>
          <cell r="D4444">
            <v>181200</v>
          </cell>
          <cell r="E4444">
            <v>28992</v>
          </cell>
          <cell r="F4444">
            <v>210192</v>
          </cell>
        </row>
        <row r="4445">
          <cell r="A4445" t="str">
            <v>SWICHT CONMUTABLE 3 X 60</v>
          </cell>
          <cell r="B4445">
            <v>3600</v>
          </cell>
          <cell r="C4445" t="str">
            <v>UND</v>
          </cell>
          <cell r="D4445">
            <v>4320</v>
          </cell>
          <cell r="E4445">
            <v>691.2</v>
          </cell>
          <cell r="F4445">
            <v>5011</v>
          </cell>
        </row>
        <row r="4446">
          <cell r="A4446" t="str">
            <v>SWITCH CUCHILLA 2X60</v>
          </cell>
          <cell r="B4446">
            <v>3640</v>
          </cell>
          <cell r="C4446" t="str">
            <v>UND</v>
          </cell>
          <cell r="D4446">
            <v>4368</v>
          </cell>
          <cell r="E4446">
            <v>698.88</v>
          </cell>
          <cell r="F4446">
            <v>5067</v>
          </cell>
        </row>
        <row r="4447">
          <cell r="A4447" t="str">
            <v>SWITCH CUCHILLA CONMUTABLE 3X100</v>
          </cell>
          <cell r="B4447">
            <v>70700</v>
          </cell>
          <cell r="C4447" t="str">
            <v>UND</v>
          </cell>
          <cell r="D4447">
            <v>84840</v>
          </cell>
          <cell r="E4447">
            <v>13574.4</v>
          </cell>
          <cell r="F4447">
            <v>98414</v>
          </cell>
        </row>
        <row r="4448">
          <cell r="A4448" t="str">
            <v>SWITCH DE CUCHILLA 2X30 KNIFE</v>
          </cell>
          <cell r="B4448">
            <v>5348</v>
          </cell>
          <cell r="C4448" t="str">
            <v>UND</v>
          </cell>
          <cell r="D4448">
            <v>6417.5999999999995</v>
          </cell>
          <cell r="E4448">
            <v>1026.816</v>
          </cell>
          <cell r="F4448">
            <v>7444</v>
          </cell>
        </row>
        <row r="4449">
          <cell r="A4449" t="str">
            <v>SWITCH DE CUCHILLA 3X30 KNIFE</v>
          </cell>
          <cell r="B4449">
            <v>38360</v>
          </cell>
          <cell r="C4449" t="str">
            <v>UND</v>
          </cell>
          <cell r="D4449">
            <v>46032</v>
          </cell>
          <cell r="E4449">
            <v>7365.12</v>
          </cell>
          <cell r="F4449">
            <v>53397</v>
          </cell>
        </row>
        <row r="4450">
          <cell r="A4450" t="str">
            <v>SWITCH FLOTADOR S/PALANCA NI BOLA  MG</v>
          </cell>
          <cell r="B4450">
            <v>7000</v>
          </cell>
          <cell r="C4450" t="str">
            <v>UND</v>
          </cell>
          <cell r="D4450">
            <v>8400</v>
          </cell>
          <cell r="E4450">
            <v>1344</v>
          </cell>
          <cell r="F4450">
            <v>9744</v>
          </cell>
        </row>
        <row r="4451">
          <cell r="A4451" t="str">
            <v>SWITCHE SELECTOR 2 POSICIONES 1NO</v>
          </cell>
          <cell r="B4451">
            <v>32000</v>
          </cell>
          <cell r="C4451" t="str">
            <v>UND</v>
          </cell>
          <cell r="D4451">
            <v>38400</v>
          </cell>
          <cell r="E4451">
            <v>6144</v>
          </cell>
          <cell r="F4451">
            <v>44544</v>
          </cell>
        </row>
        <row r="4452">
          <cell r="A4452" t="str">
            <v>SWITCHE SELECTOR 3 POSC. 2 RET. AL CENTR</v>
          </cell>
          <cell r="B4452">
            <v>52000</v>
          </cell>
          <cell r="C4452" t="str">
            <v>UND</v>
          </cell>
          <cell r="D4452">
            <v>62400</v>
          </cell>
          <cell r="E4452">
            <v>9984</v>
          </cell>
          <cell r="F4452">
            <v>72384</v>
          </cell>
        </row>
        <row r="4453">
          <cell r="A4453" t="str">
            <v>SWITCHE SELECTOR 3 POSICIONES 2NO</v>
          </cell>
          <cell r="B4453">
            <v>42000</v>
          </cell>
          <cell r="C4453" t="str">
            <v>UND</v>
          </cell>
          <cell r="D4453">
            <v>50400</v>
          </cell>
          <cell r="E4453">
            <v>8064</v>
          </cell>
          <cell r="F4453">
            <v>58464</v>
          </cell>
        </row>
        <row r="4454">
          <cell r="A4454" t="str">
            <v>SWITCHE SELECTOR CON LLAVE 2 POS. FIJAS</v>
          </cell>
          <cell r="B4454">
            <v>71000</v>
          </cell>
          <cell r="C4454" t="str">
            <v>UND</v>
          </cell>
          <cell r="D4454">
            <v>85200</v>
          </cell>
          <cell r="E4454">
            <v>13632</v>
          </cell>
          <cell r="F4454">
            <v>98832</v>
          </cell>
        </row>
        <row r="4455">
          <cell r="A4455" t="str">
            <v>T.CHAPA-ORDINARIO 0.20</v>
          </cell>
          <cell r="B4455">
            <v>6100</v>
          </cell>
          <cell r="C4455" t="str">
            <v>UND</v>
          </cell>
          <cell r="D4455">
            <v>7320</v>
          </cell>
          <cell r="E4455">
            <v>1171.2</v>
          </cell>
          <cell r="F4455">
            <v>8491</v>
          </cell>
        </row>
        <row r="4456">
          <cell r="A4456" t="str">
            <v>TABLERO / CONDENSADORES</v>
          </cell>
          <cell r="B4456">
            <v>3972144</v>
          </cell>
          <cell r="C4456" t="str">
            <v>UND</v>
          </cell>
          <cell r="D4456">
            <v>4766572.8</v>
          </cell>
          <cell r="E4456">
            <v>762651.64799999993</v>
          </cell>
          <cell r="F4456">
            <v>5529224</v>
          </cell>
        </row>
        <row r="4457">
          <cell r="A4457" t="str">
            <v>TABLERO 12 CON PUERTA MARCA TERCOL MONO.</v>
          </cell>
          <cell r="B4457">
            <v>27450</v>
          </cell>
          <cell r="C4457" t="str">
            <v>UND</v>
          </cell>
          <cell r="D4457">
            <v>32940</v>
          </cell>
          <cell r="E4457">
            <v>5270.4000000000005</v>
          </cell>
          <cell r="F4457">
            <v>38210</v>
          </cell>
        </row>
        <row r="4458">
          <cell r="A4458" t="str">
            <v>TABLERO 6 CIRCUITOS MARCA TERCOL</v>
          </cell>
          <cell r="B4458">
            <v>7560</v>
          </cell>
          <cell r="C4458" t="str">
            <v>UND</v>
          </cell>
          <cell r="D4458">
            <v>9072</v>
          </cell>
          <cell r="E4458">
            <v>1451.52</v>
          </cell>
          <cell r="F4458">
            <v>10524</v>
          </cell>
        </row>
        <row r="4459">
          <cell r="A4459" t="str">
            <v>TABLERO BIF 12 CIRC C/PUERTA,CHAPA,CERRD</v>
          </cell>
          <cell r="B4459">
            <v>97440</v>
          </cell>
          <cell r="C4459" t="str">
            <v>UND</v>
          </cell>
          <cell r="D4459">
            <v>116928</v>
          </cell>
          <cell r="E4459">
            <v>18708.48</v>
          </cell>
          <cell r="F4459">
            <v>135636</v>
          </cell>
        </row>
        <row r="4460">
          <cell r="A4460" t="str">
            <v>TABLERO BIF 12 CIRC S/PUERTA, 5 HILOS</v>
          </cell>
          <cell r="B4460">
            <v>74610</v>
          </cell>
          <cell r="C4460" t="str">
            <v>UND</v>
          </cell>
          <cell r="D4460">
            <v>89532</v>
          </cell>
          <cell r="E4460">
            <v>14325.12</v>
          </cell>
          <cell r="F4460">
            <v>103857</v>
          </cell>
        </row>
        <row r="4461">
          <cell r="A4461" t="str">
            <v>TABLERO BIF 24 CIRC C/PUERTA,CHAPA</v>
          </cell>
          <cell r="B4461">
            <v>130820</v>
          </cell>
          <cell r="C4461" t="str">
            <v>UND</v>
          </cell>
          <cell r="D4461">
            <v>156984</v>
          </cell>
          <cell r="E4461">
            <v>25117.440000000002</v>
          </cell>
          <cell r="F4461">
            <v>182101</v>
          </cell>
        </row>
        <row r="4462">
          <cell r="A4462" t="str">
            <v>TABLERO BIF 4 CIRC S/PUERTA, 5 HILOS</v>
          </cell>
          <cell r="B4462">
            <v>49430</v>
          </cell>
          <cell r="C4462" t="str">
            <v>UND</v>
          </cell>
          <cell r="D4462">
            <v>59316</v>
          </cell>
          <cell r="E4462">
            <v>9490.56</v>
          </cell>
          <cell r="F4462">
            <v>68807</v>
          </cell>
        </row>
        <row r="4463">
          <cell r="A4463" t="str">
            <v>TABLERO BIF 8 CIRC C/PUERTA,CHAPA</v>
          </cell>
          <cell r="B4463">
            <v>82400</v>
          </cell>
          <cell r="C4463" t="str">
            <v>UND</v>
          </cell>
          <cell r="D4463">
            <v>98880</v>
          </cell>
          <cell r="E4463">
            <v>15820.800000000001</v>
          </cell>
          <cell r="F4463">
            <v>114701</v>
          </cell>
        </row>
        <row r="4464">
          <cell r="A4464" t="str">
            <v>TABLERO BIF 8 CIRC C/PUERTA,CHAPA,CERRD</v>
          </cell>
          <cell r="B4464">
            <v>90770</v>
          </cell>
          <cell r="C4464" t="str">
            <v>UND</v>
          </cell>
          <cell r="D4464">
            <v>108924</v>
          </cell>
          <cell r="E4464">
            <v>17427.84</v>
          </cell>
          <cell r="F4464">
            <v>126352</v>
          </cell>
        </row>
        <row r="4465">
          <cell r="A4465" t="str">
            <v>TABLERO BIF 8 CIRC S/PUERTA, 5 HILOS</v>
          </cell>
          <cell r="B4465">
            <v>65910</v>
          </cell>
          <cell r="C4465" t="str">
            <v>UND</v>
          </cell>
          <cell r="D4465">
            <v>79092</v>
          </cell>
          <cell r="E4465">
            <v>12654.720000000001</v>
          </cell>
          <cell r="F4465">
            <v>91747</v>
          </cell>
        </row>
        <row r="4466">
          <cell r="A4466" t="str">
            <v>TABLERO BIF. 24CIRCUI. PUERTA -TERCOL</v>
          </cell>
          <cell r="B4466">
            <v>69000</v>
          </cell>
          <cell r="C4466" t="str">
            <v>UND</v>
          </cell>
          <cell r="D4466">
            <v>82800</v>
          </cell>
          <cell r="E4466">
            <v>13248</v>
          </cell>
          <cell r="F4466">
            <v>96048</v>
          </cell>
        </row>
        <row r="4467">
          <cell r="A4467" t="str">
            <v>TABLERO BIF. 36CIRCU.-PUERTA - TERCOL</v>
          </cell>
          <cell r="B4467">
            <v>103500</v>
          </cell>
          <cell r="C4467" t="str">
            <v>UND</v>
          </cell>
          <cell r="D4467">
            <v>124200</v>
          </cell>
          <cell r="E4467">
            <v>19872</v>
          </cell>
          <cell r="F4467">
            <v>144072</v>
          </cell>
        </row>
        <row r="4468">
          <cell r="A4468" t="str">
            <v>TABLERO BIF.30CIRCUITOS -PUERTA  -TERCOL</v>
          </cell>
          <cell r="B4468">
            <v>92700</v>
          </cell>
          <cell r="C4468" t="str">
            <v>UND</v>
          </cell>
          <cell r="D4468">
            <v>111240</v>
          </cell>
          <cell r="E4468">
            <v>17798.400000000001</v>
          </cell>
          <cell r="F4468">
            <v>129038</v>
          </cell>
        </row>
        <row r="4469">
          <cell r="A4469" t="str">
            <v>TABLERO BIFASI. 12 CIRCUI.-PUERTA-TERCOL</v>
          </cell>
          <cell r="B4469">
            <v>50000</v>
          </cell>
          <cell r="C4469" t="str">
            <v>UND</v>
          </cell>
          <cell r="D4469">
            <v>60000</v>
          </cell>
          <cell r="E4469">
            <v>9600</v>
          </cell>
          <cell r="F4469">
            <v>69600</v>
          </cell>
        </row>
        <row r="4470">
          <cell r="A4470" t="str">
            <v>TABLERO DE FUERZA TBAC 0.70X1.80X.40MCOM</v>
          </cell>
          <cell r="B4470">
            <v>2652000</v>
          </cell>
          <cell r="C4470" t="str">
            <v>UND</v>
          </cell>
          <cell r="D4470">
            <v>3182400</v>
          </cell>
          <cell r="E4470">
            <v>509184</v>
          </cell>
          <cell r="F4470">
            <v>3691584</v>
          </cell>
        </row>
        <row r="4471">
          <cell r="A4471" t="str">
            <v>TABLERO DOBLE FONDO 120X80X30 PTA Y CHAP</v>
          </cell>
          <cell r="B4471">
            <v>1115500</v>
          </cell>
          <cell r="C4471" t="str">
            <v>UND</v>
          </cell>
          <cell r="D4471">
            <v>1338600</v>
          </cell>
          <cell r="E4471">
            <v>214176</v>
          </cell>
          <cell r="F4471">
            <v>1552776</v>
          </cell>
        </row>
        <row r="4472">
          <cell r="A4472" t="str">
            <v>TABLERO EN ACERO INOX. CONTROL BOMBAS AP</v>
          </cell>
          <cell r="B4472">
            <v>5493424</v>
          </cell>
          <cell r="C4472" t="str">
            <v>UND</v>
          </cell>
          <cell r="D4472">
            <v>6592108.7999999998</v>
          </cell>
          <cell r="E4472">
            <v>1054737.4080000001</v>
          </cell>
          <cell r="F4472">
            <v>7646846</v>
          </cell>
        </row>
        <row r="4473">
          <cell r="A4473" t="str">
            <v>TABLERO METL.120X80X30 PARA MOTOR 90HP</v>
          </cell>
          <cell r="B4473">
            <v>3828460</v>
          </cell>
          <cell r="C4473" t="str">
            <v>UND</v>
          </cell>
          <cell r="D4473">
            <v>4594152</v>
          </cell>
          <cell r="E4473">
            <v>735064.32000000007</v>
          </cell>
          <cell r="F4473">
            <v>5329216</v>
          </cell>
        </row>
        <row r="4474">
          <cell r="A4474" t="str">
            <v>TABLERO MONO 12 CIRC C/PUERTA Y S/CHAPA</v>
          </cell>
          <cell r="B4474">
            <v>93640</v>
          </cell>
          <cell r="C4474" t="str">
            <v>UND</v>
          </cell>
          <cell r="D4474">
            <v>112368</v>
          </cell>
          <cell r="E4474">
            <v>17978.88</v>
          </cell>
          <cell r="F4474">
            <v>130347</v>
          </cell>
        </row>
        <row r="4475">
          <cell r="A4475" t="str">
            <v>TABLERO MONO 12 CIRC S/PUERTA</v>
          </cell>
          <cell r="B4475">
            <v>56050</v>
          </cell>
          <cell r="C4475" t="str">
            <v>UND</v>
          </cell>
          <cell r="D4475">
            <v>67260</v>
          </cell>
          <cell r="E4475">
            <v>10761.6</v>
          </cell>
          <cell r="F4475">
            <v>78022</v>
          </cell>
        </row>
        <row r="4476">
          <cell r="A4476" t="str">
            <v>TABLERO MONO 18 CIRC S/PUERTA</v>
          </cell>
          <cell r="B4476">
            <v>72900</v>
          </cell>
          <cell r="C4476" t="str">
            <v>UND</v>
          </cell>
          <cell r="D4476">
            <v>87480</v>
          </cell>
          <cell r="E4476">
            <v>13996.800000000001</v>
          </cell>
          <cell r="F4476">
            <v>101477</v>
          </cell>
        </row>
        <row r="4477">
          <cell r="A4477" t="str">
            <v>TABLERO MONO 24 CIRC C/PUERTA,S/CHAPA</v>
          </cell>
          <cell r="B4477">
            <v>138780</v>
          </cell>
          <cell r="C4477" t="str">
            <v>UND</v>
          </cell>
          <cell r="D4477">
            <v>166536</v>
          </cell>
          <cell r="E4477">
            <v>26645.760000000002</v>
          </cell>
          <cell r="F4477">
            <v>193182</v>
          </cell>
        </row>
        <row r="4478">
          <cell r="A4478" t="str">
            <v>TABLERO MONO 6 CIRC S/PUERTA</v>
          </cell>
          <cell r="B4478">
            <v>42290</v>
          </cell>
          <cell r="C4478" t="str">
            <v>UND</v>
          </cell>
          <cell r="D4478">
            <v>50748</v>
          </cell>
          <cell r="E4478">
            <v>8119.68</v>
          </cell>
          <cell r="F4478">
            <v>58868</v>
          </cell>
        </row>
        <row r="4479">
          <cell r="A4479" t="str">
            <v>TABLERO MONO. 6 CIRCUITOS MARCA TERCOL</v>
          </cell>
          <cell r="B4479">
            <v>7560</v>
          </cell>
          <cell r="C4479" t="str">
            <v>UND</v>
          </cell>
          <cell r="D4479">
            <v>9072</v>
          </cell>
          <cell r="E4479">
            <v>1451.52</v>
          </cell>
          <cell r="F4479">
            <v>10524</v>
          </cell>
        </row>
        <row r="4480">
          <cell r="A4480" t="str">
            <v>TABLERO NEMA 4 CALIB.14 -100X80X30 GRIS.</v>
          </cell>
          <cell r="B4480">
            <v>1750000</v>
          </cell>
          <cell r="C4480" t="str">
            <v>UND</v>
          </cell>
          <cell r="D4480">
            <v>2100000</v>
          </cell>
          <cell r="E4480">
            <v>336000</v>
          </cell>
          <cell r="F4480">
            <v>2436000</v>
          </cell>
        </row>
        <row r="4481">
          <cell r="A4481" t="str">
            <v>TABLERO NEMA 4X CALIB.14-100X80X30GRIS</v>
          </cell>
          <cell r="B4481">
            <v>1600000</v>
          </cell>
          <cell r="C4481" t="str">
            <v>UND</v>
          </cell>
          <cell r="D4481">
            <v>1920000</v>
          </cell>
          <cell r="E4481">
            <v>307200</v>
          </cell>
          <cell r="F4481">
            <v>2227200</v>
          </cell>
        </row>
        <row r="4482">
          <cell r="A4482" t="str">
            <v>TABLERO PARA ALOJAR TRANSFERENCIA LAMINA</v>
          </cell>
          <cell r="B4482">
            <v>1113200</v>
          </cell>
          <cell r="C4482" t="str">
            <v>UND</v>
          </cell>
          <cell r="D4482">
            <v>1335840</v>
          </cell>
          <cell r="E4482">
            <v>213734.39999999999</v>
          </cell>
          <cell r="F4482">
            <v>1549574</v>
          </cell>
        </row>
        <row r="4483">
          <cell r="A4483" t="str">
            <v>TABLERO PERFUMES 80X60X30A/ACCESORIOS</v>
          </cell>
          <cell r="B4483">
            <v>3166800</v>
          </cell>
          <cell r="C4483" t="str">
            <v>UND</v>
          </cell>
          <cell r="D4483">
            <v>3800160</v>
          </cell>
          <cell r="E4483">
            <v>608025.59999999998</v>
          </cell>
          <cell r="F4483">
            <v>4408186</v>
          </cell>
        </row>
        <row r="4484">
          <cell r="A4484" t="str">
            <v>TABLERO PROTECCION TB-PT0.80X1.80X0.45M</v>
          </cell>
          <cell r="B4484">
            <v>1020000</v>
          </cell>
          <cell r="C4484" t="str">
            <v>UND</v>
          </cell>
          <cell r="D4484">
            <v>1224000</v>
          </cell>
          <cell r="E4484">
            <v>195840</v>
          </cell>
          <cell r="F4484">
            <v>1419840</v>
          </cell>
        </row>
        <row r="4485">
          <cell r="A4485" t="str">
            <v>TABLERO SABORES 80X60X30 C/ACCESORIOS</v>
          </cell>
          <cell r="B4485">
            <v>5014680</v>
          </cell>
          <cell r="C4485" t="str">
            <v>UND</v>
          </cell>
          <cell r="D4485">
            <v>6017616</v>
          </cell>
          <cell r="E4485">
            <v>962818.56000000006</v>
          </cell>
          <cell r="F4485">
            <v>6980435</v>
          </cell>
        </row>
        <row r="4486">
          <cell r="A4486" t="str">
            <v>TABLERO TB-DC COMPLETO BREAKER 25AMP/BAR</v>
          </cell>
          <cell r="B4486">
            <v>1938000</v>
          </cell>
          <cell r="C4486" t="str">
            <v>UND</v>
          </cell>
          <cell r="D4486">
            <v>2325600</v>
          </cell>
          <cell r="E4486">
            <v>372096</v>
          </cell>
          <cell r="F4486">
            <v>2697696</v>
          </cell>
        </row>
        <row r="4487">
          <cell r="A4487" t="str">
            <v>TABLERO TRF 12 CIRC C/ESPACIO TOTALIZADOR</v>
          </cell>
          <cell r="B4487">
            <v>263000</v>
          </cell>
          <cell r="C4487" t="str">
            <v>UND</v>
          </cell>
          <cell r="D4487">
            <v>315600</v>
          </cell>
          <cell r="E4487">
            <v>50496</v>
          </cell>
          <cell r="F4487">
            <v>366096</v>
          </cell>
        </row>
        <row r="4488">
          <cell r="A4488" t="str">
            <v>TABLERO TRF 12 CIRC C/PUERTA Y CHAPA</v>
          </cell>
          <cell r="B4488">
            <v>104850</v>
          </cell>
          <cell r="C4488" t="str">
            <v>UND</v>
          </cell>
          <cell r="D4488">
            <v>125820</v>
          </cell>
          <cell r="E4488">
            <v>20131.2</v>
          </cell>
          <cell r="F4488">
            <v>145951</v>
          </cell>
        </row>
        <row r="4489">
          <cell r="A4489" t="str">
            <v>TABLERO TRF 12 CIRC C/PUERTA,CHAPA,CERRA</v>
          </cell>
          <cell r="B4489">
            <v>113200</v>
          </cell>
          <cell r="C4489" t="str">
            <v>UND</v>
          </cell>
          <cell r="D4489">
            <v>135840</v>
          </cell>
          <cell r="E4489">
            <v>21734.400000000001</v>
          </cell>
          <cell r="F4489">
            <v>157574</v>
          </cell>
        </row>
        <row r="4490">
          <cell r="A4490" t="str">
            <v>TABLERO TRF 12 CIRC SIN PUERTA</v>
          </cell>
          <cell r="B4490">
            <v>81610</v>
          </cell>
          <cell r="C4490" t="str">
            <v>UND</v>
          </cell>
          <cell r="D4490">
            <v>97932</v>
          </cell>
          <cell r="E4490">
            <v>15669.12</v>
          </cell>
          <cell r="F4490">
            <v>113601</v>
          </cell>
        </row>
        <row r="4491">
          <cell r="A4491" t="str">
            <v>TABLERO TRF 18 CIRC C/ESPACIO TOTALIZADOR</v>
          </cell>
          <cell r="B4491">
            <v>333000</v>
          </cell>
          <cell r="C4491" t="str">
            <v>UND</v>
          </cell>
          <cell r="D4491">
            <v>399600</v>
          </cell>
          <cell r="E4491">
            <v>63936</v>
          </cell>
          <cell r="F4491">
            <v>463536</v>
          </cell>
        </row>
        <row r="4492">
          <cell r="A4492" t="str">
            <v>TABLERO TRF 18 CIRC C/PUERTA Y CHAPA</v>
          </cell>
          <cell r="B4492">
            <v>124020</v>
          </cell>
          <cell r="C4492" t="str">
            <v>UND</v>
          </cell>
          <cell r="D4492">
            <v>148824</v>
          </cell>
          <cell r="E4492">
            <v>23811.84</v>
          </cell>
          <cell r="F4492">
            <v>172636</v>
          </cell>
        </row>
        <row r="4493">
          <cell r="A4493" t="str">
            <v>TABLERO TRF 18 CIRC C/PUERTA,CHAPA,CERRA</v>
          </cell>
          <cell r="B4493">
            <v>132380</v>
          </cell>
          <cell r="C4493" t="str">
            <v>UND</v>
          </cell>
          <cell r="D4493">
            <v>158856</v>
          </cell>
          <cell r="E4493">
            <v>25416.959999999999</v>
          </cell>
          <cell r="F4493">
            <v>184273</v>
          </cell>
        </row>
        <row r="4494">
          <cell r="A4494" t="str">
            <v>TABLERO TRF 18 CIRC SIN PUERTA</v>
          </cell>
          <cell r="B4494">
            <v>107060</v>
          </cell>
          <cell r="C4494" t="str">
            <v>UND</v>
          </cell>
          <cell r="D4494">
            <v>128472</v>
          </cell>
          <cell r="E4494">
            <v>20555.52</v>
          </cell>
          <cell r="F4494">
            <v>149028</v>
          </cell>
        </row>
        <row r="4495">
          <cell r="A4495" t="str">
            <v>TABLERO TRF 24 CIRC C/ESPACIO TOTALIZADO</v>
          </cell>
          <cell r="B4495">
            <v>363000</v>
          </cell>
          <cell r="C4495" t="str">
            <v>UND</v>
          </cell>
          <cell r="D4495">
            <v>435600</v>
          </cell>
          <cell r="E4495">
            <v>69696</v>
          </cell>
          <cell r="F4495">
            <v>505296</v>
          </cell>
        </row>
        <row r="4496">
          <cell r="A4496" t="str">
            <v>TABLERO TRF 24 CIRC C/PUERTA Y CHAPA</v>
          </cell>
          <cell r="B4496">
            <v>146900</v>
          </cell>
          <cell r="C4496" t="str">
            <v>UND</v>
          </cell>
          <cell r="D4496">
            <v>176280</v>
          </cell>
          <cell r="E4496">
            <v>28204.799999999999</v>
          </cell>
          <cell r="F4496">
            <v>204485</v>
          </cell>
        </row>
        <row r="4497">
          <cell r="A4497" t="str">
            <v>TABLERO TRF 24 CIRC C/PUERTA,CHAPA,CERRA</v>
          </cell>
          <cell r="B4497">
            <v>154930</v>
          </cell>
          <cell r="C4497" t="str">
            <v>UND</v>
          </cell>
          <cell r="D4497">
            <v>185916</v>
          </cell>
          <cell r="E4497">
            <v>29746.560000000001</v>
          </cell>
          <cell r="F4497">
            <v>215663</v>
          </cell>
        </row>
        <row r="4498">
          <cell r="A4498" t="str">
            <v>TABLERO TRF 24 CIRC SIN PUERTA</v>
          </cell>
          <cell r="B4498">
            <v>127730</v>
          </cell>
          <cell r="C4498" t="str">
            <v>UND</v>
          </cell>
          <cell r="D4498">
            <v>153276</v>
          </cell>
          <cell r="E4498">
            <v>24524.16</v>
          </cell>
          <cell r="F4498">
            <v>177800</v>
          </cell>
        </row>
        <row r="4499">
          <cell r="A4499" t="str">
            <v>TABLERO TRF 30 CIRC C/ESPACIO TOTALIZADO</v>
          </cell>
          <cell r="B4499">
            <v>284210</v>
          </cell>
          <cell r="C4499" t="str">
            <v>UND</v>
          </cell>
          <cell r="D4499">
            <v>341052</v>
          </cell>
          <cell r="E4499">
            <v>54568.32</v>
          </cell>
          <cell r="F4499">
            <v>395620</v>
          </cell>
        </row>
        <row r="4500">
          <cell r="A4500" t="str">
            <v>TABLERO TRF 30 CIRC C/PUERTA Y CHAPA</v>
          </cell>
          <cell r="B4500">
            <v>195910</v>
          </cell>
          <cell r="C4500" t="str">
            <v>UND</v>
          </cell>
          <cell r="D4500">
            <v>235092</v>
          </cell>
          <cell r="E4500">
            <v>37614.720000000001</v>
          </cell>
          <cell r="F4500">
            <v>272707</v>
          </cell>
        </row>
        <row r="4501">
          <cell r="A4501" t="str">
            <v>TABLERO TRF 30 CIRC C/PUERTA,CHAPA,CERRA</v>
          </cell>
          <cell r="B4501">
            <v>204280</v>
          </cell>
          <cell r="C4501" t="str">
            <v>UND</v>
          </cell>
          <cell r="D4501">
            <v>245136</v>
          </cell>
          <cell r="E4501">
            <v>39221.760000000002</v>
          </cell>
          <cell r="F4501">
            <v>284358</v>
          </cell>
        </row>
        <row r="4502">
          <cell r="A4502" t="str">
            <v>TABLERO TRF 30 CIRC SIN PUERTA</v>
          </cell>
          <cell r="B4502">
            <v>165790</v>
          </cell>
          <cell r="C4502" t="str">
            <v>UND</v>
          </cell>
          <cell r="D4502">
            <v>198948</v>
          </cell>
          <cell r="E4502">
            <v>31831.68</v>
          </cell>
          <cell r="F4502">
            <v>230780</v>
          </cell>
        </row>
        <row r="4503">
          <cell r="A4503" t="str">
            <v>TABLERO TRF 36 CIRC C/ESPACIO TOTALIZADO</v>
          </cell>
          <cell r="B4503">
            <v>450000</v>
          </cell>
          <cell r="C4503" t="str">
            <v>UND</v>
          </cell>
          <cell r="D4503">
            <v>540000</v>
          </cell>
          <cell r="E4503">
            <v>86400</v>
          </cell>
          <cell r="F4503">
            <v>626400</v>
          </cell>
        </row>
        <row r="4504">
          <cell r="A4504" t="str">
            <v>TABLERO TRF 36 CIRC C/PUERTA Y CHAPA</v>
          </cell>
          <cell r="B4504">
            <v>206690</v>
          </cell>
          <cell r="C4504" t="str">
            <v>UND</v>
          </cell>
          <cell r="D4504">
            <v>248028</v>
          </cell>
          <cell r="E4504">
            <v>39684.480000000003</v>
          </cell>
          <cell r="F4504">
            <v>287712</v>
          </cell>
        </row>
        <row r="4505">
          <cell r="A4505" t="str">
            <v>TABLERO TRF 36 CIRC C/PUERTA,CHAPA,CERRA</v>
          </cell>
          <cell r="B4505">
            <v>450000</v>
          </cell>
          <cell r="C4505" t="str">
            <v>UND</v>
          </cell>
          <cell r="D4505">
            <v>540000</v>
          </cell>
          <cell r="E4505">
            <v>86400</v>
          </cell>
          <cell r="F4505">
            <v>626400</v>
          </cell>
        </row>
        <row r="4506">
          <cell r="A4506" t="str">
            <v>TABLERO TRF 36 CIRC SIN PUERTA</v>
          </cell>
          <cell r="B4506">
            <v>181150</v>
          </cell>
          <cell r="C4506" t="str">
            <v>UND</v>
          </cell>
          <cell r="D4506">
            <v>217380</v>
          </cell>
          <cell r="E4506">
            <v>34780.800000000003</v>
          </cell>
          <cell r="F4506">
            <v>252161</v>
          </cell>
        </row>
        <row r="4507">
          <cell r="A4507" t="str">
            <v>TABLERO TRF 42 CIRC C/ESPACIO TOTALIZADO</v>
          </cell>
          <cell r="B4507">
            <v>650000</v>
          </cell>
          <cell r="C4507" t="str">
            <v>UND</v>
          </cell>
          <cell r="D4507">
            <v>780000</v>
          </cell>
          <cell r="E4507">
            <v>124800</v>
          </cell>
          <cell r="F4507">
            <v>904800</v>
          </cell>
        </row>
        <row r="4508">
          <cell r="A4508" t="str">
            <v>TABLERO TRF 42 CIRC C/PUERTA Y CHAPA</v>
          </cell>
          <cell r="B4508">
            <v>238730</v>
          </cell>
          <cell r="C4508" t="str">
            <v>UND</v>
          </cell>
          <cell r="D4508">
            <v>286476</v>
          </cell>
          <cell r="E4508">
            <v>45836.160000000003</v>
          </cell>
          <cell r="F4508">
            <v>332312</v>
          </cell>
        </row>
        <row r="4509">
          <cell r="A4509" t="str">
            <v>TABLERO TRF 42 CIRC C/PUERTA,CHAPA,CERRA</v>
          </cell>
          <cell r="B4509">
            <v>247090</v>
          </cell>
          <cell r="C4509" t="str">
            <v>UND</v>
          </cell>
          <cell r="D4509">
            <v>296508</v>
          </cell>
          <cell r="E4509">
            <v>47441.279999999999</v>
          </cell>
          <cell r="F4509">
            <v>343949</v>
          </cell>
        </row>
        <row r="4510">
          <cell r="A4510" t="str">
            <v>TABLERO TRF 42 CIRC SIN PUERTA</v>
          </cell>
          <cell r="B4510">
            <v>208460</v>
          </cell>
          <cell r="C4510" t="str">
            <v>UND</v>
          </cell>
          <cell r="D4510">
            <v>250152</v>
          </cell>
          <cell r="E4510">
            <v>40024.32</v>
          </cell>
          <cell r="F4510">
            <v>290176</v>
          </cell>
        </row>
        <row r="4511">
          <cell r="A4511" t="str">
            <v>TABLERO TRF 6 CIRC SIN PUERTA</v>
          </cell>
          <cell r="B4511">
            <v>62310</v>
          </cell>
          <cell r="C4511" t="str">
            <v>UND</v>
          </cell>
          <cell r="D4511">
            <v>74772</v>
          </cell>
          <cell r="E4511">
            <v>11963.52</v>
          </cell>
          <cell r="F4511">
            <v>86736</v>
          </cell>
        </row>
        <row r="4512">
          <cell r="A4512" t="str">
            <v>TABLERO TRI 12 CIRC C/ESPACIO NTQ-412-T</v>
          </cell>
          <cell r="B4512">
            <v>230150</v>
          </cell>
          <cell r="C4512" t="str">
            <v>UND</v>
          </cell>
          <cell r="D4512">
            <v>276180</v>
          </cell>
          <cell r="E4512">
            <v>44188.800000000003</v>
          </cell>
          <cell r="F4512">
            <v>320369</v>
          </cell>
        </row>
        <row r="4513">
          <cell r="A4513" t="str">
            <v>TABLERO TRI 18 CIRC C/ESPACIO NTQ-418-T</v>
          </cell>
          <cell r="B4513">
            <v>280100</v>
          </cell>
          <cell r="C4513" t="str">
            <v>UND</v>
          </cell>
          <cell r="D4513">
            <v>336120</v>
          </cell>
          <cell r="E4513">
            <v>53779.200000000004</v>
          </cell>
          <cell r="F4513">
            <v>389899</v>
          </cell>
        </row>
        <row r="4514">
          <cell r="A4514" t="str">
            <v>TABLERO TRI 24 CIRC C/ESPACIO NTQ-424-T</v>
          </cell>
          <cell r="B4514">
            <v>311040</v>
          </cell>
          <cell r="C4514" t="str">
            <v>UND</v>
          </cell>
          <cell r="D4514">
            <v>373248</v>
          </cell>
          <cell r="E4514">
            <v>59719.68</v>
          </cell>
          <cell r="F4514">
            <v>432968</v>
          </cell>
        </row>
        <row r="4515">
          <cell r="A4515" t="str">
            <v>TABLERO TRIF  NTQ418 C/PUERTA,CHAPA,CERR</v>
          </cell>
          <cell r="B4515">
            <v>162970</v>
          </cell>
          <cell r="C4515" t="str">
            <v>UND</v>
          </cell>
          <cell r="D4515">
            <v>195564</v>
          </cell>
          <cell r="E4515">
            <v>31290.240000000002</v>
          </cell>
          <cell r="F4515">
            <v>226854</v>
          </cell>
        </row>
        <row r="4516">
          <cell r="A4516" t="str">
            <v>TABLERO TRIF 12 CIRC C/PUERTA,S/CHAPA</v>
          </cell>
          <cell r="B4516">
            <v>138560</v>
          </cell>
          <cell r="C4516" t="str">
            <v>UND</v>
          </cell>
          <cell r="D4516">
            <v>166272</v>
          </cell>
          <cell r="E4516">
            <v>26603.52</v>
          </cell>
          <cell r="F4516">
            <v>192876</v>
          </cell>
        </row>
        <row r="4517">
          <cell r="A4517" t="str">
            <v>TABLERO TRIF 12 CIRC S/PUERTA</v>
          </cell>
          <cell r="B4517">
            <v>106810</v>
          </cell>
          <cell r="C4517" t="str">
            <v>UND</v>
          </cell>
          <cell r="D4517">
            <v>128172</v>
          </cell>
          <cell r="E4517">
            <v>20507.52</v>
          </cell>
          <cell r="F4517">
            <v>148680</v>
          </cell>
        </row>
        <row r="4518">
          <cell r="A4518" t="str">
            <v>TABLERO TRIF 18 CIRC S/PUERTA</v>
          </cell>
          <cell r="B4518">
            <v>129170</v>
          </cell>
          <cell r="C4518" t="str">
            <v>UND</v>
          </cell>
          <cell r="D4518">
            <v>155004</v>
          </cell>
          <cell r="E4518">
            <v>24800.639999999999</v>
          </cell>
          <cell r="F4518">
            <v>179805</v>
          </cell>
        </row>
        <row r="4519">
          <cell r="A4519" t="str">
            <v>TABLERO TRIF 24 CIRC C/PUERTA,S/CHAPA</v>
          </cell>
          <cell r="B4519">
            <v>176580</v>
          </cell>
          <cell r="C4519" t="str">
            <v>UND</v>
          </cell>
          <cell r="D4519">
            <v>211896</v>
          </cell>
          <cell r="E4519">
            <v>33903.360000000001</v>
          </cell>
          <cell r="F4519">
            <v>245799</v>
          </cell>
        </row>
        <row r="4520">
          <cell r="A4520" t="str">
            <v>TABLERO TRIF 30 CIRC C/PUERTA,S/CHAPA</v>
          </cell>
          <cell r="B4520">
            <v>235440</v>
          </cell>
          <cell r="C4520" t="str">
            <v>UND</v>
          </cell>
          <cell r="D4520">
            <v>282528</v>
          </cell>
          <cell r="E4520">
            <v>45204.480000000003</v>
          </cell>
          <cell r="F4520">
            <v>327732</v>
          </cell>
        </row>
        <row r="4521">
          <cell r="A4521" t="str">
            <v>TABLERO TRIF 6 CIRC S/PUERTA</v>
          </cell>
          <cell r="B4521">
            <v>81260</v>
          </cell>
          <cell r="C4521" t="str">
            <v>UND</v>
          </cell>
          <cell r="D4521">
            <v>97512</v>
          </cell>
          <cell r="E4521">
            <v>15601.92</v>
          </cell>
          <cell r="F4521">
            <v>113114</v>
          </cell>
        </row>
        <row r="4522">
          <cell r="A4522" t="str">
            <v>TABLERO TRIF.TB-AL 600V. DE 6 CTO.C/BREA</v>
          </cell>
          <cell r="B4522">
            <v>918000</v>
          </cell>
          <cell r="C4522" t="str">
            <v>UND</v>
          </cell>
          <cell r="D4522">
            <v>1101600</v>
          </cell>
          <cell r="E4522">
            <v>176256</v>
          </cell>
          <cell r="F4522">
            <v>1277856</v>
          </cell>
        </row>
        <row r="4523">
          <cell r="A4523" t="str">
            <v>TABLERO DE TRANSFERENCIA RED UPS</v>
          </cell>
          <cell r="B4523">
            <v>918001</v>
          </cell>
          <cell r="C4523" t="str">
            <v>UND</v>
          </cell>
          <cell r="D4523">
            <v>1101601.2</v>
          </cell>
          <cell r="E4523">
            <v>176256.19200000001</v>
          </cell>
          <cell r="F4523">
            <v>1277857</v>
          </cell>
        </row>
        <row r="4524">
          <cell r="A4524" t="str">
            <v>TACO 1POLO 100AMP. ENCHUFABLE AUTOMATICO</v>
          </cell>
          <cell r="B4524">
            <v>14570</v>
          </cell>
          <cell r="C4524" t="str">
            <v>UND</v>
          </cell>
          <cell r="D4524">
            <v>17484</v>
          </cell>
          <cell r="E4524">
            <v>2797.44</v>
          </cell>
          <cell r="F4524">
            <v>20281</v>
          </cell>
        </row>
        <row r="4525">
          <cell r="A4525" t="str">
            <v>TACO 1POLO 100AMP.ATONILLABLE NO AUTOMAT</v>
          </cell>
          <cell r="B4525">
            <v>13180</v>
          </cell>
          <cell r="C4525" t="str">
            <v>UND</v>
          </cell>
          <cell r="D4525">
            <v>15816</v>
          </cell>
          <cell r="E4525">
            <v>2530.56</v>
          </cell>
          <cell r="F4525">
            <v>18347</v>
          </cell>
        </row>
        <row r="4526">
          <cell r="A4526" t="str">
            <v>TACO 1POLO 100AMP.ATORNILLABLE AUTOMATIC</v>
          </cell>
          <cell r="B4526">
            <v>18930</v>
          </cell>
          <cell r="C4526" t="str">
            <v>UND</v>
          </cell>
          <cell r="D4526">
            <v>22716</v>
          </cell>
          <cell r="E4526">
            <v>3634.56</v>
          </cell>
          <cell r="F4526">
            <v>26351</v>
          </cell>
        </row>
        <row r="4527">
          <cell r="A4527" t="str">
            <v>TACO 1POLO 100AMP.ENCHUFABLE AUTOMATICO</v>
          </cell>
          <cell r="B4527">
            <v>16300</v>
          </cell>
          <cell r="C4527" t="str">
            <v>UND</v>
          </cell>
          <cell r="D4527">
            <v>19560</v>
          </cell>
          <cell r="E4527">
            <v>3129.6</v>
          </cell>
          <cell r="F4527">
            <v>22690</v>
          </cell>
        </row>
        <row r="4528">
          <cell r="A4528" t="str">
            <v>TACO 1POLO 100AMPATORNILLABLE AUTOMATICO</v>
          </cell>
          <cell r="B4528">
            <v>16930</v>
          </cell>
          <cell r="C4528" t="str">
            <v>UND</v>
          </cell>
          <cell r="D4528">
            <v>20316</v>
          </cell>
          <cell r="E4528">
            <v>3250.56</v>
          </cell>
          <cell r="F4528">
            <v>23567</v>
          </cell>
        </row>
        <row r="4529">
          <cell r="A4529" t="str">
            <v>TACO 1POLO 10AMP.ATORNILLABLE AUTOMATICO</v>
          </cell>
          <cell r="B4529">
            <v>8350</v>
          </cell>
          <cell r="C4529" t="str">
            <v>UND</v>
          </cell>
          <cell r="D4529">
            <v>10020</v>
          </cell>
          <cell r="E4529">
            <v>1603.2</v>
          </cell>
          <cell r="F4529">
            <v>11623</v>
          </cell>
        </row>
        <row r="4530">
          <cell r="A4530" t="str">
            <v>TACO 1POLO 10AMP.ENCHUFABLE AUTOMATICO</v>
          </cell>
          <cell r="B4530">
            <v>7200</v>
          </cell>
          <cell r="C4530" t="str">
            <v>UND</v>
          </cell>
          <cell r="D4530">
            <v>8640</v>
          </cell>
          <cell r="E4530">
            <v>1382.4</v>
          </cell>
          <cell r="F4530">
            <v>10022</v>
          </cell>
        </row>
        <row r="4531">
          <cell r="A4531" t="str">
            <v>TACO 1POLO 15 AMP ENCHUFABLE AUTOMATICO</v>
          </cell>
          <cell r="B4531">
            <v>8600</v>
          </cell>
          <cell r="C4531" t="str">
            <v>UND</v>
          </cell>
          <cell r="D4531">
            <v>10320</v>
          </cell>
          <cell r="E4531">
            <v>1651.2</v>
          </cell>
          <cell r="F4531">
            <v>11971</v>
          </cell>
        </row>
        <row r="4532">
          <cell r="A4532" t="str">
            <v>TACO 1POLO 15AMP. ENCHUFABLE AUTOMATICO</v>
          </cell>
          <cell r="B4532">
            <v>8600</v>
          </cell>
          <cell r="C4532" t="str">
            <v>UND</v>
          </cell>
          <cell r="D4532">
            <v>10320</v>
          </cell>
          <cell r="E4532">
            <v>1651.2</v>
          </cell>
          <cell r="F4532">
            <v>11971</v>
          </cell>
        </row>
        <row r="4533">
          <cell r="A4533" t="str">
            <v>TACO 1POLO 15AMP. ENCHUFABLE AUTOMATICO</v>
          </cell>
          <cell r="B4533">
            <v>8600</v>
          </cell>
          <cell r="C4533" t="str">
            <v>UND</v>
          </cell>
          <cell r="D4533">
            <v>10320</v>
          </cell>
          <cell r="E4533">
            <v>1651.2</v>
          </cell>
          <cell r="F4533">
            <v>11971</v>
          </cell>
        </row>
        <row r="4534">
          <cell r="A4534" t="str">
            <v>TACO 1POLO 15AMP.ATORNILLABLE AUTOMATICO</v>
          </cell>
          <cell r="B4534">
            <v>12600</v>
          </cell>
          <cell r="C4534" t="str">
            <v>UND</v>
          </cell>
          <cell r="D4534">
            <v>15120</v>
          </cell>
          <cell r="E4534">
            <v>2419.2000000000003</v>
          </cell>
          <cell r="F4534">
            <v>17539</v>
          </cell>
        </row>
        <row r="4535">
          <cell r="A4535" t="str">
            <v>TACO 1POLO 15AMP.ATORNILLABLE AUTOMATICO</v>
          </cell>
          <cell r="B4535">
            <v>12600</v>
          </cell>
          <cell r="C4535" t="str">
            <v>UND</v>
          </cell>
          <cell r="D4535">
            <v>15120</v>
          </cell>
          <cell r="E4535">
            <v>2419.2000000000003</v>
          </cell>
          <cell r="F4535">
            <v>17539</v>
          </cell>
        </row>
        <row r="4536">
          <cell r="A4536" t="str">
            <v>TACO 1POLO 20 AMP ENCHUFABLE AUTOMATICO</v>
          </cell>
          <cell r="B4536">
            <v>8600</v>
          </cell>
          <cell r="C4536" t="str">
            <v>UND</v>
          </cell>
          <cell r="D4536">
            <v>10320</v>
          </cell>
          <cell r="E4536">
            <v>1651.2</v>
          </cell>
          <cell r="F4536">
            <v>11971</v>
          </cell>
        </row>
        <row r="4537">
          <cell r="A4537" t="str">
            <v>TACO 1POLO 20AMP. ENCHUFABLE AUTOMATICO</v>
          </cell>
          <cell r="B4537">
            <v>8600</v>
          </cell>
          <cell r="C4537" t="str">
            <v>UND</v>
          </cell>
          <cell r="D4537">
            <v>10320</v>
          </cell>
          <cell r="E4537">
            <v>1651.2</v>
          </cell>
          <cell r="F4537">
            <v>11971</v>
          </cell>
        </row>
        <row r="4538">
          <cell r="A4538" t="str">
            <v>TACO 1POLO 20AMP. ENCHUFABLE AUTOMATICO</v>
          </cell>
          <cell r="B4538">
            <v>8600</v>
          </cell>
          <cell r="C4538" t="str">
            <v>UND</v>
          </cell>
          <cell r="D4538">
            <v>10320</v>
          </cell>
          <cell r="E4538">
            <v>1651.2</v>
          </cell>
          <cell r="F4538">
            <v>11971</v>
          </cell>
        </row>
        <row r="4539">
          <cell r="A4539" t="str">
            <v>TACO 1POLO 20AMP.ATORNILLABLE AUTOMATICO</v>
          </cell>
          <cell r="B4539">
            <v>9800</v>
          </cell>
          <cell r="C4539" t="str">
            <v>UND</v>
          </cell>
          <cell r="D4539">
            <v>11760</v>
          </cell>
          <cell r="E4539">
            <v>1881.6000000000001</v>
          </cell>
          <cell r="F4539">
            <v>13642</v>
          </cell>
        </row>
        <row r="4540">
          <cell r="A4540" t="str">
            <v>TACO 1POLO 30 AMP ENCHUFABLE AUTOMATICO</v>
          </cell>
          <cell r="B4540">
            <v>8320</v>
          </cell>
          <cell r="C4540" t="str">
            <v>UND</v>
          </cell>
          <cell r="D4540">
            <v>9984</v>
          </cell>
          <cell r="E4540">
            <v>1597.44</v>
          </cell>
          <cell r="F4540">
            <v>11581</v>
          </cell>
        </row>
        <row r="4541">
          <cell r="A4541" t="str">
            <v>TACO 1POLO 30AMP. ENCHUFABLE AUTOMATICO</v>
          </cell>
          <cell r="B4541">
            <v>5820</v>
          </cell>
          <cell r="C4541" t="str">
            <v>UND</v>
          </cell>
          <cell r="D4541">
            <v>6984</v>
          </cell>
          <cell r="E4541">
            <v>1117.44</v>
          </cell>
          <cell r="F4541">
            <v>8101</v>
          </cell>
        </row>
        <row r="4542">
          <cell r="A4542" t="str">
            <v>TACO 1POLO 30AMP.ATORNILLABLE AUTOMATICO</v>
          </cell>
          <cell r="B4542">
            <v>8350</v>
          </cell>
          <cell r="C4542" t="str">
            <v>UND</v>
          </cell>
          <cell r="D4542">
            <v>10020</v>
          </cell>
          <cell r="E4542">
            <v>1603.2</v>
          </cell>
          <cell r="F4542">
            <v>11623</v>
          </cell>
        </row>
        <row r="4543">
          <cell r="A4543" t="str">
            <v>TACO 1POLO 30AMP.ATORNILLABLE AUTOMATICO</v>
          </cell>
          <cell r="B4543">
            <v>9340</v>
          </cell>
          <cell r="C4543" t="str">
            <v>UND</v>
          </cell>
          <cell r="D4543">
            <v>11208</v>
          </cell>
          <cell r="E4543">
            <v>1793.28</v>
          </cell>
          <cell r="F4543">
            <v>13001</v>
          </cell>
        </row>
        <row r="4544">
          <cell r="A4544" t="str">
            <v>TACO 1POLO 30AMP.ENCHUFABLE AUTOMATICO</v>
          </cell>
          <cell r="B4544">
            <v>7200</v>
          </cell>
          <cell r="C4544" t="str">
            <v>UND</v>
          </cell>
          <cell r="D4544">
            <v>8640</v>
          </cell>
          <cell r="E4544">
            <v>1382.4</v>
          </cell>
          <cell r="F4544">
            <v>10022</v>
          </cell>
        </row>
        <row r="4545">
          <cell r="A4545" t="str">
            <v>TACO 1POLO 40 AMP ENCHUFABLE AUTOMATICO</v>
          </cell>
          <cell r="B4545">
            <v>8320</v>
          </cell>
          <cell r="C4545" t="str">
            <v>UND</v>
          </cell>
          <cell r="D4545">
            <v>9984</v>
          </cell>
          <cell r="E4545">
            <v>1597.44</v>
          </cell>
          <cell r="F4545">
            <v>11581</v>
          </cell>
        </row>
        <row r="4546">
          <cell r="A4546" t="str">
            <v>TACO 1POLO 40AMP. ENCHUFABLE AUTOMATICO</v>
          </cell>
          <cell r="B4546">
            <v>5820</v>
          </cell>
          <cell r="C4546" t="str">
            <v>UND</v>
          </cell>
          <cell r="D4546">
            <v>6984</v>
          </cell>
          <cell r="E4546">
            <v>1117.44</v>
          </cell>
          <cell r="F4546">
            <v>8101</v>
          </cell>
        </row>
        <row r="4547">
          <cell r="A4547" t="str">
            <v>TACO 1POLO 40AMP.ATORNILLABLE AUTOMATICO</v>
          </cell>
          <cell r="B4547">
            <v>11100</v>
          </cell>
          <cell r="C4547" t="str">
            <v>UND</v>
          </cell>
          <cell r="D4547">
            <v>13320</v>
          </cell>
          <cell r="E4547">
            <v>2131.1999999999998</v>
          </cell>
          <cell r="F4547">
            <v>15451</v>
          </cell>
        </row>
        <row r="4548">
          <cell r="A4548" t="str">
            <v>TACO 1POLO 40AMP.ATORNILLABLE AUTOMATICO</v>
          </cell>
          <cell r="B4548">
            <v>13590</v>
          </cell>
          <cell r="C4548" t="str">
            <v>UND</v>
          </cell>
          <cell r="D4548">
            <v>16308</v>
          </cell>
          <cell r="E4548">
            <v>2609.2800000000002</v>
          </cell>
          <cell r="F4548">
            <v>18917</v>
          </cell>
        </row>
        <row r="4549">
          <cell r="A4549" t="str">
            <v>TACO 1POLO 40AMP.ENCHUFABLE AUTOMATICO</v>
          </cell>
          <cell r="B4549">
            <v>7200</v>
          </cell>
          <cell r="C4549" t="str">
            <v>UND</v>
          </cell>
          <cell r="D4549">
            <v>8640</v>
          </cell>
          <cell r="E4549">
            <v>1382.4</v>
          </cell>
          <cell r="F4549">
            <v>10022</v>
          </cell>
        </row>
        <row r="4550">
          <cell r="A4550" t="str">
            <v>TACO 1POLO 50 AMP ENCHUFABLE AUTOMATICO</v>
          </cell>
          <cell r="B4550">
            <v>8320</v>
          </cell>
          <cell r="C4550" t="str">
            <v>UND</v>
          </cell>
          <cell r="D4550">
            <v>9984</v>
          </cell>
          <cell r="E4550">
            <v>1597.44</v>
          </cell>
          <cell r="F4550">
            <v>11581</v>
          </cell>
        </row>
        <row r="4551">
          <cell r="A4551" t="str">
            <v>TACO 1POLO 50AMP. ENCHUFABLE AUTOMATICO</v>
          </cell>
          <cell r="B4551">
            <v>5820</v>
          </cell>
          <cell r="C4551" t="str">
            <v>UND</v>
          </cell>
          <cell r="D4551">
            <v>6984</v>
          </cell>
          <cell r="E4551">
            <v>1117.44</v>
          </cell>
          <cell r="F4551">
            <v>8101</v>
          </cell>
        </row>
        <row r="4552">
          <cell r="A4552" t="str">
            <v>TACO 1POLO 50AMP.ATORNILLABLE AUTOMATICO</v>
          </cell>
          <cell r="B4552">
            <v>11100</v>
          </cell>
          <cell r="C4552" t="str">
            <v>UND</v>
          </cell>
          <cell r="D4552">
            <v>13320</v>
          </cell>
          <cell r="E4552">
            <v>2131.1999999999998</v>
          </cell>
          <cell r="F4552">
            <v>15451</v>
          </cell>
        </row>
        <row r="4553">
          <cell r="A4553" t="str">
            <v>TACO 1POLO 50AMP.ATORNILLABLE AUTOMATICO</v>
          </cell>
          <cell r="B4553">
            <v>13590</v>
          </cell>
          <cell r="C4553" t="str">
            <v>UND</v>
          </cell>
          <cell r="D4553">
            <v>16308</v>
          </cell>
          <cell r="E4553">
            <v>2609.2800000000002</v>
          </cell>
          <cell r="F4553">
            <v>18917</v>
          </cell>
        </row>
        <row r="4554">
          <cell r="A4554" t="str">
            <v>TACO 1POLO 50AMP.ENCHUFABLE AUTOMATICO</v>
          </cell>
          <cell r="B4554">
            <v>7200</v>
          </cell>
          <cell r="C4554" t="str">
            <v>UND</v>
          </cell>
          <cell r="D4554">
            <v>8640</v>
          </cell>
          <cell r="E4554">
            <v>1382.4</v>
          </cell>
          <cell r="F4554">
            <v>10022</v>
          </cell>
        </row>
        <row r="4555">
          <cell r="A4555" t="str">
            <v>TACO 1POLO 60AMP. ENCHUFABLE AUTOMATICO</v>
          </cell>
          <cell r="B4555">
            <v>5820</v>
          </cell>
          <cell r="C4555" t="str">
            <v>UND</v>
          </cell>
          <cell r="D4555">
            <v>6984</v>
          </cell>
          <cell r="E4555">
            <v>1117.44</v>
          </cell>
          <cell r="F4555">
            <v>8101</v>
          </cell>
        </row>
        <row r="4556">
          <cell r="A4556" t="str">
            <v>TACO 1POLO 60AMP.ATORNILLABLE AUTOMATICO</v>
          </cell>
          <cell r="B4556">
            <v>12150</v>
          </cell>
          <cell r="C4556" t="str">
            <v>UND</v>
          </cell>
          <cell r="D4556">
            <v>14580</v>
          </cell>
          <cell r="E4556">
            <v>2332.8000000000002</v>
          </cell>
          <cell r="F4556">
            <v>16913</v>
          </cell>
        </row>
        <row r="4557">
          <cell r="A4557" t="str">
            <v>TACO 1POLO 60AMP.ATORNILLABLE AUTOMATICO</v>
          </cell>
          <cell r="B4557">
            <v>13590</v>
          </cell>
          <cell r="C4557" t="str">
            <v>UND</v>
          </cell>
          <cell r="D4557">
            <v>16308</v>
          </cell>
          <cell r="E4557">
            <v>2609.2800000000002</v>
          </cell>
          <cell r="F4557">
            <v>18917</v>
          </cell>
        </row>
        <row r="4558">
          <cell r="A4558" t="str">
            <v>TACO 1POLO 60AMP.ENCHUFABLE AUTOMATICO</v>
          </cell>
          <cell r="B4558">
            <v>7200</v>
          </cell>
          <cell r="C4558" t="str">
            <v>UND</v>
          </cell>
          <cell r="D4558">
            <v>8640</v>
          </cell>
          <cell r="E4558">
            <v>1382.4</v>
          </cell>
          <cell r="F4558">
            <v>10022</v>
          </cell>
        </row>
        <row r="4559">
          <cell r="A4559" t="str">
            <v>TACO 1POLO 70AMP. ENCHUFABLE AUTOMATICO</v>
          </cell>
          <cell r="B4559">
            <v>13140</v>
          </cell>
          <cell r="C4559" t="str">
            <v>UND</v>
          </cell>
          <cell r="D4559">
            <v>15768</v>
          </cell>
          <cell r="E4559">
            <v>2522.88</v>
          </cell>
          <cell r="F4559">
            <v>18291</v>
          </cell>
        </row>
        <row r="4560">
          <cell r="A4560" t="str">
            <v>TACO 1POLO 70AMP.ATORNILLABLE AUTOMATICO</v>
          </cell>
          <cell r="B4560">
            <v>16930</v>
          </cell>
          <cell r="C4560" t="str">
            <v>UND</v>
          </cell>
          <cell r="D4560">
            <v>20316</v>
          </cell>
          <cell r="E4560">
            <v>3250.56</v>
          </cell>
          <cell r="F4560">
            <v>23567</v>
          </cell>
        </row>
        <row r="4561">
          <cell r="A4561" t="str">
            <v>TACO 1POLO 70AMP.ATORNILLABLE AUTOMATICO</v>
          </cell>
          <cell r="B4561">
            <v>18930</v>
          </cell>
          <cell r="C4561" t="str">
            <v>UND</v>
          </cell>
          <cell r="D4561">
            <v>22716</v>
          </cell>
          <cell r="E4561">
            <v>3634.56</v>
          </cell>
          <cell r="F4561">
            <v>26351</v>
          </cell>
        </row>
        <row r="4562">
          <cell r="A4562" t="str">
            <v>TACO 1POLO 70AMP.ENCHUFABLE AUTOMATICO</v>
          </cell>
          <cell r="B4562">
            <v>14700</v>
          </cell>
          <cell r="C4562" t="str">
            <v>UND</v>
          </cell>
          <cell r="D4562">
            <v>17640</v>
          </cell>
          <cell r="E4562">
            <v>2822.4</v>
          </cell>
          <cell r="F4562">
            <v>20462</v>
          </cell>
        </row>
        <row r="4563">
          <cell r="A4563" t="str">
            <v>TACO 2POLO 100AMP. ENCHUFABLE AUTOMATICO</v>
          </cell>
          <cell r="B4563">
            <v>30400</v>
          </cell>
          <cell r="C4563" t="str">
            <v>UND</v>
          </cell>
          <cell r="D4563">
            <v>36480</v>
          </cell>
          <cell r="E4563">
            <v>5836.8</v>
          </cell>
          <cell r="F4563">
            <v>42317</v>
          </cell>
        </row>
        <row r="4564">
          <cell r="A4564" t="str">
            <v>TACO 2POLO 100AMPATORNILLABLE AUTOMATICO</v>
          </cell>
          <cell r="B4564">
            <v>32270</v>
          </cell>
          <cell r="C4564" t="str">
            <v>UND</v>
          </cell>
          <cell r="D4564">
            <v>38724</v>
          </cell>
          <cell r="E4564">
            <v>6195.84</v>
          </cell>
          <cell r="F4564">
            <v>44920</v>
          </cell>
        </row>
        <row r="4565">
          <cell r="A4565" t="str">
            <v>TACO 2POLO 10AMP. ENCHUFABLE AUTOMATICO</v>
          </cell>
          <cell r="B4565">
            <v>15910</v>
          </cell>
          <cell r="C4565" t="str">
            <v>UND</v>
          </cell>
          <cell r="D4565">
            <v>19092</v>
          </cell>
          <cell r="E4565">
            <v>3054.7200000000003</v>
          </cell>
          <cell r="F4565">
            <v>22147</v>
          </cell>
        </row>
        <row r="4566">
          <cell r="A4566" t="str">
            <v>TACO 2POLO 15AMP. ENCHUFABLE AUTOMATICO</v>
          </cell>
          <cell r="B4566">
            <v>24600</v>
          </cell>
          <cell r="C4566" t="str">
            <v>UND</v>
          </cell>
          <cell r="D4566">
            <v>29520</v>
          </cell>
          <cell r="E4566">
            <v>4723.2</v>
          </cell>
          <cell r="F4566">
            <v>34243</v>
          </cell>
        </row>
        <row r="4567">
          <cell r="A4567" t="str">
            <v>TACO 2POLO 15AMP.ATORNILLABLE AUTOMATICO</v>
          </cell>
          <cell r="B4567">
            <v>27000</v>
          </cell>
          <cell r="C4567" t="str">
            <v>UND</v>
          </cell>
          <cell r="D4567">
            <v>32400</v>
          </cell>
          <cell r="E4567">
            <v>5184</v>
          </cell>
          <cell r="F4567">
            <v>37584</v>
          </cell>
        </row>
        <row r="4568">
          <cell r="A4568" t="str">
            <v>TACO 2POLO 20AMP. ENCHUFABLE AUTOMATICO</v>
          </cell>
          <cell r="B4568">
            <v>24600</v>
          </cell>
          <cell r="C4568" t="str">
            <v>UND</v>
          </cell>
          <cell r="D4568">
            <v>29520</v>
          </cell>
          <cell r="E4568">
            <v>4723.2</v>
          </cell>
          <cell r="F4568">
            <v>34243</v>
          </cell>
        </row>
        <row r="4569">
          <cell r="A4569" t="str">
            <v>TACO 2POLO 20AMP.ATORNILLABLE AUTOMATICO</v>
          </cell>
          <cell r="B4569">
            <v>24600</v>
          </cell>
          <cell r="C4569" t="str">
            <v>UND</v>
          </cell>
          <cell r="D4569">
            <v>29520</v>
          </cell>
          <cell r="E4569">
            <v>4723.2</v>
          </cell>
          <cell r="F4569">
            <v>34243</v>
          </cell>
        </row>
        <row r="4570">
          <cell r="A4570" t="str">
            <v>TACO 2POLO 30AMP. ENCHUFABLE AUTOMATICO</v>
          </cell>
          <cell r="B4570">
            <v>24600</v>
          </cell>
          <cell r="C4570" t="str">
            <v>UND</v>
          </cell>
          <cell r="D4570">
            <v>29520</v>
          </cell>
          <cell r="E4570">
            <v>4723.2</v>
          </cell>
          <cell r="F4570">
            <v>34243</v>
          </cell>
        </row>
        <row r="4571">
          <cell r="A4571" t="str">
            <v>TACO 2POLO 30AMP.ATORNILLABLE AUTOMATICO</v>
          </cell>
          <cell r="B4571">
            <v>24600</v>
          </cell>
          <cell r="C4571" t="str">
            <v>UND</v>
          </cell>
          <cell r="D4571">
            <v>29520</v>
          </cell>
          <cell r="E4571">
            <v>4723.2</v>
          </cell>
          <cell r="F4571">
            <v>34243</v>
          </cell>
        </row>
        <row r="4572">
          <cell r="A4572" t="str">
            <v>TACO 2POLO 40AMP. ENCHUFABLE AUTOMATICO</v>
          </cell>
          <cell r="B4572">
            <v>30100</v>
          </cell>
          <cell r="C4572" t="str">
            <v>UND</v>
          </cell>
          <cell r="D4572">
            <v>36120</v>
          </cell>
          <cell r="E4572">
            <v>5779.2</v>
          </cell>
          <cell r="F4572">
            <v>41899</v>
          </cell>
        </row>
        <row r="4573">
          <cell r="A4573" t="str">
            <v>TACO 2POLO 40AMP.ATORNILLABLE AUTOMATICO</v>
          </cell>
          <cell r="B4573">
            <v>30100</v>
          </cell>
          <cell r="C4573" t="str">
            <v>UND</v>
          </cell>
          <cell r="D4573">
            <v>36120</v>
          </cell>
          <cell r="E4573">
            <v>5779.2</v>
          </cell>
          <cell r="F4573">
            <v>41899</v>
          </cell>
        </row>
        <row r="4574">
          <cell r="A4574" t="str">
            <v>TACO 2POLO 50AMP. ENCHUFABLE AUTOMATICO</v>
          </cell>
          <cell r="B4574">
            <v>19340</v>
          </cell>
          <cell r="C4574" t="str">
            <v>UND</v>
          </cell>
          <cell r="D4574">
            <v>23208</v>
          </cell>
          <cell r="E4574">
            <v>3713.28</v>
          </cell>
          <cell r="F4574">
            <v>26921</v>
          </cell>
        </row>
        <row r="4575">
          <cell r="A4575" t="str">
            <v>TACO 2POLO 50AMP.ATORNILLABLE AUTOMATICO</v>
          </cell>
          <cell r="B4575">
            <v>24300</v>
          </cell>
          <cell r="C4575" t="str">
            <v>UND</v>
          </cell>
          <cell r="D4575">
            <v>29160</v>
          </cell>
          <cell r="E4575">
            <v>4665.6000000000004</v>
          </cell>
          <cell r="F4575">
            <v>33826</v>
          </cell>
        </row>
        <row r="4576">
          <cell r="A4576" t="str">
            <v>TACO 2POLO 60AMP. ENCHUFABLE AUTOMATICO</v>
          </cell>
          <cell r="B4576">
            <v>19340</v>
          </cell>
          <cell r="C4576" t="str">
            <v>UND</v>
          </cell>
          <cell r="D4576">
            <v>23208</v>
          </cell>
          <cell r="E4576">
            <v>3713.28</v>
          </cell>
          <cell r="F4576">
            <v>26921</v>
          </cell>
        </row>
        <row r="4577">
          <cell r="A4577" t="str">
            <v>TACO 2POLO 60AMP.ATORNILLABLE AUTOMATICO</v>
          </cell>
          <cell r="B4577">
            <v>26610</v>
          </cell>
          <cell r="C4577" t="str">
            <v>UND</v>
          </cell>
          <cell r="D4577">
            <v>31932</v>
          </cell>
          <cell r="E4577">
            <v>5109.12</v>
          </cell>
          <cell r="F4577">
            <v>37041</v>
          </cell>
        </row>
        <row r="4578">
          <cell r="A4578" t="str">
            <v>TACO 2POLO 70AMP. ENCHUFABLE AUTOMATICO</v>
          </cell>
          <cell r="B4578">
            <v>30400</v>
          </cell>
          <cell r="C4578" t="str">
            <v>UND</v>
          </cell>
          <cell r="D4578">
            <v>36480</v>
          </cell>
          <cell r="E4578">
            <v>5836.8</v>
          </cell>
          <cell r="F4578">
            <v>42317</v>
          </cell>
        </row>
        <row r="4579">
          <cell r="A4579" t="str">
            <v>TACO 2POLO 70AMP.ATORNILLABLE AUTOMATICO</v>
          </cell>
          <cell r="B4579">
            <v>32270</v>
          </cell>
          <cell r="C4579" t="str">
            <v>UND</v>
          </cell>
          <cell r="D4579">
            <v>38724</v>
          </cell>
          <cell r="E4579">
            <v>6195.84</v>
          </cell>
          <cell r="F4579">
            <v>44920</v>
          </cell>
        </row>
        <row r="4580">
          <cell r="A4580" t="str">
            <v>TACO 2POLOS 100AMP.ATONILLABLE AUTOMATIC</v>
          </cell>
          <cell r="B4580">
            <v>37740</v>
          </cell>
          <cell r="C4580" t="str">
            <v>UND</v>
          </cell>
          <cell r="D4580">
            <v>45288</v>
          </cell>
          <cell r="E4580">
            <v>7246.08</v>
          </cell>
          <cell r="F4580">
            <v>52534</v>
          </cell>
        </row>
        <row r="4581">
          <cell r="A4581" t="str">
            <v>TACO 2POLOS 100AMP.ATORNILLABLE NO AUTOM</v>
          </cell>
          <cell r="B4581">
            <v>25730</v>
          </cell>
          <cell r="C4581" t="str">
            <v>UND</v>
          </cell>
          <cell r="D4581">
            <v>30876</v>
          </cell>
          <cell r="E4581">
            <v>4940.16</v>
          </cell>
          <cell r="F4581">
            <v>35816</v>
          </cell>
        </row>
        <row r="4582">
          <cell r="A4582" t="str">
            <v>TACO 2POLOS 100AMP.ENCHUFABLES AUTOMATIC</v>
          </cell>
          <cell r="B4582">
            <v>34000</v>
          </cell>
          <cell r="C4582" t="str">
            <v>UND</v>
          </cell>
          <cell r="D4582">
            <v>40800</v>
          </cell>
          <cell r="E4582">
            <v>6528</v>
          </cell>
          <cell r="F4582">
            <v>47328</v>
          </cell>
        </row>
        <row r="4583">
          <cell r="A4583" t="str">
            <v>TACO 2POLOS 10AMP.ENCHUFABLE AUTOMATICO</v>
          </cell>
          <cell r="B4583">
            <v>17790</v>
          </cell>
          <cell r="C4583" t="str">
            <v>UND</v>
          </cell>
          <cell r="D4583">
            <v>21348</v>
          </cell>
          <cell r="E4583">
            <v>3415.6800000000003</v>
          </cell>
          <cell r="F4583">
            <v>24764</v>
          </cell>
        </row>
        <row r="4584">
          <cell r="A4584" t="str">
            <v>TACO 2POLOS 15AMP.ATORNILLABLE AUTOMATIC</v>
          </cell>
          <cell r="B4584">
            <v>21470</v>
          </cell>
          <cell r="C4584" t="str">
            <v>UND</v>
          </cell>
          <cell r="D4584">
            <v>25764</v>
          </cell>
          <cell r="E4584">
            <v>4122.24</v>
          </cell>
          <cell r="F4584">
            <v>29886</v>
          </cell>
        </row>
        <row r="4585">
          <cell r="A4585" t="str">
            <v>TACO 2POLOS 15AMP.ENCHUFABLE AUTOMATICO</v>
          </cell>
          <cell r="B4585">
            <v>17790</v>
          </cell>
          <cell r="C4585" t="str">
            <v>UND</v>
          </cell>
          <cell r="D4585">
            <v>21348</v>
          </cell>
          <cell r="E4585">
            <v>3415.6800000000003</v>
          </cell>
          <cell r="F4585">
            <v>24764</v>
          </cell>
        </row>
        <row r="4586">
          <cell r="A4586" t="str">
            <v>TACO 2POLOS 20 AMP ENCHUFABLE AUTOMATICO</v>
          </cell>
          <cell r="B4586">
            <v>19010</v>
          </cell>
          <cell r="C4586" t="str">
            <v>UND</v>
          </cell>
          <cell r="D4586">
            <v>22812</v>
          </cell>
          <cell r="E4586">
            <v>3649.92</v>
          </cell>
          <cell r="F4586">
            <v>26462</v>
          </cell>
        </row>
        <row r="4587">
          <cell r="A4587" t="str">
            <v>TACO 2POLOS 20AMP.ATORNILLABLE AUTOMATIC</v>
          </cell>
          <cell r="B4587">
            <v>21470</v>
          </cell>
          <cell r="C4587" t="str">
            <v>UND</v>
          </cell>
          <cell r="D4587">
            <v>25764</v>
          </cell>
          <cell r="E4587">
            <v>4122.24</v>
          </cell>
          <cell r="F4587">
            <v>29886</v>
          </cell>
        </row>
        <row r="4588">
          <cell r="A4588" t="str">
            <v>TACO 2POLOS 20AMP.ENCHUFABLE AUTOMATICO</v>
          </cell>
          <cell r="B4588">
            <v>17790</v>
          </cell>
          <cell r="C4588" t="str">
            <v>UND</v>
          </cell>
          <cell r="D4588">
            <v>21348</v>
          </cell>
          <cell r="E4588">
            <v>3415.6800000000003</v>
          </cell>
          <cell r="F4588">
            <v>24764</v>
          </cell>
        </row>
        <row r="4589">
          <cell r="A4589" t="str">
            <v>TACO 2POLOS 30 AMP ENCHUFABLE AUTOMATICO</v>
          </cell>
          <cell r="B4589">
            <v>19010</v>
          </cell>
          <cell r="C4589" t="str">
            <v>UND</v>
          </cell>
          <cell r="D4589">
            <v>22812</v>
          </cell>
          <cell r="E4589">
            <v>3649.92</v>
          </cell>
          <cell r="F4589">
            <v>26462</v>
          </cell>
        </row>
        <row r="4590">
          <cell r="A4590" t="str">
            <v>TACO 2POLOS 30AMP.ATORNILLABLE AUTOMATIC</v>
          </cell>
          <cell r="B4590">
            <v>21470</v>
          </cell>
          <cell r="C4590" t="str">
            <v>UND</v>
          </cell>
          <cell r="D4590">
            <v>25764</v>
          </cell>
          <cell r="E4590">
            <v>4122.24</v>
          </cell>
          <cell r="F4590">
            <v>29886</v>
          </cell>
        </row>
        <row r="4591">
          <cell r="A4591" t="str">
            <v>TACO 2POLOS 30AMP.ENCHUFABLES AUTOMATICO</v>
          </cell>
          <cell r="B4591">
            <v>17790</v>
          </cell>
          <cell r="C4591" t="str">
            <v>UND</v>
          </cell>
          <cell r="D4591">
            <v>21348</v>
          </cell>
          <cell r="E4591">
            <v>3415.6800000000003</v>
          </cell>
          <cell r="F4591">
            <v>24764</v>
          </cell>
        </row>
        <row r="4592">
          <cell r="A4592" t="str">
            <v>TACO 2POLOS 40AMP.ATORNILLABLE AUTOMATIC</v>
          </cell>
          <cell r="B4592">
            <v>29760</v>
          </cell>
          <cell r="C4592" t="str">
            <v>UND</v>
          </cell>
          <cell r="D4592">
            <v>35712</v>
          </cell>
          <cell r="E4592">
            <v>5713.92</v>
          </cell>
          <cell r="F4592">
            <v>41426</v>
          </cell>
        </row>
        <row r="4593">
          <cell r="A4593" t="str">
            <v>TACO 2POLOS 40AMP.ENCHUFABLE AUTOMATICO</v>
          </cell>
          <cell r="B4593">
            <v>21630</v>
          </cell>
          <cell r="C4593" t="str">
            <v>UND</v>
          </cell>
          <cell r="D4593">
            <v>25956</v>
          </cell>
          <cell r="E4593">
            <v>4152.96</v>
          </cell>
          <cell r="F4593">
            <v>30109</v>
          </cell>
        </row>
        <row r="4594">
          <cell r="A4594" t="str">
            <v>TACO 2POLOS 50AMP.ATORNILLABLE AUTOMATIC</v>
          </cell>
          <cell r="B4594">
            <v>29760</v>
          </cell>
          <cell r="C4594" t="str">
            <v>UND</v>
          </cell>
          <cell r="D4594">
            <v>35712</v>
          </cell>
          <cell r="E4594">
            <v>5713.92</v>
          </cell>
          <cell r="F4594">
            <v>41426</v>
          </cell>
        </row>
        <row r="4595">
          <cell r="A4595" t="str">
            <v>TACO 2POLOS 50AMP.ENCHUFABLE AUTOMATICO</v>
          </cell>
          <cell r="B4595">
            <v>21630</v>
          </cell>
          <cell r="C4595" t="str">
            <v>UND</v>
          </cell>
          <cell r="D4595">
            <v>25956</v>
          </cell>
          <cell r="E4595">
            <v>4152.96</v>
          </cell>
          <cell r="F4595">
            <v>30109</v>
          </cell>
        </row>
        <row r="4596">
          <cell r="A4596" t="str">
            <v>TACO 2POLOS 60AMP.ATORNILLABLE AUTOMATIC</v>
          </cell>
          <cell r="B4596">
            <v>25880</v>
          </cell>
          <cell r="C4596" t="str">
            <v>UND</v>
          </cell>
          <cell r="D4596">
            <v>31056</v>
          </cell>
          <cell r="E4596">
            <v>4968.96</v>
          </cell>
          <cell r="F4596">
            <v>36025</v>
          </cell>
        </row>
        <row r="4597">
          <cell r="A4597" t="str">
            <v>TACO 2POLOS 60AMP.ENCHUFABLE AUTOMATICO</v>
          </cell>
          <cell r="B4597">
            <v>21630</v>
          </cell>
          <cell r="C4597" t="str">
            <v>UND</v>
          </cell>
          <cell r="D4597">
            <v>25956</v>
          </cell>
          <cell r="E4597">
            <v>4152.96</v>
          </cell>
          <cell r="F4597">
            <v>30109</v>
          </cell>
        </row>
        <row r="4598">
          <cell r="A4598" t="str">
            <v>TACO 2POLOS 70AMP.ATORNILLABLE AUTOMATIC</v>
          </cell>
          <cell r="B4598">
            <v>37740</v>
          </cell>
          <cell r="C4598" t="str">
            <v>UND</v>
          </cell>
          <cell r="D4598">
            <v>45288</v>
          </cell>
          <cell r="E4598">
            <v>7246.08</v>
          </cell>
          <cell r="F4598">
            <v>52534</v>
          </cell>
        </row>
        <row r="4599">
          <cell r="A4599" t="str">
            <v>TACO 2POLOS 70AMP.ENCHUFABLE AUTOMATICO</v>
          </cell>
          <cell r="B4599">
            <v>34000</v>
          </cell>
          <cell r="C4599" t="str">
            <v>UND</v>
          </cell>
          <cell r="D4599">
            <v>40800</v>
          </cell>
          <cell r="E4599">
            <v>6528</v>
          </cell>
          <cell r="F4599">
            <v>47328</v>
          </cell>
        </row>
        <row r="4600">
          <cell r="A4600" t="str">
            <v>TACO 3POLO 100AMP. ENCHUFABLE AUTOMATICO</v>
          </cell>
          <cell r="B4600">
            <v>50420</v>
          </cell>
          <cell r="C4600" t="str">
            <v>UND</v>
          </cell>
          <cell r="D4600">
            <v>60504</v>
          </cell>
          <cell r="E4600">
            <v>9680.64</v>
          </cell>
          <cell r="F4600">
            <v>70185</v>
          </cell>
        </row>
        <row r="4601">
          <cell r="A4601" t="str">
            <v>TACO 3POLO 100AMPATORNILLABLE AUTOMATICO</v>
          </cell>
          <cell r="B4601">
            <v>56970</v>
          </cell>
          <cell r="C4601" t="str">
            <v>UND</v>
          </cell>
          <cell r="D4601">
            <v>68364</v>
          </cell>
          <cell r="E4601">
            <v>10938.24</v>
          </cell>
          <cell r="F4601">
            <v>79302</v>
          </cell>
        </row>
        <row r="4602">
          <cell r="A4602" t="str">
            <v>TACO 3POLO 10AMP. ENCHUFABLE AUTOMATICO</v>
          </cell>
          <cell r="B4602">
            <v>40990</v>
          </cell>
          <cell r="C4602" t="str">
            <v>UND</v>
          </cell>
          <cell r="D4602">
            <v>49188</v>
          </cell>
          <cell r="E4602">
            <v>7870.08</v>
          </cell>
          <cell r="F4602">
            <v>57058</v>
          </cell>
        </row>
        <row r="4603">
          <cell r="A4603" t="str">
            <v>TACO 3POLO 15AMP. ENCHUFABLE AUTOMATICO</v>
          </cell>
          <cell r="B4603">
            <v>55300</v>
          </cell>
          <cell r="C4603" t="str">
            <v>UND</v>
          </cell>
          <cell r="D4603">
            <v>66360</v>
          </cell>
          <cell r="E4603">
            <v>10617.6</v>
          </cell>
          <cell r="F4603">
            <v>76978</v>
          </cell>
        </row>
        <row r="4604">
          <cell r="A4604" t="str">
            <v>TACO 3POLO 15AMP.ATORNILLABLE AUTOMATICO</v>
          </cell>
          <cell r="B4604">
            <v>55300</v>
          </cell>
          <cell r="C4604" t="str">
            <v>UND</v>
          </cell>
          <cell r="D4604">
            <v>66360</v>
          </cell>
          <cell r="E4604">
            <v>10617.6</v>
          </cell>
          <cell r="F4604">
            <v>76978</v>
          </cell>
        </row>
        <row r="4605">
          <cell r="A4605" t="str">
            <v>TACO 3POLO 20AMP. ENCHUFABLE AUTOMATICO</v>
          </cell>
          <cell r="B4605">
            <v>55300</v>
          </cell>
          <cell r="C4605" t="str">
            <v>UND</v>
          </cell>
          <cell r="D4605">
            <v>66360</v>
          </cell>
          <cell r="E4605">
            <v>10617.6</v>
          </cell>
          <cell r="F4605">
            <v>76978</v>
          </cell>
        </row>
        <row r="4606">
          <cell r="A4606" t="str">
            <v>TACO 3POLO 20AMP.ATORNILLABLE AUTOMATICO</v>
          </cell>
          <cell r="B4606">
            <v>55300</v>
          </cell>
          <cell r="C4606" t="str">
            <v>UND</v>
          </cell>
          <cell r="D4606">
            <v>66360</v>
          </cell>
          <cell r="E4606">
            <v>10617.6</v>
          </cell>
          <cell r="F4606">
            <v>76978</v>
          </cell>
        </row>
        <row r="4607">
          <cell r="A4607" t="str">
            <v>TACO 3POLO 30AMP. ENCHUFABLE AUTOMATICO</v>
          </cell>
          <cell r="B4607">
            <v>55300</v>
          </cell>
          <cell r="C4607" t="str">
            <v>UND</v>
          </cell>
          <cell r="D4607">
            <v>66360</v>
          </cell>
          <cell r="E4607">
            <v>10617.6</v>
          </cell>
          <cell r="F4607">
            <v>76978</v>
          </cell>
        </row>
        <row r="4608">
          <cell r="A4608" t="str">
            <v>TACO 3POLO 30AMP.ATORNILLABLE AUTOMATICO</v>
          </cell>
          <cell r="B4608">
            <v>55300</v>
          </cell>
          <cell r="C4608" t="str">
            <v>UND</v>
          </cell>
          <cell r="D4608">
            <v>66360</v>
          </cell>
          <cell r="E4608">
            <v>10617.6</v>
          </cell>
          <cell r="F4608">
            <v>76978</v>
          </cell>
        </row>
        <row r="4609">
          <cell r="A4609" t="str">
            <v>TACO 3POLO 40AMP. ENCHUFABLE AUTOMATICO</v>
          </cell>
          <cell r="B4609">
            <v>55300</v>
          </cell>
          <cell r="C4609" t="str">
            <v>UND</v>
          </cell>
          <cell r="D4609">
            <v>66360</v>
          </cell>
          <cell r="E4609">
            <v>10617.6</v>
          </cell>
          <cell r="F4609">
            <v>76978</v>
          </cell>
        </row>
        <row r="4610">
          <cell r="A4610" t="str">
            <v>TACO 3POLO 40AMP.ATORNILLABLE AUTOMATICO</v>
          </cell>
          <cell r="B4610">
            <v>55300</v>
          </cell>
          <cell r="C4610" t="str">
            <v>UND</v>
          </cell>
          <cell r="D4610">
            <v>66360</v>
          </cell>
          <cell r="E4610">
            <v>10617.6</v>
          </cell>
          <cell r="F4610">
            <v>76978</v>
          </cell>
        </row>
        <row r="4611">
          <cell r="A4611" t="str">
            <v>TACO 3POLO 50AMP. ENCHUFABLE AUTOMATICO</v>
          </cell>
          <cell r="B4611">
            <v>55300</v>
          </cell>
          <cell r="C4611" t="str">
            <v>UND</v>
          </cell>
          <cell r="D4611">
            <v>66360</v>
          </cell>
          <cell r="E4611">
            <v>10617.6</v>
          </cell>
          <cell r="F4611">
            <v>76978</v>
          </cell>
        </row>
        <row r="4612">
          <cell r="A4612" t="str">
            <v>TACO 3POLO 50AMP.ATORNILLABLE AUTOMATICO</v>
          </cell>
          <cell r="B4612">
            <v>55300</v>
          </cell>
          <cell r="C4612" t="str">
            <v>UND</v>
          </cell>
          <cell r="D4612">
            <v>66360</v>
          </cell>
          <cell r="E4612">
            <v>10617.6</v>
          </cell>
          <cell r="F4612">
            <v>76978</v>
          </cell>
        </row>
        <row r="4613">
          <cell r="A4613" t="str">
            <v>TACO 3POLO 60AMP. ENCHUFABLE AUTOMATICO</v>
          </cell>
          <cell r="B4613">
            <v>65300</v>
          </cell>
          <cell r="C4613" t="str">
            <v>UND</v>
          </cell>
          <cell r="D4613">
            <v>78360</v>
          </cell>
          <cell r="E4613">
            <v>12537.6</v>
          </cell>
          <cell r="F4613">
            <v>90898</v>
          </cell>
        </row>
        <row r="4614">
          <cell r="A4614" t="str">
            <v>TACO 3POLO 60AMP.ATORNILLABLE AUTOMATICO</v>
          </cell>
          <cell r="B4614">
            <v>75000</v>
          </cell>
          <cell r="C4614" t="str">
            <v>UND</v>
          </cell>
          <cell r="D4614">
            <v>90000</v>
          </cell>
          <cell r="E4614">
            <v>14400</v>
          </cell>
          <cell r="F4614">
            <v>104400</v>
          </cell>
        </row>
        <row r="4615">
          <cell r="A4615" t="str">
            <v>TACO 3POLO 70AMP. ENCHUFABLE AUTOMATICO</v>
          </cell>
          <cell r="B4615">
            <v>75000</v>
          </cell>
          <cell r="C4615" t="str">
            <v>UND</v>
          </cell>
          <cell r="D4615">
            <v>90000</v>
          </cell>
          <cell r="E4615">
            <v>14400</v>
          </cell>
          <cell r="F4615">
            <v>104400</v>
          </cell>
        </row>
        <row r="4616">
          <cell r="A4616" t="str">
            <v>TACO 3POLO 70AMP.ATORNILLABLE AUTOMATICO</v>
          </cell>
          <cell r="B4616">
            <v>83500</v>
          </cell>
          <cell r="C4616" t="str">
            <v>UND</v>
          </cell>
          <cell r="D4616">
            <v>100200</v>
          </cell>
          <cell r="E4616">
            <v>16032</v>
          </cell>
          <cell r="F4616">
            <v>116232</v>
          </cell>
        </row>
        <row r="4617">
          <cell r="A4617" t="str">
            <v>TACO 3POLOS 100AMP.ATORNILLABLE AUTOMATI</v>
          </cell>
          <cell r="B4617">
            <v>83500</v>
          </cell>
          <cell r="C4617" t="str">
            <v>UND</v>
          </cell>
          <cell r="D4617">
            <v>100200</v>
          </cell>
          <cell r="E4617">
            <v>16032</v>
          </cell>
          <cell r="F4617">
            <v>116232</v>
          </cell>
        </row>
        <row r="4618">
          <cell r="A4618" t="str">
            <v>TACO 3POLOS 100AMP.ATORNILLABLE NO AUTOM</v>
          </cell>
          <cell r="B4618">
            <v>38690</v>
          </cell>
          <cell r="C4618" t="str">
            <v>UND</v>
          </cell>
          <cell r="D4618">
            <v>46428</v>
          </cell>
          <cell r="E4618">
            <v>7428.4800000000005</v>
          </cell>
          <cell r="F4618">
            <v>53856</v>
          </cell>
        </row>
        <row r="4619">
          <cell r="A4619" t="str">
            <v>TACO 3POLOS 100AMP.ENCHUFABLE AUTOMATIC</v>
          </cell>
          <cell r="B4619">
            <v>100000</v>
          </cell>
          <cell r="C4619" t="str">
            <v>UND</v>
          </cell>
          <cell r="D4619">
            <v>120000</v>
          </cell>
          <cell r="E4619">
            <v>19200</v>
          </cell>
          <cell r="F4619">
            <v>139200</v>
          </cell>
        </row>
        <row r="4620">
          <cell r="A4620" t="str">
            <v>TACO 3POLOS 15AMP.ATORNILLABLE AUTOMATIC</v>
          </cell>
          <cell r="B4620">
            <v>51000</v>
          </cell>
          <cell r="C4620" t="str">
            <v>UND</v>
          </cell>
          <cell r="D4620">
            <v>61200</v>
          </cell>
          <cell r="E4620">
            <v>9792</v>
          </cell>
          <cell r="F4620">
            <v>70992</v>
          </cell>
        </row>
        <row r="4621">
          <cell r="A4621" t="str">
            <v>TACO 3POLOS 15AMP.ENCHUBLE AUTOMATICO</v>
          </cell>
          <cell r="B4621">
            <v>55300</v>
          </cell>
          <cell r="C4621" t="str">
            <v>UND</v>
          </cell>
          <cell r="D4621">
            <v>66360</v>
          </cell>
          <cell r="E4621">
            <v>10617.6</v>
          </cell>
          <cell r="F4621">
            <v>76978</v>
          </cell>
        </row>
        <row r="4622">
          <cell r="A4622" t="str">
            <v>TACO 3POLOS 20AMP.ATORNILLABLE AUTOMATIC</v>
          </cell>
          <cell r="B4622">
            <v>55300</v>
          </cell>
          <cell r="C4622" t="str">
            <v>UND</v>
          </cell>
          <cell r="D4622">
            <v>66360</v>
          </cell>
          <cell r="E4622">
            <v>10617.6</v>
          </cell>
          <cell r="F4622">
            <v>76978</v>
          </cell>
        </row>
        <row r="4623">
          <cell r="A4623" t="str">
            <v>TACO 3POLOS 20AMP.ENCHUFABLE AUTOMATICO</v>
          </cell>
          <cell r="B4623">
            <v>45850</v>
          </cell>
          <cell r="C4623" t="str">
            <v>UND</v>
          </cell>
          <cell r="D4623">
            <v>55020</v>
          </cell>
          <cell r="E4623">
            <v>8803.2000000000007</v>
          </cell>
          <cell r="F4623">
            <v>63823</v>
          </cell>
        </row>
        <row r="4624">
          <cell r="A4624" t="str">
            <v>TACO 3POLOS 30AMP.ATORNILLABLE AUTOMATIC</v>
          </cell>
          <cell r="B4624">
            <v>51000</v>
          </cell>
          <cell r="C4624" t="str">
            <v>UND</v>
          </cell>
          <cell r="D4624">
            <v>61200</v>
          </cell>
          <cell r="E4624">
            <v>9792</v>
          </cell>
          <cell r="F4624">
            <v>70992</v>
          </cell>
        </row>
        <row r="4625">
          <cell r="A4625" t="str">
            <v>TACO 3POLOS 30AMP.ENCHUFABLE AUTOMATICO</v>
          </cell>
          <cell r="B4625">
            <v>39860</v>
          </cell>
          <cell r="C4625" t="str">
            <v>UND</v>
          </cell>
          <cell r="D4625">
            <v>47832</v>
          </cell>
          <cell r="E4625">
            <v>7653.12</v>
          </cell>
          <cell r="F4625">
            <v>55485</v>
          </cell>
        </row>
        <row r="4626">
          <cell r="A4626" t="str">
            <v>TACO 3POLOS 40AMP.ATORNILLABLE AUTOMATIC</v>
          </cell>
          <cell r="B4626">
            <v>51000</v>
          </cell>
          <cell r="C4626" t="str">
            <v>UND</v>
          </cell>
          <cell r="D4626">
            <v>61200</v>
          </cell>
          <cell r="E4626">
            <v>9792</v>
          </cell>
          <cell r="F4626">
            <v>70992</v>
          </cell>
        </row>
        <row r="4627">
          <cell r="A4627" t="str">
            <v>TACO 3POLOS 40AMP.ENCHUFABLE AUTOMATICO</v>
          </cell>
          <cell r="B4627">
            <v>45850</v>
          </cell>
          <cell r="C4627" t="str">
            <v>UND</v>
          </cell>
          <cell r="D4627">
            <v>55020</v>
          </cell>
          <cell r="E4627">
            <v>8803.2000000000007</v>
          </cell>
          <cell r="F4627">
            <v>63823</v>
          </cell>
        </row>
        <row r="4628">
          <cell r="A4628" t="str">
            <v>TACO 3POLOS 50AMP.ATORNILLABLE AUTOMATIC</v>
          </cell>
          <cell r="B4628">
            <v>51000</v>
          </cell>
          <cell r="C4628" t="str">
            <v>UND</v>
          </cell>
          <cell r="D4628">
            <v>61200</v>
          </cell>
          <cell r="E4628">
            <v>9792</v>
          </cell>
          <cell r="F4628">
            <v>70992</v>
          </cell>
        </row>
        <row r="4629">
          <cell r="A4629" t="str">
            <v>TACO 3POLOS 50AMP.ENCHUFABLE AUTOMATICO</v>
          </cell>
          <cell r="B4629">
            <v>45850</v>
          </cell>
          <cell r="C4629" t="str">
            <v>UND</v>
          </cell>
          <cell r="D4629">
            <v>55020</v>
          </cell>
          <cell r="E4629">
            <v>8803.2000000000007</v>
          </cell>
          <cell r="F4629">
            <v>63823</v>
          </cell>
        </row>
        <row r="4630">
          <cell r="A4630" t="str">
            <v>TACO 3POLOS 60AMP.ATORNILLABLE AUTOMATIC</v>
          </cell>
          <cell r="B4630">
            <v>51000</v>
          </cell>
          <cell r="C4630" t="str">
            <v>UND</v>
          </cell>
          <cell r="D4630">
            <v>61200</v>
          </cell>
          <cell r="E4630">
            <v>9792</v>
          </cell>
          <cell r="F4630">
            <v>70992</v>
          </cell>
        </row>
        <row r="4631">
          <cell r="A4631" t="str">
            <v>TACO 3POLOS 60AMP.ENCHUFABLE AUTOMATICO</v>
          </cell>
          <cell r="B4631">
            <v>65300</v>
          </cell>
          <cell r="C4631" t="str">
            <v>UND</v>
          </cell>
          <cell r="D4631">
            <v>78360</v>
          </cell>
          <cell r="E4631">
            <v>12537.6</v>
          </cell>
          <cell r="F4631">
            <v>90898</v>
          </cell>
        </row>
        <row r="4632">
          <cell r="A4632" t="str">
            <v>TACO 3POLOS 70AMP.ATORNILLABLE AUTOMATIC</v>
          </cell>
          <cell r="B4632">
            <v>63730</v>
          </cell>
          <cell r="C4632" t="str">
            <v>UND</v>
          </cell>
          <cell r="D4632">
            <v>76476</v>
          </cell>
          <cell r="E4632">
            <v>12236.16</v>
          </cell>
          <cell r="F4632">
            <v>88712</v>
          </cell>
        </row>
        <row r="4633">
          <cell r="A4633" t="str">
            <v>TACO 3POLOS 70AMP.ENCHUFABLE AUTOMATICO</v>
          </cell>
          <cell r="B4633">
            <v>56400</v>
          </cell>
          <cell r="C4633" t="str">
            <v>UND</v>
          </cell>
          <cell r="D4633">
            <v>67680</v>
          </cell>
          <cell r="E4633">
            <v>10828.800000000001</v>
          </cell>
          <cell r="F4633">
            <v>78509</v>
          </cell>
        </row>
        <row r="4634">
          <cell r="A4634" t="str">
            <v>TACO 3POLOS 80AMP ATORNILLABLE AUTOMATIC</v>
          </cell>
          <cell r="B4634">
            <v>63730</v>
          </cell>
          <cell r="C4634" t="str">
            <v>UND</v>
          </cell>
          <cell r="D4634">
            <v>76476</v>
          </cell>
          <cell r="E4634">
            <v>12236.16</v>
          </cell>
          <cell r="F4634">
            <v>88712</v>
          </cell>
        </row>
        <row r="4635">
          <cell r="A4635" t="str">
            <v>TACO UNIPOLAR 10-100 NO AUTOMATICO</v>
          </cell>
          <cell r="B4635">
            <v>11191.599609375</v>
          </cell>
          <cell r="C4635" t="str">
            <v>UND</v>
          </cell>
          <cell r="D4635">
            <v>13429.91953125</v>
          </cell>
          <cell r="E4635">
            <v>2148.7871249999998</v>
          </cell>
          <cell r="F4635">
            <v>15579</v>
          </cell>
        </row>
        <row r="4636">
          <cell r="A4636" t="str">
            <v>TANQUE VERTICAL  PARA  A C P M Y ACCESOR</v>
          </cell>
          <cell r="B4636">
            <v>750000</v>
          </cell>
          <cell r="C4636" t="str">
            <v>UND</v>
          </cell>
          <cell r="D4636">
            <v>900000</v>
          </cell>
          <cell r="E4636">
            <v>144000</v>
          </cell>
          <cell r="F4636">
            <v>1044000</v>
          </cell>
        </row>
        <row r="4637">
          <cell r="A4637" t="str">
            <v>TAPA 2X4 MARFIL STANDAR MAXIMA</v>
          </cell>
          <cell r="B4637">
            <v>2360</v>
          </cell>
          <cell r="C4637" t="str">
            <v>UND</v>
          </cell>
          <cell r="D4637">
            <v>2832</v>
          </cell>
          <cell r="E4637">
            <v>453.12</v>
          </cell>
          <cell r="F4637">
            <v>3285</v>
          </cell>
        </row>
        <row r="4638">
          <cell r="A4638" t="str">
            <v>TAPA 4X4 BLANCA DEKO</v>
          </cell>
          <cell r="B4638">
            <v>2120</v>
          </cell>
          <cell r="C4638" t="str">
            <v>UND</v>
          </cell>
          <cell r="D4638">
            <v>2544</v>
          </cell>
          <cell r="E4638">
            <v>407.04</v>
          </cell>
          <cell r="F4638">
            <v>2951</v>
          </cell>
        </row>
        <row r="4639">
          <cell r="A4639" t="str">
            <v>TAPA ARRANCADOR DIRECTO TM</v>
          </cell>
          <cell r="B4639">
            <v>3000</v>
          </cell>
          <cell r="C4639" t="str">
            <v>UND</v>
          </cell>
          <cell r="D4639">
            <v>3600</v>
          </cell>
          <cell r="E4639">
            <v>576</v>
          </cell>
          <cell r="F4639">
            <v>4176</v>
          </cell>
        </row>
        <row r="4640">
          <cell r="A4640" t="str">
            <v>TAPA BORNA AP 35</v>
          </cell>
          <cell r="B4640">
            <v>3000</v>
          </cell>
          <cell r="C4640" t="str">
            <v>UND</v>
          </cell>
          <cell r="D4640">
            <v>3600</v>
          </cell>
          <cell r="E4640">
            <v>576</v>
          </cell>
          <cell r="F4640">
            <v>4176</v>
          </cell>
        </row>
        <row r="4641">
          <cell r="A4641" t="str">
            <v>TAPA BORNE</v>
          </cell>
          <cell r="B4641">
            <v>3850</v>
          </cell>
          <cell r="C4641" t="str">
            <v>UND</v>
          </cell>
          <cell r="D4641">
            <v>4620</v>
          </cell>
          <cell r="E4641">
            <v>739.2</v>
          </cell>
          <cell r="F4641">
            <v>5359</v>
          </cell>
        </row>
        <row r="4642">
          <cell r="A4642" t="str">
            <v>TAPA BORNE</v>
          </cell>
          <cell r="B4642">
            <v>3850</v>
          </cell>
          <cell r="C4642" t="str">
            <v>UND</v>
          </cell>
          <cell r="D4642">
            <v>4620</v>
          </cell>
          <cell r="E4642">
            <v>739.2</v>
          </cell>
          <cell r="F4642">
            <v>5359</v>
          </cell>
        </row>
        <row r="4643">
          <cell r="A4643" t="str">
            <v>TAPA BORNE</v>
          </cell>
          <cell r="B4643">
            <v>3850</v>
          </cell>
          <cell r="C4643" t="str">
            <v>UND</v>
          </cell>
          <cell r="D4643">
            <v>4620</v>
          </cell>
          <cell r="E4643">
            <v>739.2</v>
          </cell>
          <cell r="F4643">
            <v>5359</v>
          </cell>
        </row>
        <row r="4644">
          <cell r="A4644" t="str">
            <v>TAPA CAJA 10X10</v>
          </cell>
          <cell r="B4644">
            <v>258</v>
          </cell>
          <cell r="C4644" t="str">
            <v>UND</v>
          </cell>
          <cell r="D4644">
            <v>309.59999999999997</v>
          </cell>
          <cell r="E4644">
            <v>49.535999999999994</v>
          </cell>
          <cell r="F4644">
            <v>359</v>
          </cell>
        </row>
        <row r="4645">
          <cell r="A4645" t="str">
            <v>TAPA CAJA BORNES 80</v>
          </cell>
          <cell r="B4645">
            <v>13700</v>
          </cell>
          <cell r="C4645" t="str">
            <v>UND</v>
          </cell>
          <cell r="D4645">
            <v>16440</v>
          </cell>
          <cell r="E4645">
            <v>2630.4</v>
          </cell>
          <cell r="F4645">
            <v>19070</v>
          </cell>
        </row>
        <row r="4646">
          <cell r="A4646" t="str">
            <v>TAPA CAJA BORNES P/MOTOR 090S/L,100L,112</v>
          </cell>
          <cell r="B4646">
            <v>13900</v>
          </cell>
          <cell r="C4646" t="str">
            <v>UND</v>
          </cell>
          <cell r="D4646">
            <v>16680</v>
          </cell>
          <cell r="E4646">
            <v>2668.8</v>
          </cell>
          <cell r="F4646">
            <v>19349</v>
          </cell>
        </row>
        <row r="4647">
          <cell r="A4647" t="str">
            <v>TAPA CAJA BORNES P/MOTOR 132S/M(1LA3)</v>
          </cell>
          <cell r="B4647">
            <v>44600</v>
          </cell>
          <cell r="C4647" t="str">
            <v>UND</v>
          </cell>
          <cell r="D4647">
            <v>53520</v>
          </cell>
          <cell r="E4647">
            <v>8563.2000000000007</v>
          </cell>
          <cell r="F4647">
            <v>62083</v>
          </cell>
        </row>
        <row r="4648">
          <cell r="A4648" t="str">
            <v>TAPA CAJA BORNES P/MOTOR 160M/L</v>
          </cell>
          <cell r="B4648">
            <v>60500</v>
          </cell>
          <cell r="C4648" t="str">
            <v>UND</v>
          </cell>
          <cell r="D4648">
            <v>72600</v>
          </cell>
          <cell r="E4648">
            <v>11616</v>
          </cell>
          <cell r="F4648">
            <v>84216</v>
          </cell>
        </row>
        <row r="4649">
          <cell r="A4649" t="str">
            <v>TAPA CAJA BORNES P/MOTOR 180M/L,200L,225</v>
          </cell>
          <cell r="B4649">
            <v>74800</v>
          </cell>
          <cell r="C4649" t="str">
            <v>UND</v>
          </cell>
          <cell r="D4649">
            <v>89760</v>
          </cell>
          <cell r="E4649">
            <v>14361.6</v>
          </cell>
          <cell r="F4649">
            <v>104122</v>
          </cell>
        </row>
        <row r="4650">
          <cell r="A4650" t="str">
            <v>TAPA CAJA INSPECCION CODENSA</v>
          </cell>
          <cell r="B4650">
            <v>15000</v>
          </cell>
          <cell r="C4650" t="str">
            <v>UND</v>
          </cell>
          <cell r="D4650">
            <v>18000</v>
          </cell>
          <cell r="E4650">
            <v>2880</v>
          </cell>
          <cell r="F4650">
            <v>20880</v>
          </cell>
        </row>
        <row r="4651">
          <cell r="A4651" t="str">
            <v>TAPA COAXIAL INCRUSTAR AVE SERIE 400</v>
          </cell>
          <cell r="B4651">
            <v>6000</v>
          </cell>
          <cell r="C4651" t="str">
            <v>UND</v>
          </cell>
          <cell r="D4651">
            <v>7200</v>
          </cell>
          <cell r="E4651">
            <v>1152</v>
          </cell>
          <cell r="F4651">
            <v>8352</v>
          </cell>
        </row>
        <row r="4652">
          <cell r="A4652" t="str">
            <v>TAPA CUADRADA CG-100-2400</v>
          </cell>
          <cell r="B4652">
            <v>258</v>
          </cell>
          <cell r="C4652" t="str">
            <v>UND</v>
          </cell>
          <cell r="D4652">
            <v>309.59999999999997</v>
          </cell>
          <cell r="E4652">
            <v>49.535999999999994</v>
          </cell>
          <cell r="F4652">
            <v>359</v>
          </cell>
        </row>
        <row r="4653">
          <cell r="A4653" t="str">
            <v>TAPA DE ALUMBRADO PUBLICO CS274-2</v>
          </cell>
          <cell r="B4653">
            <v>31500</v>
          </cell>
          <cell r="C4653" t="str">
            <v>UND</v>
          </cell>
          <cell r="D4653">
            <v>37800</v>
          </cell>
          <cell r="E4653">
            <v>6048</v>
          </cell>
          <cell r="F4653">
            <v>43848</v>
          </cell>
        </row>
        <row r="4654">
          <cell r="A4654" t="str">
            <v>TAPA DE ENERGIA CS-278</v>
          </cell>
          <cell r="B4654">
            <v>59483</v>
          </cell>
          <cell r="C4654" t="str">
            <v>UND</v>
          </cell>
          <cell r="D4654">
            <v>71379.599999999991</v>
          </cell>
          <cell r="E4654">
            <v>11420.735999999999</v>
          </cell>
          <cell r="F4654">
            <v>82800</v>
          </cell>
        </row>
        <row r="4655">
          <cell r="A4655" t="str">
            <v>TAPA DECORATIVA DOBLE ROJO</v>
          </cell>
          <cell r="B4655">
            <v>2360</v>
          </cell>
          <cell r="C4655" t="str">
            <v>UND</v>
          </cell>
          <cell r="D4655">
            <v>2832</v>
          </cell>
          <cell r="E4655">
            <v>453.12</v>
          </cell>
          <cell r="F4655">
            <v>3285</v>
          </cell>
        </row>
        <row r="4656">
          <cell r="A4656" t="str">
            <v>TAPA DECORATIVA SENCILLA AMARILLO</v>
          </cell>
          <cell r="B4656">
            <v>2360</v>
          </cell>
          <cell r="C4656" t="str">
            <v>UND</v>
          </cell>
          <cell r="D4656">
            <v>2832</v>
          </cell>
          <cell r="E4656">
            <v>453.12</v>
          </cell>
          <cell r="F4656">
            <v>3285</v>
          </cell>
        </row>
        <row r="4657">
          <cell r="A4657" t="str">
            <v>TAPA DECORATIVA SENCILLA BLANCO</v>
          </cell>
          <cell r="B4657">
            <v>2360</v>
          </cell>
          <cell r="C4657" t="str">
            <v>UND</v>
          </cell>
          <cell r="D4657">
            <v>2832</v>
          </cell>
          <cell r="E4657">
            <v>453.12</v>
          </cell>
          <cell r="F4657">
            <v>3285</v>
          </cell>
        </row>
        <row r="4658">
          <cell r="A4658" t="str">
            <v>TAPA DECORATIVA SENCILLA GRIS</v>
          </cell>
          <cell r="B4658">
            <v>2360</v>
          </cell>
          <cell r="C4658" t="str">
            <v>UND</v>
          </cell>
          <cell r="D4658">
            <v>2832</v>
          </cell>
          <cell r="E4658">
            <v>453.12</v>
          </cell>
          <cell r="F4658">
            <v>3285</v>
          </cell>
        </row>
        <row r="4659">
          <cell r="A4659" t="str">
            <v>TAPA DECORATIVA SENCILLA NEGRA</v>
          </cell>
          <cell r="B4659">
            <v>2360</v>
          </cell>
          <cell r="C4659" t="str">
            <v>UND</v>
          </cell>
          <cell r="D4659">
            <v>2832</v>
          </cell>
          <cell r="E4659">
            <v>453.12</v>
          </cell>
          <cell r="F4659">
            <v>3285</v>
          </cell>
        </row>
        <row r="4660">
          <cell r="A4660" t="str">
            <v>TAPA DECORATIVA SENCILLA ROJO</v>
          </cell>
          <cell r="B4660">
            <v>2360</v>
          </cell>
          <cell r="C4660" t="str">
            <v>UND</v>
          </cell>
          <cell r="D4660">
            <v>2832</v>
          </cell>
          <cell r="E4660">
            <v>453.12</v>
          </cell>
          <cell r="F4660">
            <v>3285</v>
          </cell>
        </row>
        <row r="4661">
          <cell r="A4661" t="str">
            <v>TAPA DOBLE STANDAR VINOTINTO</v>
          </cell>
          <cell r="B4661">
            <v>2360</v>
          </cell>
          <cell r="C4661" t="str">
            <v>UND</v>
          </cell>
          <cell r="D4661">
            <v>2832</v>
          </cell>
          <cell r="E4661">
            <v>453.12</v>
          </cell>
          <cell r="F4661">
            <v>3285</v>
          </cell>
        </row>
        <row r="4662">
          <cell r="A4662" t="str">
            <v>TAPA EN PASTA PARA INTERRUPTOR SENCILLO</v>
          </cell>
          <cell r="B4662">
            <v>77</v>
          </cell>
          <cell r="C4662" t="str">
            <v>UND</v>
          </cell>
          <cell r="D4662">
            <v>92.399999999999991</v>
          </cell>
          <cell r="E4662">
            <v>14.783999999999999</v>
          </cell>
          <cell r="F4662">
            <v>107</v>
          </cell>
        </row>
        <row r="4663">
          <cell r="A4663" t="str">
            <v>TAPA EN PASTA TOMA DOBLE NOL</v>
          </cell>
          <cell r="B4663">
            <v>77</v>
          </cell>
          <cell r="C4663" t="str">
            <v>UND</v>
          </cell>
          <cell r="D4663">
            <v>92.399999999999991</v>
          </cell>
          <cell r="E4663">
            <v>14.783999999999999</v>
          </cell>
          <cell r="F4663">
            <v>107</v>
          </cell>
        </row>
        <row r="4664">
          <cell r="A4664" t="str">
            <v>TAPA EN PASTA TOMA DOBLE TABLE USA</v>
          </cell>
          <cell r="B4664">
            <v>196</v>
          </cell>
          <cell r="C4664" t="str">
            <v>UND</v>
          </cell>
          <cell r="D4664">
            <v>235.2</v>
          </cell>
          <cell r="E4664">
            <v>37.631999999999998</v>
          </cell>
          <cell r="F4664">
            <v>273</v>
          </cell>
        </row>
        <row r="4665">
          <cell r="A4665" t="str">
            <v>TAPA FINAL AUTOASEGURADA LEGRAN REF32316</v>
          </cell>
          <cell r="B4665">
            <v>6200</v>
          </cell>
          <cell r="C4665" t="str">
            <v>UND</v>
          </cell>
          <cell r="D4665">
            <v>7440</v>
          </cell>
          <cell r="E4665">
            <v>1190.4000000000001</v>
          </cell>
          <cell r="F4665">
            <v>8630</v>
          </cell>
        </row>
        <row r="4666">
          <cell r="A4666" t="str">
            <v>TAPA FINAL AUTOASEGURADA LEGRAN REF32318</v>
          </cell>
          <cell r="B4666">
            <v>4700</v>
          </cell>
          <cell r="C4666" t="str">
            <v>UND</v>
          </cell>
          <cell r="D4666">
            <v>5640</v>
          </cell>
          <cell r="E4666">
            <v>902.4</v>
          </cell>
          <cell r="F4666">
            <v>6542</v>
          </cell>
        </row>
        <row r="4667">
          <cell r="A4667" t="str">
            <v>TAPA GALV.P/TOMA 3X50 ROF</v>
          </cell>
          <cell r="B4667">
            <v>1120</v>
          </cell>
          <cell r="C4667" t="str">
            <v>UND</v>
          </cell>
          <cell r="D4667">
            <v>1344</v>
          </cell>
          <cell r="E4667">
            <v>215.04</v>
          </cell>
          <cell r="F4667">
            <v>1559</v>
          </cell>
        </row>
        <row r="4668">
          <cell r="A4668" t="str">
            <v>TAPA INTERPERIE TOMA DOBLE</v>
          </cell>
          <cell r="B4668">
            <v>4500</v>
          </cell>
          <cell r="C4668" t="str">
            <v>UND</v>
          </cell>
          <cell r="D4668">
            <v>5400</v>
          </cell>
          <cell r="E4668">
            <v>864</v>
          </cell>
          <cell r="F4668">
            <v>6264</v>
          </cell>
        </row>
        <row r="4669">
          <cell r="A4669" t="str">
            <v>TAPA INTERPERIE TOMA DOBLE METAL USA</v>
          </cell>
          <cell r="B4669">
            <v>4000</v>
          </cell>
          <cell r="C4669" t="str">
            <v>UND</v>
          </cell>
          <cell r="D4669">
            <v>4800</v>
          </cell>
          <cell r="E4669">
            <v>768</v>
          </cell>
          <cell r="F4669">
            <v>5568</v>
          </cell>
        </row>
        <row r="4670">
          <cell r="A4670" t="str">
            <v>TAPA INTERPERIE TOMA DOBLE PASTA EAGLA</v>
          </cell>
          <cell r="B4670">
            <v>4000</v>
          </cell>
          <cell r="C4670" t="str">
            <v>UND</v>
          </cell>
          <cell r="D4670">
            <v>4800</v>
          </cell>
          <cell r="E4670">
            <v>768</v>
          </cell>
          <cell r="F4670">
            <v>5568</v>
          </cell>
        </row>
        <row r="4671">
          <cell r="A4671" t="str">
            <v>TAPA INTERPERIE TOMA SENCILL PASTA EAGLA</v>
          </cell>
          <cell r="B4671">
            <v>4000</v>
          </cell>
          <cell r="C4671" t="str">
            <v>UND</v>
          </cell>
          <cell r="D4671">
            <v>4800</v>
          </cell>
          <cell r="E4671">
            <v>768</v>
          </cell>
          <cell r="F4671">
            <v>5568</v>
          </cell>
        </row>
        <row r="4672">
          <cell r="A4672" t="str">
            <v>TAPA INTERRUPTOR DOBLE SERIE 400 PLACA P</v>
          </cell>
          <cell r="B4672">
            <v>838.59997558593795</v>
          </cell>
          <cell r="C4672" t="str">
            <v>UND</v>
          </cell>
          <cell r="D4672">
            <v>1006.3199707031255</v>
          </cell>
          <cell r="E4672">
            <v>161.01119531250009</v>
          </cell>
          <cell r="F4672">
            <v>1167</v>
          </cell>
        </row>
        <row r="4673">
          <cell r="A4673" t="str">
            <v>TAPA LATERAL PARA 282 WAGO</v>
          </cell>
          <cell r="B4673">
            <v>1000</v>
          </cell>
          <cell r="C4673" t="str">
            <v>UND</v>
          </cell>
          <cell r="D4673">
            <v>1200</v>
          </cell>
          <cell r="E4673">
            <v>192</v>
          </cell>
          <cell r="F4673">
            <v>1392</v>
          </cell>
        </row>
        <row r="4674">
          <cell r="A4674" t="str">
            <v>TAPA LATERAL PARA BORNA 282 WAGO</v>
          </cell>
          <cell r="B4674">
            <v>690</v>
          </cell>
          <cell r="C4674" t="str">
            <v>UND</v>
          </cell>
          <cell r="D4674">
            <v>828</v>
          </cell>
          <cell r="E4674">
            <v>132.47999999999999</v>
          </cell>
          <cell r="F4674">
            <v>960</v>
          </cell>
        </row>
        <row r="4675">
          <cell r="A4675" t="str">
            <v xml:space="preserve">TAPA P/CAMARA AP </v>
          </cell>
          <cell r="B4675">
            <v>80000</v>
          </cell>
          <cell r="C4675" t="str">
            <v>UND</v>
          </cell>
          <cell r="D4675">
            <v>96000</v>
          </cell>
          <cell r="E4675">
            <v>15360</v>
          </cell>
          <cell r="F4675">
            <v>111360</v>
          </cell>
        </row>
        <row r="4676">
          <cell r="A4676" t="str">
            <v>TAPA P/TOMA DOBLE NARANJA C/TORNILLO</v>
          </cell>
          <cell r="B4676">
            <v>500</v>
          </cell>
          <cell r="C4676" t="str">
            <v>UND</v>
          </cell>
          <cell r="D4676">
            <v>600</v>
          </cell>
          <cell r="E4676">
            <v>96</v>
          </cell>
          <cell r="F4676">
            <v>696</v>
          </cell>
        </row>
        <row r="4677">
          <cell r="A4677" t="str">
            <v>TAPA PARA BANDEJA DE 60CM</v>
          </cell>
          <cell r="B4677">
            <v>43829.80078125</v>
          </cell>
          <cell r="C4677" t="str">
            <v>UND</v>
          </cell>
          <cell r="D4677">
            <v>52595.760937499996</v>
          </cell>
          <cell r="E4677">
            <v>8415.3217499999992</v>
          </cell>
          <cell r="F4677">
            <v>61011</v>
          </cell>
        </row>
        <row r="4678">
          <cell r="A4678" t="str">
            <v>TAPA PARA BORNA 281-901B</v>
          </cell>
          <cell r="B4678">
            <v>520</v>
          </cell>
          <cell r="C4678" t="str">
            <v>UND</v>
          </cell>
          <cell r="D4678">
            <v>624</v>
          </cell>
          <cell r="E4678">
            <v>99.84</v>
          </cell>
          <cell r="F4678">
            <v>724</v>
          </cell>
        </row>
        <row r="4679">
          <cell r="A4679" t="str">
            <v>TAPA PARA CANALETA 25MM</v>
          </cell>
          <cell r="B4679">
            <v>2800</v>
          </cell>
          <cell r="C4679" t="str">
            <v>UND</v>
          </cell>
          <cell r="D4679">
            <v>3360</v>
          </cell>
          <cell r="E4679">
            <v>537.6</v>
          </cell>
          <cell r="F4679">
            <v>3898</v>
          </cell>
        </row>
        <row r="4680">
          <cell r="A4680" t="str">
            <v>TAPA PARA CANALETA 35MM</v>
          </cell>
          <cell r="B4680">
            <v>3080</v>
          </cell>
          <cell r="C4680" t="str">
            <v>UND</v>
          </cell>
          <cell r="D4680">
            <v>3696</v>
          </cell>
          <cell r="E4680">
            <v>591.36</v>
          </cell>
          <cell r="F4680">
            <v>4287</v>
          </cell>
        </row>
        <row r="4681">
          <cell r="A4681" t="str">
            <v>TAPA PARA CANALETA 40MM</v>
          </cell>
          <cell r="B4681">
            <v>3500</v>
          </cell>
          <cell r="C4681" t="str">
            <v>UND</v>
          </cell>
          <cell r="D4681">
            <v>4200</v>
          </cell>
          <cell r="E4681">
            <v>672</v>
          </cell>
          <cell r="F4681">
            <v>4872</v>
          </cell>
        </row>
        <row r="4682">
          <cell r="A4682" t="str">
            <v>TAPA PARA CANALETA 80MM</v>
          </cell>
          <cell r="B4682">
            <v>5600</v>
          </cell>
          <cell r="C4682" t="str">
            <v>UND</v>
          </cell>
          <cell r="D4682">
            <v>6720</v>
          </cell>
          <cell r="E4682">
            <v>1075.2</v>
          </cell>
          <cell r="F4682">
            <v>7795</v>
          </cell>
        </row>
        <row r="4683">
          <cell r="A4683" t="str">
            <v>TAPA PARA CANALETA AK2GA3</v>
          </cell>
          <cell r="B4683">
            <v>10000</v>
          </cell>
          <cell r="C4683" t="str">
            <v>UND</v>
          </cell>
          <cell r="D4683">
            <v>12000</v>
          </cell>
          <cell r="E4683">
            <v>1920</v>
          </cell>
          <cell r="F4683">
            <v>13920</v>
          </cell>
        </row>
        <row r="4684">
          <cell r="A4684" t="str">
            <v>TAPA PARA CANALETA AK2GA6</v>
          </cell>
          <cell r="B4684">
            <v>20000</v>
          </cell>
          <cell r="C4684" t="str">
            <v>UND</v>
          </cell>
          <cell r="D4684">
            <v>24000</v>
          </cell>
          <cell r="E4684">
            <v>3840</v>
          </cell>
          <cell r="F4684">
            <v>27840</v>
          </cell>
        </row>
        <row r="4685">
          <cell r="A4685" t="str">
            <v>TAPA PARA CANALETA PERFIL OMEGA 2MTS</v>
          </cell>
          <cell r="B4685">
            <v>16000</v>
          </cell>
          <cell r="C4685" t="str">
            <v>UND</v>
          </cell>
          <cell r="D4685">
            <v>19200</v>
          </cell>
          <cell r="E4685">
            <v>3072</v>
          </cell>
          <cell r="F4685">
            <v>22272</v>
          </cell>
        </row>
        <row r="4686">
          <cell r="A4686" t="str">
            <v>TAPA PLASTICA PARA INT. DOBLE LEVINTON</v>
          </cell>
          <cell r="B4686">
            <v>294</v>
          </cell>
          <cell r="C4686" t="str">
            <v>UND</v>
          </cell>
          <cell r="D4686">
            <v>352.8</v>
          </cell>
          <cell r="E4686">
            <v>56.448</v>
          </cell>
          <cell r="F4686">
            <v>409</v>
          </cell>
        </row>
        <row r="4687">
          <cell r="A4687" t="str">
            <v>TAPA RECTA CAJA F-1 74X68 TELECOM</v>
          </cell>
          <cell r="B4687">
            <v>25000</v>
          </cell>
          <cell r="C4687" t="str">
            <v>UND</v>
          </cell>
          <cell r="D4687">
            <v>30000</v>
          </cell>
          <cell r="E4687">
            <v>4800</v>
          </cell>
          <cell r="F4687">
            <v>34800</v>
          </cell>
        </row>
        <row r="4688">
          <cell r="A4688" t="str">
            <v>TAPA RECTANGULAR RG-100 5800</v>
          </cell>
          <cell r="B4688">
            <v>236</v>
          </cell>
          <cell r="C4688" t="str">
            <v>UND</v>
          </cell>
          <cell r="D4688">
            <v>283.2</v>
          </cell>
          <cell r="E4688">
            <v>45.311999999999998</v>
          </cell>
          <cell r="F4688">
            <v>329</v>
          </cell>
        </row>
        <row r="4689">
          <cell r="A4689" t="str">
            <v>TAPA REDONDA GALVANIZADA OG-100</v>
          </cell>
          <cell r="B4689">
            <v>248</v>
          </cell>
          <cell r="C4689" t="str">
            <v>UND</v>
          </cell>
          <cell r="D4689">
            <v>297.59999999999997</v>
          </cell>
          <cell r="E4689">
            <v>47.615999999999993</v>
          </cell>
          <cell r="F4689">
            <v>345</v>
          </cell>
        </row>
        <row r="4690">
          <cell r="A4690" t="str">
            <v>TAPA ROSCA E27</v>
          </cell>
          <cell r="B4690">
            <v>1470</v>
          </cell>
          <cell r="C4690" t="str">
            <v>UND</v>
          </cell>
          <cell r="D4690">
            <v>1764</v>
          </cell>
          <cell r="E4690">
            <v>282.24</v>
          </cell>
          <cell r="F4690">
            <v>2046</v>
          </cell>
        </row>
        <row r="4691">
          <cell r="A4691" t="str">
            <v>TAPA ROSCA E33</v>
          </cell>
          <cell r="B4691">
            <v>1173.69995117188</v>
          </cell>
          <cell r="C4691" t="str">
            <v>UND</v>
          </cell>
          <cell r="D4691">
            <v>1408.4399414062559</v>
          </cell>
          <cell r="E4691">
            <v>225.35039062500095</v>
          </cell>
          <cell r="F4691">
            <v>1634</v>
          </cell>
        </row>
        <row r="4692">
          <cell r="A4692" t="str">
            <v>TAPA ROSCADA E27</v>
          </cell>
          <cell r="B4692">
            <v>2000</v>
          </cell>
          <cell r="C4692" t="str">
            <v>UND</v>
          </cell>
          <cell r="D4692">
            <v>2400</v>
          </cell>
          <cell r="E4692">
            <v>384</v>
          </cell>
          <cell r="F4692">
            <v>2784</v>
          </cell>
        </row>
        <row r="4693">
          <cell r="A4693" t="str">
            <v>TAPA ROSCADA E33 BR</v>
          </cell>
          <cell r="B4693">
            <v>630</v>
          </cell>
          <cell r="C4693" t="str">
            <v>UND</v>
          </cell>
          <cell r="D4693">
            <v>756</v>
          </cell>
          <cell r="E4693">
            <v>120.96000000000001</v>
          </cell>
          <cell r="F4693">
            <v>877</v>
          </cell>
        </row>
        <row r="4694">
          <cell r="A4694" t="str">
            <v>TAPA ROSCADA R80</v>
          </cell>
          <cell r="B4694">
            <v>2000</v>
          </cell>
          <cell r="C4694" t="str">
            <v>UND</v>
          </cell>
          <cell r="D4694">
            <v>2400</v>
          </cell>
          <cell r="E4694">
            <v>384</v>
          </cell>
          <cell r="F4694">
            <v>2784</v>
          </cell>
        </row>
        <row r="4695">
          <cell r="A4695" t="str">
            <v>TAPA SENCILLA COLOR BLANCO</v>
          </cell>
          <cell r="B4695">
            <v>1500</v>
          </cell>
          <cell r="C4695" t="str">
            <v>UND</v>
          </cell>
          <cell r="D4695">
            <v>1800</v>
          </cell>
          <cell r="E4695">
            <v>288</v>
          </cell>
          <cell r="F4695">
            <v>2088</v>
          </cell>
        </row>
        <row r="4696">
          <cell r="A4696" t="str">
            <v>TAPA SENCILLA PERLADOS VERDE</v>
          </cell>
          <cell r="B4696">
            <v>3610</v>
          </cell>
          <cell r="C4696" t="str">
            <v>UND</v>
          </cell>
          <cell r="D4696">
            <v>4332</v>
          </cell>
          <cell r="E4696">
            <v>693.12</v>
          </cell>
          <cell r="F4696">
            <v>5025</v>
          </cell>
        </row>
        <row r="4697">
          <cell r="A4697" t="str">
            <v>TAPA TOMA 4X16 LEGRAND</v>
          </cell>
          <cell r="B4697">
            <v>4200</v>
          </cell>
          <cell r="C4697" t="str">
            <v>UND</v>
          </cell>
          <cell r="D4697">
            <v>5040</v>
          </cell>
          <cell r="E4697">
            <v>806.4</v>
          </cell>
          <cell r="F4697">
            <v>5846</v>
          </cell>
        </row>
        <row r="4698">
          <cell r="A4698" t="str">
            <v>TAPA TOMA DOBLE GALV.ROF</v>
          </cell>
          <cell r="B4698">
            <v>243.60000610351599</v>
          </cell>
          <cell r="C4698" t="str">
            <v>UND</v>
          </cell>
          <cell r="D4698">
            <v>292.3200073242192</v>
          </cell>
          <cell r="E4698">
            <v>46.77120117187507</v>
          </cell>
          <cell r="F4698">
            <v>339</v>
          </cell>
        </row>
        <row r="4699">
          <cell r="A4699" t="str">
            <v>TAPA ZAMAC BEIGE "TICINO"</v>
          </cell>
          <cell r="B4699">
            <v>12252</v>
          </cell>
          <cell r="C4699" t="str">
            <v>UND</v>
          </cell>
          <cell r="D4699">
            <v>14702.4</v>
          </cell>
          <cell r="E4699">
            <v>2352.384</v>
          </cell>
          <cell r="F4699">
            <v>17055</v>
          </cell>
        </row>
        <row r="4700">
          <cell r="A4700" t="str">
            <v>TAPAS DE BORNAS LEGRAND 4AWG</v>
          </cell>
          <cell r="B4700">
            <v>570</v>
          </cell>
          <cell r="C4700" t="str">
            <v>UND</v>
          </cell>
          <cell r="D4700">
            <v>684</v>
          </cell>
          <cell r="E4700">
            <v>109.44</v>
          </cell>
          <cell r="F4700">
            <v>793</v>
          </cell>
        </row>
        <row r="4701">
          <cell r="A4701" t="str">
            <v>TAPAS LATERALES COLOR NARANAJA. WAGO</v>
          </cell>
          <cell r="B4701">
            <v>690</v>
          </cell>
          <cell r="C4701" t="str">
            <v>UND</v>
          </cell>
          <cell r="D4701">
            <v>828</v>
          </cell>
          <cell r="E4701">
            <v>132.47999999999999</v>
          </cell>
          <cell r="F4701">
            <v>960</v>
          </cell>
        </row>
        <row r="4702">
          <cell r="A4702" t="str">
            <v>TAPON PARA DUCTO TDP 4"</v>
          </cell>
          <cell r="B4702">
            <v>1194</v>
          </cell>
          <cell r="C4702" t="str">
            <v>UND</v>
          </cell>
          <cell r="D4702">
            <v>1432.8</v>
          </cell>
          <cell r="E4702">
            <v>229.24799999999999</v>
          </cell>
          <cell r="F4702">
            <v>1662</v>
          </cell>
        </row>
        <row r="4703">
          <cell r="A4703" t="str">
            <v>TAPON PARA TRITUBO 11/4</v>
          </cell>
          <cell r="B4703">
            <v>153</v>
          </cell>
          <cell r="C4703" t="str">
            <v>UND</v>
          </cell>
          <cell r="D4703">
            <v>183.6</v>
          </cell>
          <cell r="E4703">
            <v>29.376000000000001</v>
          </cell>
          <cell r="F4703">
            <v>213</v>
          </cell>
        </row>
        <row r="4704">
          <cell r="A4704" t="str">
            <v>TAPON PLANO DE 1</v>
          </cell>
          <cell r="B4704">
            <v>920</v>
          </cell>
          <cell r="C4704" t="str">
            <v>UND</v>
          </cell>
          <cell r="D4704">
            <v>1104</v>
          </cell>
          <cell r="E4704">
            <v>176.64000000000001</v>
          </cell>
          <cell r="F4704">
            <v>1281</v>
          </cell>
        </row>
        <row r="4705">
          <cell r="A4705" t="str">
            <v>TAPON PLANO DE 1/2</v>
          </cell>
          <cell r="B4705">
            <v>620</v>
          </cell>
          <cell r="C4705" t="str">
            <v>UND</v>
          </cell>
          <cell r="D4705">
            <v>744</v>
          </cell>
          <cell r="E4705">
            <v>119.04</v>
          </cell>
          <cell r="F4705">
            <v>863</v>
          </cell>
        </row>
        <row r="4706">
          <cell r="A4706" t="str">
            <v>TAPON PLANO DE 11/2</v>
          </cell>
          <cell r="B4706">
            <v>920</v>
          </cell>
          <cell r="C4706" t="str">
            <v>UND</v>
          </cell>
          <cell r="D4706">
            <v>1104</v>
          </cell>
          <cell r="E4706">
            <v>176.64000000000001</v>
          </cell>
          <cell r="F4706">
            <v>1281</v>
          </cell>
        </row>
        <row r="4707">
          <cell r="A4707" t="str">
            <v>TAPON PLANO DE 3/4</v>
          </cell>
          <cell r="B4707">
            <v>720</v>
          </cell>
          <cell r="C4707" t="str">
            <v>UND</v>
          </cell>
          <cell r="D4707">
            <v>864</v>
          </cell>
          <cell r="E4707">
            <v>138.24</v>
          </cell>
          <cell r="F4707">
            <v>1002</v>
          </cell>
        </row>
        <row r="4708">
          <cell r="A4708" t="str">
            <v>TAPON PLASTICO 3"</v>
          </cell>
          <cell r="B4708">
            <v>1610</v>
          </cell>
          <cell r="C4708" t="str">
            <v>UND</v>
          </cell>
          <cell r="D4708">
            <v>1932</v>
          </cell>
          <cell r="E4708">
            <v>309.12</v>
          </cell>
          <cell r="F4708">
            <v>2241</v>
          </cell>
        </row>
        <row r="4709">
          <cell r="A4709" t="str">
            <v>TAPON PLASTICO 6"</v>
          </cell>
          <cell r="B4709">
            <v>2800</v>
          </cell>
          <cell r="C4709" t="str">
            <v>UND</v>
          </cell>
          <cell r="D4709">
            <v>3360</v>
          </cell>
          <cell r="E4709">
            <v>537.6</v>
          </cell>
          <cell r="F4709">
            <v>3898</v>
          </cell>
        </row>
        <row r="4710">
          <cell r="A4710" t="str">
            <v>TAPON PULSADOR BRETER NEGRO</v>
          </cell>
          <cell r="B4710">
            <v>3000</v>
          </cell>
          <cell r="C4710" t="str">
            <v>UND</v>
          </cell>
          <cell r="D4710">
            <v>3600</v>
          </cell>
          <cell r="E4710">
            <v>576</v>
          </cell>
          <cell r="F4710">
            <v>4176</v>
          </cell>
        </row>
        <row r="4711">
          <cell r="A4711" t="str">
            <v>TAPON PULSADOR BRETER ROJO</v>
          </cell>
          <cell r="B4711">
            <v>3000</v>
          </cell>
          <cell r="C4711" t="str">
            <v>UND</v>
          </cell>
          <cell r="D4711">
            <v>3600</v>
          </cell>
          <cell r="E4711">
            <v>576</v>
          </cell>
          <cell r="F4711">
            <v>4176</v>
          </cell>
        </row>
        <row r="4712">
          <cell r="A4712" t="str">
            <v>TE DE 30CM</v>
          </cell>
          <cell r="B4712">
            <v>29715</v>
          </cell>
          <cell r="C4712" t="str">
            <v>UND</v>
          </cell>
          <cell r="D4712">
            <v>35658</v>
          </cell>
          <cell r="E4712">
            <v>5705.28</v>
          </cell>
          <cell r="F4712">
            <v>41363</v>
          </cell>
        </row>
        <row r="4713">
          <cell r="A4713" t="str">
            <v>TE DE 40CM</v>
          </cell>
          <cell r="B4713">
            <v>34253.80078125</v>
          </cell>
          <cell r="C4713" t="str">
            <v>UND</v>
          </cell>
          <cell r="D4713">
            <v>41104.560937499999</v>
          </cell>
          <cell r="E4713">
            <v>6576.7297499999995</v>
          </cell>
          <cell r="F4713">
            <v>47681</v>
          </cell>
        </row>
        <row r="4714">
          <cell r="A4714" t="str">
            <v>TE DE 60CM</v>
          </cell>
          <cell r="B4714">
            <v>47035.80078125</v>
          </cell>
          <cell r="C4714" t="str">
            <v>UND</v>
          </cell>
          <cell r="D4714">
            <v>56442.9609375</v>
          </cell>
          <cell r="E4714">
            <v>9030.8737500000007</v>
          </cell>
          <cell r="F4714">
            <v>65474</v>
          </cell>
        </row>
        <row r="4715">
          <cell r="A4715" t="str">
            <v>TEMPORIZADOR CRUZET 12MIN 115V CROUZET</v>
          </cell>
          <cell r="B4715">
            <v>63000</v>
          </cell>
          <cell r="C4715" t="str">
            <v>UND</v>
          </cell>
          <cell r="D4715">
            <v>75600</v>
          </cell>
          <cell r="E4715">
            <v>12096</v>
          </cell>
          <cell r="F4715">
            <v>87696</v>
          </cell>
        </row>
        <row r="4716">
          <cell r="A4716" t="str">
            <v>TEMPORIZADOR DE PENDULO ORBIS</v>
          </cell>
          <cell r="B4716">
            <v>52000</v>
          </cell>
          <cell r="C4716" t="str">
            <v>UND</v>
          </cell>
          <cell r="D4716">
            <v>62400</v>
          </cell>
          <cell r="E4716">
            <v>9984</v>
          </cell>
          <cell r="F4716">
            <v>72384</v>
          </cell>
        </row>
        <row r="4717">
          <cell r="A4717" t="str">
            <v>TEMPORIZADOR EBERLE 05-100 "</v>
          </cell>
          <cell r="B4717">
            <v>3000</v>
          </cell>
          <cell r="C4717" t="str">
            <v>UND</v>
          </cell>
          <cell r="D4717">
            <v>3600</v>
          </cell>
          <cell r="E4717">
            <v>576</v>
          </cell>
          <cell r="F4717">
            <v>4176</v>
          </cell>
        </row>
        <row r="4718">
          <cell r="A4718" t="str">
            <v>TEMPORIZADOR ELECTRONICO 1- 30" T</v>
          </cell>
          <cell r="B4718">
            <v>150000</v>
          </cell>
          <cell r="C4718" t="str">
            <v>UND</v>
          </cell>
          <cell r="D4718">
            <v>180000</v>
          </cell>
          <cell r="E4718">
            <v>28800</v>
          </cell>
          <cell r="F4718">
            <v>208800</v>
          </cell>
        </row>
        <row r="4719">
          <cell r="A4719" t="str">
            <v>TEMPORIZADOR ELECTRONICO 10-300" R</v>
          </cell>
          <cell r="B4719">
            <v>205000</v>
          </cell>
          <cell r="C4719" t="str">
            <v>UND</v>
          </cell>
          <cell r="D4719">
            <v>246000</v>
          </cell>
          <cell r="E4719">
            <v>39360</v>
          </cell>
          <cell r="F4719">
            <v>285360</v>
          </cell>
        </row>
        <row r="4720">
          <cell r="A4720" t="str">
            <v>TEMPORIZADOR ELECTRONICO 10-300" T</v>
          </cell>
          <cell r="B4720">
            <v>150000</v>
          </cell>
          <cell r="C4720" t="str">
            <v>UND</v>
          </cell>
          <cell r="D4720">
            <v>180000</v>
          </cell>
          <cell r="E4720">
            <v>28800</v>
          </cell>
          <cell r="F4720">
            <v>208800</v>
          </cell>
        </row>
        <row r="4721">
          <cell r="A4721" t="str">
            <v>TEMPORIZADOR ELECTRONICO 1-30" R</v>
          </cell>
          <cell r="B4721">
            <v>205000</v>
          </cell>
          <cell r="C4721" t="str">
            <v>UND</v>
          </cell>
          <cell r="D4721">
            <v>246000</v>
          </cell>
          <cell r="E4721">
            <v>39360</v>
          </cell>
          <cell r="F4721">
            <v>285360</v>
          </cell>
        </row>
        <row r="4722">
          <cell r="A4722" t="str">
            <v>TEMPORIZADOR ELECTRONICO 2-60" R</v>
          </cell>
          <cell r="B4722">
            <v>205000</v>
          </cell>
          <cell r="C4722" t="str">
            <v>UND</v>
          </cell>
          <cell r="D4722">
            <v>246000</v>
          </cell>
          <cell r="E4722">
            <v>39360</v>
          </cell>
          <cell r="F4722">
            <v>285360</v>
          </cell>
        </row>
        <row r="4723">
          <cell r="A4723" t="str">
            <v>TEMPORIZADOR ELECTRONICO 2-60" T</v>
          </cell>
          <cell r="B4723">
            <v>150000</v>
          </cell>
          <cell r="C4723" t="str">
            <v>UND</v>
          </cell>
          <cell r="D4723">
            <v>180000</v>
          </cell>
          <cell r="E4723">
            <v>28800</v>
          </cell>
          <cell r="F4723">
            <v>208800</v>
          </cell>
        </row>
        <row r="4724">
          <cell r="A4724" t="str">
            <v>TEMPORIZADOR REPOSO 10-180i</v>
          </cell>
          <cell r="B4724">
            <v>140000</v>
          </cell>
          <cell r="C4724" t="str">
            <v>UND</v>
          </cell>
          <cell r="D4724">
            <v>168000</v>
          </cell>
          <cell r="E4724">
            <v>26880</v>
          </cell>
          <cell r="F4724">
            <v>194880</v>
          </cell>
        </row>
        <row r="4725">
          <cell r="A4725" t="str">
            <v>TEMPORIZADOR TRABAJO 0.1-30i</v>
          </cell>
          <cell r="B4725">
            <v>140000</v>
          </cell>
          <cell r="C4725" t="str">
            <v>UND</v>
          </cell>
          <cell r="D4725">
            <v>168000</v>
          </cell>
          <cell r="E4725">
            <v>26880</v>
          </cell>
          <cell r="F4725">
            <v>194880</v>
          </cell>
        </row>
        <row r="4726">
          <cell r="A4726" t="str">
            <v>TENSOR PLASTICO CON GANCHO SIMELCA</v>
          </cell>
          <cell r="B4726">
            <v>250</v>
          </cell>
          <cell r="C4726" t="str">
            <v>UND</v>
          </cell>
          <cell r="D4726">
            <v>300</v>
          </cell>
          <cell r="E4726">
            <v>48</v>
          </cell>
          <cell r="F4726">
            <v>348</v>
          </cell>
        </row>
        <row r="4727">
          <cell r="A4727" t="str">
            <v>TENSOR TELF. 2 TONELADAS</v>
          </cell>
          <cell r="B4727">
            <v>2610</v>
          </cell>
          <cell r="C4727" t="str">
            <v>UND</v>
          </cell>
          <cell r="D4727">
            <v>3132</v>
          </cell>
          <cell r="E4727">
            <v>501.12</v>
          </cell>
          <cell r="F4727">
            <v>3633</v>
          </cell>
        </row>
        <row r="4728">
          <cell r="A4728" t="str">
            <v>TENSOR TELF. 3 TONELADAS</v>
          </cell>
          <cell r="B4728">
            <v>3949</v>
          </cell>
          <cell r="C4728" t="str">
            <v>UND</v>
          </cell>
          <cell r="D4728">
            <v>4738.8</v>
          </cell>
          <cell r="E4728">
            <v>758.20800000000008</v>
          </cell>
          <cell r="F4728">
            <v>5497</v>
          </cell>
        </row>
        <row r="4729">
          <cell r="A4729" t="str">
            <v>TENSOR TELF. 6 TONELAS</v>
          </cell>
          <cell r="B4729">
            <v>4730</v>
          </cell>
          <cell r="C4729" t="str">
            <v>UND</v>
          </cell>
          <cell r="D4729">
            <v>5676</v>
          </cell>
          <cell r="E4729">
            <v>908.16</v>
          </cell>
          <cell r="F4729">
            <v>6584</v>
          </cell>
        </row>
        <row r="4730">
          <cell r="A4730" t="str">
            <v>TENSOR TIPO MECANICO DE OJO</v>
          </cell>
          <cell r="B4730">
            <v>17136</v>
          </cell>
          <cell r="C4730" t="str">
            <v>UND</v>
          </cell>
          <cell r="D4730">
            <v>20563.2</v>
          </cell>
          <cell r="E4730">
            <v>3290.1120000000001</v>
          </cell>
          <cell r="F4730">
            <v>23853</v>
          </cell>
        </row>
        <row r="4731">
          <cell r="A4731" t="str">
            <v>TERMINAL  CONDUIT 1/2 EMT</v>
          </cell>
          <cell r="B4731">
            <v>520</v>
          </cell>
          <cell r="C4731" t="str">
            <v>UND</v>
          </cell>
          <cell r="D4731">
            <v>624</v>
          </cell>
          <cell r="E4731">
            <v>99.84</v>
          </cell>
          <cell r="F4731">
            <v>724</v>
          </cell>
        </row>
        <row r="4732">
          <cell r="A4732" t="str">
            <v>TERMINAL 15KV EXTER 3/0AWG-500MCM INCOMP</v>
          </cell>
          <cell r="B4732">
            <v>820003</v>
          </cell>
          <cell r="C4732" t="str">
            <v>UND</v>
          </cell>
          <cell r="D4732">
            <v>984003.6</v>
          </cell>
          <cell r="E4732">
            <v>157440.576</v>
          </cell>
          <cell r="F4732">
            <v>1141444</v>
          </cell>
        </row>
        <row r="4733">
          <cell r="A4733" t="str">
            <v>TERMINAL 15KV EXTERIOR  4/0AWG-500MCM</v>
          </cell>
          <cell r="B4733">
            <v>820003</v>
          </cell>
          <cell r="C4733" t="str">
            <v>UND</v>
          </cell>
          <cell r="D4733">
            <v>984003.6</v>
          </cell>
          <cell r="E4733">
            <v>157440.576</v>
          </cell>
          <cell r="F4733">
            <v>1141444</v>
          </cell>
        </row>
        <row r="4734">
          <cell r="A4734" t="str">
            <v>TERMINAL 15KV EXTERIOR 2AWG-3/0AWG</v>
          </cell>
          <cell r="B4734">
            <v>482046</v>
          </cell>
          <cell r="C4734" t="str">
            <v>UND</v>
          </cell>
          <cell r="D4734">
            <v>578455.19999999995</v>
          </cell>
          <cell r="E4734">
            <v>92552.831999999995</v>
          </cell>
          <cell r="F4734">
            <v>671008</v>
          </cell>
        </row>
        <row r="4735">
          <cell r="A4735" t="str">
            <v>TERMINAl 15KV EXTERIOR 2AWG-4/0AWG</v>
          </cell>
          <cell r="B4735">
            <v>482046</v>
          </cell>
          <cell r="C4735" t="str">
            <v>JUEGO</v>
          </cell>
          <cell r="D4735">
            <v>578455.19999999995</v>
          </cell>
          <cell r="E4735">
            <v>92552.831999999995</v>
          </cell>
          <cell r="F4735">
            <v>671008</v>
          </cell>
        </row>
        <row r="4736">
          <cell r="A4736" t="str">
            <v>TERMINAL 15KV INTERIOR 2/0AWG-500MCM</v>
          </cell>
          <cell r="B4736">
            <v>379104</v>
          </cell>
          <cell r="C4736" t="str">
            <v>JUEGO</v>
          </cell>
          <cell r="D4736">
            <v>454924.79999999999</v>
          </cell>
          <cell r="E4736">
            <v>72787.967999999993</v>
          </cell>
          <cell r="F4736">
            <v>527713</v>
          </cell>
        </row>
        <row r="4737">
          <cell r="A4737" t="str">
            <v>TERMINAL 15KV INTERIOR 2AWG-4/0AWG</v>
          </cell>
          <cell r="B4737">
            <v>250947</v>
          </cell>
          <cell r="C4737" t="str">
            <v>UND</v>
          </cell>
          <cell r="D4737">
            <v>301136.39999999997</v>
          </cell>
          <cell r="E4737">
            <v>48181.823999999993</v>
          </cell>
          <cell r="F4737">
            <v>349318</v>
          </cell>
        </row>
        <row r="4738">
          <cell r="A4738" t="str">
            <v>TERMINAL 15KV INTERIOR 4/0AWG-500MCM</v>
          </cell>
          <cell r="B4738">
            <v>379104</v>
          </cell>
          <cell r="C4738" t="str">
            <v>UND</v>
          </cell>
          <cell r="D4738">
            <v>454924.79999999999</v>
          </cell>
          <cell r="E4738">
            <v>72787.967999999993</v>
          </cell>
          <cell r="F4738">
            <v>527713</v>
          </cell>
        </row>
        <row r="4739">
          <cell r="A4739" t="str">
            <v>TERMINAL 15KV INTERIOR 500MCM-1250MCM</v>
          </cell>
          <cell r="B4739">
            <v>422544</v>
          </cell>
          <cell r="C4739" t="str">
            <v>UND</v>
          </cell>
          <cell r="D4739">
            <v>507052.79999999999</v>
          </cell>
          <cell r="E4739">
            <v>81128.448000000004</v>
          </cell>
          <cell r="F4739">
            <v>588181</v>
          </cell>
        </row>
        <row r="4740">
          <cell r="A4740" t="str">
            <v>TERMINAL 15KV INTERIOR C/CINTA 8-4/0AWG</v>
          </cell>
          <cell r="B4740">
            <v>140101</v>
          </cell>
          <cell r="C4740" t="str">
            <v>UND</v>
          </cell>
          <cell r="D4740">
            <v>168121.19999999998</v>
          </cell>
          <cell r="E4740">
            <v>26899.391999999996</v>
          </cell>
          <cell r="F4740">
            <v>195021</v>
          </cell>
        </row>
        <row r="4741">
          <cell r="A4741" t="str">
            <v>TERMINAL 15KV USO INTERIOR 4AWG-2/0AWG</v>
          </cell>
          <cell r="B4741">
            <v>250947</v>
          </cell>
          <cell r="C4741" t="str">
            <v>UND</v>
          </cell>
          <cell r="D4741">
            <v>301136.39999999997</v>
          </cell>
          <cell r="E4741">
            <v>48181.823999999993</v>
          </cell>
          <cell r="F4741">
            <v>349318</v>
          </cell>
        </row>
        <row r="4742">
          <cell r="A4742" t="str">
            <v>TERMINAL 35KV INT./EXT.2/0AWG-350MCM</v>
          </cell>
          <cell r="B4742">
            <v>1348619</v>
          </cell>
          <cell r="C4742" t="str">
            <v>UND</v>
          </cell>
          <cell r="D4742">
            <v>1618342.8</v>
          </cell>
          <cell r="E4742">
            <v>258934.84800000003</v>
          </cell>
          <cell r="F4742">
            <v>1877278</v>
          </cell>
        </row>
        <row r="4743">
          <cell r="A4743" t="str">
            <v>TERMINAL 35KV INT./EXT.2AWG-3/0AWG</v>
          </cell>
          <cell r="B4743">
            <v>1113440</v>
          </cell>
          <cell r="C4743" t="str">
            <v>UND</v>
          </cell>
          <cell r="D4743">
            <v>1336128</v>
          </cell>
          <cell r="E4743">
            <v>213780.48000000001</v>
          </cell>
          <cell r="F4743">
            <v>1549908</v>
          </cell>
        </row>
        <row r="4744">
          <cell r="A4744" t="str">
            <v>TERMINAL 35KV INT./EXT.500MCM-750MCM</v>
          </cell>
          <cell r="B4744">
            <v>2031962</v>
          </cell>
          <cell r="C4744" t="str">
            <v>UND</v>
          </cell>
          <cell r="D4744">
            <v>2438354.4</v>
          </cell>
          <cell r="E4744">
            <v>390136.70399999997</v>
          </cell>
          <cell r="F4744">
            <v>2828491</v>
          </cell>
        </row>
        <row r="4745">
          <cell r="A4745" t="str">
            <v>TERMINAL 35KV INT/EXT. 1/0AWG</v>
          </cell>
          <cell r="B4745">
            <v>1224152.5862068967</v>
          </cell>
          <cell r="C4745" t="str">
            <v>UND</v>
          </cell>
          <cell r="D4745">
            <v>1468983.1034482759</v>
          </cell>
          <cell r="E4745">
            <v>235037.29655172417</v>
          </cell>
          <cell r="F4745">
            <v>1704020</v>
          </cell>
        </row>
        <row r="4746">
          <cell r="A4746" t="str">
            <v>TERMINAL 35KV INT/EXT. 2AWG - 4/0AWG</v>
          </cell>
          <cell r="B4746">
            <v>1113440</v>
          </cell>
          <cell r="C4746" t="str">
            <v>UND</v>
          </cell>
          <cell r="D4746">
            <v>1336128</v>
          </cell>
          <cell r="E4746">
            <v>213780.48000000001</v>
          </cell>
          <cell r="F4746">
            <v>1549908</v>
          </cell>
        </row>
        <row r="4747">
          <cell r="A4747" t="str">
            <v>TERMINAL 35KV INT/EXT. 3/0 - 600MCM</v>
          </cell>
          <cell r="B4747">
            <v>1438619</v>
          </cell>
          <cell r="C4747" t="str">
            <v>UND</v>
          </cell>
          <cell r="D4747">
            <v>1726342.8</v>
          </cell>
          <cell r="E4747">
            <v>276214.848</v>
          </cell>
          <cell r="F4747">
            <v>2002558</v>
          </cell>
        </row>
        <row r="4748">
          <cell r="A4748" t="str">
            <v>TERMINAL 46KV INT./EXT.4/0AWG-300MCM</v>
          </cell>
          <cell r="B4748">
            <v>1687037</v>
          </cell>
          <cell r="C4748" t="str">
            <v>UND</v>
          </cell>
          <cell r="D4748">
            <v>2024444.4</v>
          </cell>
          <cell r="E4748">
            <v>323911.10399999999</v>
          </cell>
          <cell r="F4748">
            <v>2348356</v>
          </cell>
        </row>
        <row r="4749">
          <cell r="A4749" t="str">
            <v>TERMINAL AMARILLO TORNILLO3/16 PANDUIT</v>
          </cell>
          <cell r="B4749">
            <v>170</v>
          </cell>
          <cell r="C4749" t="str">
            <v>UND</v>
          </cell>
          <cell r="D4749">
            <v>204</v>
          </cell>
          <cell r="E4749">
            <v>32.64</v>
          </cell>
          <cell r="F4749">
            <v>237</v>
          </cell>
        </row>
        <row r="4750">
          <cell r="A4750" t="str">
            <v>TERMINAL ANILLO  8 1/4</v>
          </cell>
          <cell r="B4750">
            <v>959</v>
          </cell>
          <cell r="C4750" t="str">
            <v>UND</v>
          </cell>
          <cell r="D4750">
            <v>1150.8</v>
          </cell>
          <cell r="E4750">
            <v>184.12799999999999</v>
          </cell>
          <cell r="F4750">
            <v>1335</v>
          </cell>
        </row>
        <row r="4751">
          <cell r="A4751" t="str">
            <v>TERMINAL ANILLO 12-10  1/4</v>
          </cell>
          <cell r="B4751">
            <v>510</v>
          </cell>
          <cell r="C4751" t="str">
            <v>UND</v>
          </cell>
          <cell r="D4751">
            <v>612</v>
          </cell>
          <cell r="E4751">
            <v>97.92</v>
          </cell>
          <cell r="F4751">
            <v>710</v>
          </cell>
        </row>
        <row r="4752">
          <cell r="A4752" t="str">
            <v>TERMINAL ANILLO 12-10 3/16 PANDUIT</v>
          </cell>
          <cell r="B4752">
            <v>47.599998474121108</v>
          </cell>
          <cell r="C4752" t="str">
            <v>UND</v>
          </cell>
          <cell r="D4752">
            <v>57.11999816894533</v>
          </cell>
          <cell r="E4752">
            <v>9.1391997070312527</v>
          </cell>
          <cell r="F4752">
            <v>66</v>
          </cell>
        </row>
        <row r="4753">
          <cell r="A4753" t="str">
            <v>TERMINAL ANILLO 12-10 AWG 1/8</v>
          </cell>
          <cell r="B4753">
            <v>371</v>
          </cell>
          <cell r="C4753" t="str">
            <v>UND</v>
          </cell>
          <cell r="D4753">
            <v>445.2</v>
          </cell>
          <cell r="E4753">
            <v>71.231999999999999</v>
          </cell>
          <cell r="F4753">
            <v>516</v>
          </cell>
        </row>
        <row r="4754">
          <cell r="A4754" t="str">
            <v>TERMINAL ANILLO 12-10AWG 3/8i</v>
          </cell>
          <cell r="B4754">
            <v>366</v>
          </cell>
          <cell r="C4754" t="str">
            <v>UND</v>
          </cell>
          <cell r="D4754">
            <v>439.2</v>
          </cell>
          <cell r="E4754">
            <v>70.272000000000006</v>
          </cell>
          <cell r="F4754">
            <v>509</v>
          </cell>
        </row>
        <row r="4755">
          <cell r="A4755" t="str">
            <v>TERMINAL ANILLO 12-10AWG 5/16i</v>
          </cell>
          <cell r="B4755">
            <v>371</v>
          </cell>
          <cell r="C4755" t="str">
            <v>UND</v>
          </cell>
          <cell r="D4755">
            <v>445.2</v>
          </cell>
          <cell r="E4755">
            <v>71.231999999999999</v>
          </cell>
          <cell r="F4755">
            <v>516</v>
          </cell>
        </row>
        <row r="4756">
          <cell r="A4756" t="str">
            <v>TERMINAL ANILLO 16-14 3/16 PANDUIT</v>
          </cell>
          <cell r="B4756">
            <v>54.599998474121108</v>
          </cell>
          <cell r="C4756" t="str">
            <v>UND</v>
          </cell>
          <cell r="D4756">
            <v>65.519998168945321</v>
          </cell>
          <cell r="E4756">
            <v>10.483199707031252</v>
          </cell>
          <cell r="F4756">
            <v>76</v>
          </cell>
        </row>
        <row r="4757">
          <cell r="A4757" t="str">
            <v>TERMINAL ANILLO 16-14AWG 1/4i</v>
          </cell>
          <cell r="B4757">
            <v>352</v>
          </cell>
          <cell r="C4757" t="str">
            <v>UND</v>
          </cell>
          <cell r="D4757">
            <v>422.4</v>
          </cell>
          <cell r="E4757">
            <v>67.584000000000003</v>
          </cell>
          <cell r="F4757">
            <v>490</v>
          </cell>
        </row>
        <row r="4758">
          <cell r="A4758" t="str">
            <v>TERMINAL ANILLO 16-14AWG 1/8i</v>
          </cell>
          <cell r="B4758">
            <v>288</v>
          </cell>
          <cell r="C4758" t="str">
            <v>UND</v>
          </cell>
          <cell r="D4758">
            <v>345.59999999999997</v>
          </cell>
          <cell r="E4758">
            <v>55.295999999999992</v>
          </cell>
          <cell r="F4758">
            <v>401</v>
          </cell>
        </row>
        <row r="4759">
          <cell r="A4759" t="str">
            <v>TERMINAL ANILLO 16-14AWG 3/16i</v>
          </cell>
          <cell r="B4759">
            <v>304</v>
          </cell>
          <cell r="C4759" t="str">
            <v>UND</v>
          </cell>
          <cell r="D4759">
            <v>364.8</v>
          </cell>
          <cell r="E4759">
            <v>58.368000000000002</v>
          </cell>
          <cell r="F4759">
            <v>423</v>
          </cell>
        </row>
        <row r="4760">
          <cell r="A4760" t="str">
            <v>TERMINAL ANILLO 16-14AWG 5/32i</v>
          </cell>
          <cell r="B4760">
            <v>299</v>
          </cell>
          <cell r="C4760" t="str">
            <v>UND</v>
          </cell>
          <cell r="D4760">
            <v>358.8</v>
          </cell>
          <cell r="E4760">
            <v>57.408000000000001</v>
          </cell>
          <cell r="F4760">
            <v>416</v>
          </cell>
        </row>
        <row r="4761">
          <cell r="A4761" t="str">
            <v>TERMINAL ANILLO 22-18AWG 3/16i</v>
          </cell>
          <cell r="B4761">
            <v>229</v>
          </cell>
          <cell r="C4761" t="str">
            <v>UND</v>
          </cell>
          <cell r="D4761">
            <v>274.8</v>
          </cell>
          <cell r="E4761">
            <v>43.968000000000004</v>
          </cell>
          <cell r="F4761">
            <v>319</v>
          </cell>
        </row>
        <row r="4762">
          <cell r="A4762" t="str">
            <v>TERMINAL ANILLO 22-18AWG 5/32iAWG</v>
          </cell>
          <cell r="B4762">
            <v>189</v>
          </cell>
          <cell r="C4762" t="str">
            <v>UND</v>
          </cell>
          <cell r="D4762">
            <v>226.79999999999998</v>
          </cell>
          <cell r="E4762">
            <v>36.287999999999997</v>
          </cell>
          <cell r="F4762">
            <v>263</v>
          </cell>
        </row>
        <row r="4763">
          <cell r="A4763" t="str">
            <v>TERMINAL AUTOMOTRIZ OJO PEQUEÑO</v>
          </cell>
          <cell r="B4763">
            <v>3000</v>
          </cell>
          <cell r="C4763" t="str">
            <v>UND</v>
          </cell>
          <cell r="D4763">
            <v>3600</v>
          </cell>
          <cell r="E4763">
            <v>576</v>
          </cell>
          <cell r="F4763">
            <v>4176</v>
          </cell>
        </row>
        <row r="4764">
          <cell r="A4764" t="str">
            <v>TERMINAL AUTOMOTRIZ OJO PEQUEÑO</v>
          </cell>
          <cell r="B4764">
            <v>3000</v>
          </cell>
          <cell r="C4764" t="str">
            <v>UND</v>
          </cell>
          <cell r="D4764">
            <v>3600</v>
          </cell>
          <cell r="E4764">
            <v>576</v>
          </cell>
          <cell r="F4764">
            <v>4176</v>
          </cell>
        </row>
        <row r="4765">
          <cell r="A4765" t="str">
            <v>TERMINAL AUTOMOTRIZ TIPO HEMBRA</v>
          </cell>
          <cell r="B4765">
            <v>3000</v>
          </cell>
          <cell r="C4765" t="str">
            <v>UND</v>
          </cell>
          <cell r="D4765">
            <v>3600</v>
          </cell>
          <cell r="E4765">
            <v>576</v>
          </cell>
          <cell r="F4765">
            <v>4176</v>
          </cell>
        </row>
        <row r="4766">
          <cell r="A4766" t="str">
            <v>TERMINAL AUTOMOTRIZ TIPO MACHO</v>
          </cell>
          <cell r="B4766">
            <v>3000</v>
          </cell>
          <cell r="C4766" t="str">
            <v>UND</v>
          </cell>
          <cell r="D4766">
            <v>3600</v>
          </cell>
          <cell r="E4766">
            <v>576</v>
          </cell>
          <cell r="F4766">
            <v>4176</v>
          </cell>
        </row>
        <row r="4767">
          <cell r="A4767" t="str">
            <v>TERMINAL CABLE 12AWG NARANJA</v>
          </cell>
          <cell r="B4767">
            <v>31000</v>
          </cell>
          <cell r="C4767" t="str">
            <v>UND</v>
          </cell>
          <cell r="D4767">
            <v>37200</v>
          </cell>
          <cell r="E4767">
            <v>5952</v>
          </cell>
          <cell r="F4767">
            <v>43152</v>
          </cell>
        </row>
        <row r="4768">
          <cell r="A4768" t="str">
            <v>TERMINAL CABLE TELEF.T/ AMERICANO RJ-45</v>
          </cell>
          <cell r="B4768">
            <v>845</v>
          </cell>
          <cell r="C4768" t="str">
            <v>UND</v>
          </cell>
          <cell r="D4768">
            <v>1014</v>
          </cell>
          <cell r="E4768">
            <v>162.24</v>
          </cell>
          <cell r="F4768">
            <v>1176</v>
          </cell>
        </row>
        <row r="4769">
          <cell r="A4769" t="str">
            <v>TERMINAL COA T.V. AMER + TOMA TELE AMERI</v>
          </cell>
          <cell r="B4769">
            <v>7050</v>
          </cell>
          <cell r="C4769" t="str">
            <v>UND</v>
          </cell>
          <cell r="D4769">
            <v>8460</v>
          </cell>
          <cell r="E4769">
            <v>1353.6000000000001</v>
          </cell>
          <cell r="F4769">
            <v>9814</v>
          </cell>
        </row>
        <row r="4770">
          <cell r="A4770" t="str">
            <v>TERMINAL COA T.V. AMER + TOMA TELE COLOM</v>
          </cell>
          <cell r="B4770">
            <v>5020</v>
          </cell>
          <cell r="C4770" t="str">
            <v>UND</v>
          </cell>
          <cell r="D4770">
            <v>6024</v>
          </cell>
          <cell r="E4770">
            <v>963.84</v>
          </cell>
          <cell r="F4770">
            <v>6988</v>
          </cell>
        </row>
        <row r="4771">
          <cell r="A4771" t="str">
            <v>TERMINAL COAXIAL</v>
          </cell>
          <cell r="B4771">
            <v>86.800003051757798</v>
          </cell>
          <cell r="C4771" t="str">
            <v>UND</v>
          </cell>
          <cell r="D4771">
            <v>104.16000366210936</v>
          </cell>
          <cell r="E4771">
            <v>16.665600585937497</v>
          </cell>
          <cell r="F4771">
            <v>121</v>
          </cell>
        </row>
        <row r="4772">
          <cell r="A4772" t="str">
            <v>TERMINAL COAXIAL T.V. AMERICANA MARFIL</v>
          </cell>
          <cell r="B4772">
            <v>1080</v>
          </cell>
          <cell r="C4772" t="str">
            <v>UND</v>
          </cell>
          <cell r="D4772">
            <v>1296</v>
          </cell>
          <cell r="E4772">
            <v>207.36</v>
          </cell>
          <cell r="F4772">
            <v>1503</v>
          </cell>
        </row>
        <row r="4773">
          <cell r="A4773" t="str">
            <v>TERMINAL CONDUIT EMT- 3/4</v>
          </cell>
          <cell r="B4773">
            <v>446</v>
          </cell>
          <cell r="C4773" t="str">
            <v>UND</v>
          </cell>
          <cell r="D4773">
            <v>535.19999999999993</v>
          </cell>
          <cell r="E4773">
            <v>85.631999999999991</v>
          </cell>
          <cell r="F4773">
            <v>621</v>
          </cell>
        </row>
        <row r="4774">
          <cell r="A4774" t="str">
            <v>TERMINAL CONDUIT PVC 1"</v>
          </cell>
          <cell r="B4774">
            <v>397</v>
          </cell>
          <cell r="C4774" t="str">
            <v>UND</v>
          </cell>
          <cell r="D4774">
            <v>476.4</v>
          </cell>
          <cell r="E4774">
            <v>76.224000000000004</v>
          </cell>
          <cell r="F4774">
            <v>553</v>
          </cell>
        </row>
        <row r="4775">
          <cell r="A4775" t="str">
            <v>TERMINAL CONDUIT PVC 1/2"</v>
          </cell>
          <cell r="B4775">
            <v>120</v>
          </cell>
          <cell r="C4775" t="str">
            <v>UND</v>
          </cell>
          <cell r="D4775">
            <v>144</v>
          </cell>
          <cell r="E4775">
            <v>23.04</v>
          </cell>
          <cell r="F4775">
            <v>167</v>
          </cell>
        </row>
        <row r="4776">
          <cell r="A4776" t="str">
            <v>TERMINAL CONDUIT PVC 11/2"</v>
          </cell>
          <cell r="B4776">
            <v>1296</v>
          </cell>
          <cell r="C4776" t="str">
            <v>UND</v>
          </cell>
          <cell r="D4776">
            <v>1555.2</v>
          </cell>
          <cell r="E4776">
            <v>248.83200000000002</v>
          </cell>
          <cell r="F4776">
            <v>1804</v>
          </cell>
        </row>
        <row r="4777">
          <cell r="A4777" t="str">
            <v>TERMINAL CONDUIT PVC 11/4"</v>
          </cell>
          <cell r="B4777">
            <v>1221</v>
          </cell>
          <cell r="C4777" t="str">
            <v>UND</v>
          </cell>
          <cell r="D4777">
            <v>1465.2</v>
          </cell>
          <cell r="E4777">
            <v>234.43200000000002</v>
          </cell>
          <cell r="F4777">
            <v>1700</v>
          </cell>
        </row>
        <row r="4778">
          <cell r="A4778" t="str">
            <v>TERMINAL CONDUIT PVC 2" SIN CONTRATUERCA</v>
          </cell>
          <cell r="B4778">
            <v>3500</v>
          </cell>
          <cell r="C4778" t="str">
            <v>UND</v>
          </cell>
          <cell r="D4778">
            <v>4200</v>
          </cell>
          <cell r="E4778">
            <v>672</v>
          </cell>
          <cell r="F4778">
            <v>4872</v>
          </cell>
        </row>
        <row r="4779">
          <cell r="A4779" t="str">
            <v>TERMINAL CONDUIT PVC 3"</v>
          </cell>
          <cell r="B4779">
            <v>3700</v>
          </cell>
          <cell r="C4779" t="str">
            <v>UND</v>
          </cell>
          <cell r="D4779">
            <v>4440</v>
          </cell>
          <cell r="E4779">
            <v>710.4</v>
          </cell>
          <cell r="F4779">
            <v>5150</v>
          </cell>
        </row>
        <row r="4780">
          <cell r="A4780" t="str">
            <v>TERMINAL CONDUIT PVC 3/4"</v>
          </cell>
          <cell r="B4780">
            <v>160</v>
          </cell>
          <cell r="C4780" t="str">
            <v>UND</v>
          </cell>
          <cell r="D4780">
            <v>192</v>
          </cell>
          <cell r="E4780">
            <v>30.72</v>
          </cell>
          <cell r="F4780">
            <v>223</v>
          </cell>
        </row>
        <row r="4781">
          <cell r="A4781" t="str">
            <v>TERMINAL DOBLE TORNILLO 2X300A</v>
          </cell>
          <cell r="B4781">
            <v>9294.599609375</v>
          </cell>
          <cell r="C4781" t="str">
            <v>UND</v>
          </cell>
          <cell r="D4781">
            <v>11153.51953125</v>
          </cell>
          <cell r="E4781">
            <v>1784.5631250000001</v>
          </cell>
          <cell r="F4781">
            <v>12938</v>
          </cell>
        </row>
        <row r="4782">
          <cell r="A4782" t="str">
            <v>TERMINAL DOBLE TORNILLO 2X400A</v>
          </cell>
          <cell r="B4782">
            <v>12597.200195312502</v>
          </cell>
          <cell r="C4782" t="str">
            <v>UND</v>
          </cell>
          <cell r="D4782">
            <v>15116.640234375001</v>
          </cell>
          <cell r="E4782">
            <v>2418.6624375000001</v>
          </cell>
          <cell r="F4782">
            <v>17535</v>
          </cell>
        </row>
        <row r="4783">
          <cell r="A4783" t="str">
            <v>TERMINAL EN U 10-12 3/163CALIY</v>
          </cell>
          <cell r="B4783">
            <v>79.800003051757798</v>
          </cell>
          <cell r="C4783" t="str">
            <v>UND</v>
          </cell>
          <cell r="D4783">
            <v>95.760003662109355</v>
          </cell>
          <cell r="E4783">
            <v>15.321600585937498</v>
          </cell>
          <cell r="F4783">
            <v>111</v>
          </cell>
        </row>
        <row r="4784">
          <cell r="A4784" t="str">
            <v>TERMINAL EN U 12-10 3/16 PANDUIT</v>
          </cell>
          <cell r="B4784">
            <v>47.599998474121108</v>
          </cell>
          <cell r="C4784" t="str">
            <v>UND</v>
          </cell>
          <cell r="D4784">
            <v>57.11999816894533</v>
          </cell>
          <cell r="E4784">
            <v>9.1391997070312527</v>
          </cell>
          <cell r="F4784">
            <v>66</v>
          </cell>
        </row>
        <row r="4785">
          <cell r="A4785" t="str">
            <v>TERMINAL EN U 16-14 1/8 CALY</v>
          </cell>
          <cell r="B4785">
            <v>46.200000762939503</v>
          </cell>
          <cell r="C4785" t="str">
            <v>UND</v>
          </cell>
          <cell r="D4785">
            <v>55.440000915527399</v>
          </cell>
          <cell r="E4785">
            <v>8.8704001464843838</v>
          </cell>
          <cell r="F4785">
            <v>64</v>
          </cell>
        </row>
        <row r="4786">
          <cell r="A4786" t="str">
            <v>TERMINAL EN U 16-14 1/8 PANDUIT</v>
          </cell>
          <cell r="B4786">
            <v>54.599998474121108</v>
          </cell>
          <cell r="C4786" t="str">
            <v>UND</v>
          </cell>
          <cell r="D4786">
            <v>65.519998168945321</v>
          </cell>
          <cell r="E4786">
            <v>10.483199707031252</v>
          </cell>
          <cell r="F4786">
            <v>76</v>
          </cell>
        </row>
        <row r="4787">
          <cell r="A4787" t="str">
            <v>TERMINAL EN U 16-14 3/16 PANDUIT</v>
          </cell>
          <cell r="B4787">
            <v>54.599998474121108</v>
          </cell>
          <cell r="C4787" t="str">
            <v>UND</v>
          </cell>
          <cell r="D4787">
            <v>65.519998168945321</v>
          </cell>
          <cell r="E4787">
            <v>10.483199707031252</v>
          </cell>
          <cell r="F4787">
            <v>76</v>
          </cell>
        </row>
        <row r="4788">
          <cell r="A4788" t="str">
            <v>TERMINAL EN U 18-22 1/8 CALY</v>
          </cell>
          <cell r="B4788">
            <v>50.400001525878899</v>
          </cell>
          <cell r="C4788" t="str">
            <v>UND</v>
          </cell>
          <cell r="D4788">
            <v>60.480001831054679</v>
          </cell>
          <cell r="E4788">
            <v>9.676800292968748</v>
          </cell>
          <cell r="F4788">
            <v>70</v>
          </cell>
        </row>
        <row r="4789">
          <cell r="A4789" t="str">
            <v>TERMINAL EN U 18-22 1/8 PANDUIT</v>
          </cell>
          <cell r="B4789">
            <v>50.400001525878899</v>
          </cell>
          <cell r="C4789" t="str">
            <v>UND</v>
          </cell>
          <cell r="D4789">
            <v>60.480001831054679</v>
          </cell>
          <cell r="E4789">
            <v>9.676800292968748</v>
          </cell>
          <cell r="F4789">
            <v>70</v>
          </cell>
        </row>
        <row r="4790">
          <cell r="A4790" t="str">
            <v>TERMINAL EN U 18-22 3/16 CALY</v>
          </cell>
          <cell r="B4790">
            <v>40.599998474121108</v>
          </cell>
          <cell r="C4790" t="str">
            <v>UND</v>
          </cell>
          <cell r="D4790">
            <v>48.719998168945331</v>
          </cell>
          <cell r="E4790">
            <v>7.7951997070312533</v>
          </cell>
          <cell r="F4790">
            <v>57</v>
          </cell>
        </row>
        <row r="4791">
          <cell r="A4791" t="str">
            <v>TERMINAL EN U DE PRESION 16-14</v>
          </cell>
          <cell r="B4791">
            <v>90</v>
          </cell>
          <cell r="C4791" t="str">
            <v>UND</v>
          </cell>
          <cell r="D4791">
            <v>108</v>
          </cell>
          <cell r="E4791">
            <v>17.28</v>
          </cell>
          <cell r="F4791">
            <v>125</v>
          </cell>
        </row>
        <row r="4792">
          <cell r="A4792" t="str">
            <v>TERMINAL EN U DE PRESION 16-14 1/8</v>
          </cell>
          <cell r="B4792">
            <v>296</v>
          </cell>
          <cell r="C4792" t="str">
            <v>UND</v>
          </cell>
          <cell r="D4792">
            <v>355.2</v>
          </cell>
          <cell r="E4792">
            <v>56.832000000000001</v>
          </cell>
          <cell r="F4792">
            <v>412</v>
          </cell>
        </row>
        <row r="4793">
          <cell r="A4793" t="str">
            <v>TERMINAL EN U DE PRESION 16-14 3/16</v>
          </cell>
          <cell r="B4793">
            <v>334</v>
          </cell>
          <cell r="C4793" t="str">
            <v>UND</v>
          </cell>
          <cell r="D4793">
            <v>400.8</v>
          </cell>
          <cell r="E4793">
            <v>64.128</v>
          </cell>
          <cell r="F4793">
            <v>465</v>
          </cell>
        </row>
        <row r="4794">
          <cell r="A4794" t="str">
            <v>TERMINAL GALVANIZADA DE 1/2"</v>
          </cell>
          <cell r="B4794">
            <v>200</v>
          </cell>
          <cell r="C4794" t="str">
            <v>UND</v>
          </cell>
          <cell r="D4794">
            <v>240</v>
          </cell>
          <cell r="E4794">
            <v>38.4</v>
          </cell>
          <cell r="F4794">
            <v>278</v>
          </cell>
        </row>
        <row r="4795">
          <cell r="A4795" t="str">
            <v>TERMINAL HEMBRA 10-12 CALY</v>
          </cell>
          <cell r="B4795">
            <v>60.200000762939503</v>
          </cell>
          <cell r="C4795" t="str">
            <v>UND</v>
          </cell>
          <cell r="D4795">
            <v>72.240000915527403</v>
          </cell>
          <cell r="E4795">
            <v>11.558400146484384</v>
          </cell>
          <cell r="F4795">
            <v>84</v>
          </cell>
        </row>
        <row r="4796">
          <cell r="A4796" t="str">
            <v>TERMINAL HEMBRA 16-14 TOTALMENTE AISLADA</v>
          </cell>
          <cell r="B4796">
            <v>3000</v>
          </cell>
          <cell r="C4796" t="str">
            <v>UND</v>
          </cell>
          <cell r="D4796">
            <v>3600</v>
          </cell>
          <cell r="E4796">
            <v>576</v>
          </cell>
          <cell r="F4796">
            <v>4176</v>
          </cell>
        </row>
        <row r="4797">
          <cell r="A4797" t="str">
            <v>TERMINAL HEMBRA 18-22 CALY</v>
          </cell>
          <cell r="B4797">
            <v>39.200000762939503</v>
          </cell>
          <cell r="C4797" t="str">
            <v>UND</v>
          </cell>
          <cell r="D4797">
            <v>47.040000915527401</v>
          </cell>
          <cell r="E4797">
            <v>7.5264001464843844</v>
          </cell>
          <cell r="F4797">
            <v>55</v>
          </cell>
        </row>
        <row r="4798">
          <cell r="A4798" t="str">
            <v>TERMINAL HEMBRA BARRIL 16 A 14AWG</v>
          </cell>
          <cell r="B4798">
            <v>326</v>
          </cell>
          <cell r="C4798" t="str">
            <v>UND</v>
          </cell>
          <cell r="D4798">
            <v>391.2</v>
          </cell>
          <cell r="E4798">
            <v>62.591999999999999</v>
          </cell>
          <cell r="F4798">
            <v>454</v>
          </cell>
        </row>
        <row r="4799">
          <cell r="A4799" t="str">
            <v>TERMINAL HEMBRA BARRIL 16 A 14AWG</v>
          </cell>
          <cell r="B4799">
            <v>370</v>
          </cell>
          <cell r="C4799" t="str">
            <v>UND</v>
          </cell>
          <cell r="D4799">
            <v>444</v>
          </cell>
          <cell r="E4799">
            <v>71.040000000000006</v>
          </cell>
          <cell r="F4799">
            <v>515</v>
          </cell>
        </row>
        <row r="4800">
          <cell r="A4800" t="str">
            <v>TERMINAL HEMBRA NYLON 16 A 14AWG</v>
          </cell>
          <cell r="B4800">
            <v>308</v>
          </cell>
          <cell r="C4800" t="str">
            <v>UND</v>
          </cell>
          <cell r="D4800">
            <v>369.59999999999997</v>
          </cell>
          <cell r="E4800">
            <v>59.135999999999996</v>
          </cell>
          <cell r="F4800">
            <v>429</v>
          </cell>
        </row>
        <row r="4801">
          <cell r="A4801" t="str">
            <v>TERMINAL HEMBRA NYLON 22 A 18AWG</v>
          </cell>
          <cell r="B4801">
            <v>246</v>
          </cell>
          <cell r="C4801" t="str">
            <v>UND</v>
          </cell>
          <cell r="D4801">
            <v>295.2</v>
          </cell>
          <cell r="E4801">
            <v>47.231999999999999</v>
          </cell>
          <cell r="F4801">
            <v>342</v>
          </cell>
        </row>
        <row r="4802">
          <cell r="A4802" t="str">
            <v>TERMINAL MACHO 10-12 CALY</v>
          </cell>
          <cell r="B4802">
            <v>51.799999237060604</v>
          </cell>
          <cell r="C4802" t="str">
            <v>UND</v>
          </cell>
          <cell r="D4802">
            <v>62.159999084472723</v>
          </cell>
          <cell r="E4802">
            <v>9.9455998535156365</v>
          </cell>
          <cell r="F4802">
            <v>72</v>
          </cell>
        </row>
        <row r="4803">
          <cell r="A4803" t="str">
            <v>TERMINAL MACHO 12-10</v>
          </cell>
          <cell r="B4803">
            <v>406</v>
          </cell>
          <cell r="C4803" t="str">
            <v>UND</v>
          </cell>
          <cell r="D4803">
            <v>487.2</v>
          </cell>
          <cell r="E4803">
            <v>77.951999999999998</v>
          </cell>
          <cell r="F4803">
            <v>565</v>
          </cell>
        </row>
        <row r="4804">
          <cell r="A4804" t="str">
            <v>TERMINAL MACHO 16-14 CALY</v>
          </cell>
          <cell r="B4804">
            <v>46.200000762939503</v>
          </cell>
          <cell r="C4804" t="str">
            <v>UND</v>
          </cell>
          <cell r="D4804">
            <v>55.440000915527399</v>
          </cell>
          <cell r="E4804">
            <v>8.8704001464843838</v>
          </cell>
          <cell r="F4804">
            <v>64</v>
          </cell>
        </row>
        <row r="4805">
          <cell r="A4805" t="str">
            <v>TERMINAL MACHO 16-14 TOTAL AISL</v>
          </cell>
          <cell r="B4805">
            <v>2000</v>
          </cell>
          <cell r="C4805" t="str">
            <v>UND</v>
          </cell>
          <cell r="D4805">
            <v>2400</v>
          </cell>
          <cell r="E4805">
            <v>384</v>
          </cell>
          <cell r="F4805">
            <v>2784</v>
          </cell>
        </row>
        <row r="4806">
          <cell r="A4806" t="str">
            <v>TERMINAL MACHO 18-22 CALY</v>
          </cell>
          <cell r="B4806">
            <v>46.200000762939503</v>
          </cell>
          <cell r="C4806" t="str">
            <v>UND</v>
          </cell>
          <cell r="D4806">
            <v>55.440000915527399</v>
          </cell>
          <cell r="E4806">
            <v>8.8704001464843838</v>
          </cell>
          <cell r="F4806">
            <v>64</v>
          </cell>
        </row>
        <row r="4807">
          <cell r="A4807" t="str">
            <v>TERMINAL MACHO 22-18</v>
          </cell>
          <cell r="B4807">
            <v>365</v>
          </cell>
          <cell r="C4807" t="str">
            <v>UND</v>
          </cell>
          <cell r="D4807">
            <v>438</v>
          </cell>
          <cell r="E4807">
            <v>70.08</v>
          </cell>
          <cell r="F4807">
            <v>508</v>
          </cell>
        </row>
        <row r="4808">
          <cell r="A4808" t="str">
            <v>TERMINAL MACHO BARRIL 12 A 10AWG</v>
          </cell>
          <cell r="B4808">
            <v>317</v>
          </cell>
          <cell r="C4808" t="str">
            <v>UND</v>
          </cell>
          <cell r="D4808">
            <v>380.4</v>
          </cell>
          <cell r="E4808">
            <v>60.863999999999997</v>
          </cell>
          <cell r="F4808">
            <v>441</v>
          </cell>
        </row>
        <row r="4809">
          <cell r="A4809" t="str">
            <v>TERMINAL MACHO BARRIL 16 A 14AWG</v>
          </cell>
          <cell r="B4809">
            <v>256</v>
          </cell>
          <cell r="C4809" t="str">
            <v>UND</v>
          </cell>
          <cell r="D4809">
            <v>307.2</v>
          </cell>
          <cell r="E4809">
            <v>49.152000000000001</v>
          </cell>
          <cell r="F4809">
            <v>356</v>
          </cell>
        </row>
        <row r="4810">
          <cell r="A4810" t="str">
            <v>TERMINAL MACHO NYLON 16 A 14AWG</v>
          </cell>
          <cell r="B4810">
            <v>466</v>
          </cell>
          <cell r="C4810" t="str">
            <v>UND</v>
          </cell>
          <cell r="D4810">
            <v>559.19999999999993</v>
          </cell>
          <cell r="E4810">
            <v>89.471999999999994</v>
          </cell>
          <cell r="F4810">
            <v>649</v>
          </cell>
        </row>
        <row r="4811">
          <cell r="A4811" t="str">
            <v>TERMINAL MACHO TOTALMENTE AISLADO 16-14</v>
          </cell>
          <cell r="B4811">
            <v>51.799999237060604</v>
          </cell>
          <cell r="C4811" t="str">
            <v>UND</v>
          </cell>
          <cell r="D4811">
            <v>62.159999084472723</v>
          </cell>
          <cell r="E4811">
            <v>9.9455998535156365</v>
          </cell>
          <cell r="F4811">
            <v>72</v>
          </cell>
        </row>
        <row r="4812">
          <cell r="A4812" t="str">
            <v>TERMINAL OJO  18-22 3/16 CALY</v>
          </cell>
          <cell r="B4812">
            <v>3000</v>
          </cell>
          <cell r="C4812" t="str">
            <v>UND</v>
          </cell>
          <cell r="D4812">
            <v>3600</v>
          </cell>
          <cell r="E4812">
            <v>576</v>
          </cell>
          <cell r="F4812">
            <v>4176</v>
          </cell>
        </row>
        <row r="4813">
          <cell r="A4813" t="str">
            <v>TERMINAL OJO 10-12 1/8 PANDUIT</v>
          </cell>
          <cell r="B4813">
            <v>82.599998474121094</v>
          </cell>
          <cell r="C4813" t="str">
            <v>UND</v>
          </cell>
          <cell r="D4813">
            <v>99.119998168945315</v>
          </cell>
          <cell r="E4813">
            <v>15.859199707031252</v>
          </cell>
          <cell r="F4813">
            <v>115</v>
          </cell>
        </row>
        <row r="4814">
          <cell r="A4814" t="str">
            <v>TERMINAL OJO 12-10</v>
          </cell>
          <cell r="B4814">
            <v>151</v>
          </cell>
          <cell r="C4814" t="str">
            <v>UND</v>
          </cell>
          <cell r="D4814">
            <v>181.2</v>
          </cell>
          <cell r="E4814">
            <v>28.991999999999997</v>
          </cell>
          <cell r="F4814">
            <v>210</v>
          </cell>
        </row>
        <row r="4815">
          <cell r="A4815" t="str">
            <v>TERMINAL OJO 16-14 1/8 CALU\Y</v>
          </cell>
          <cell r="B4815">
            <v>100</v>
          </cell>
          <cell r="C4815" t="str">
            <v>UND</v>
          </cell>
          <cell r="D4815">
            <v>120</v>
          </cell>
          <cell r="E4815">
            <v>19.2</v>
          </cell>
          <cell r="F4815">
            <v>139</v>
          </cell>
        </row>
        <row r="4816">
          <cell r="A4816" t="str">
            <v>TERMINAL OJO 16-14 3/16 CALY</v>
          </cell>
          <cell r="B4816">
            <v>47.599998474121108</v>
          </cell>
          <cell r="C4816" t="str">
            <v>UND</v>
          </cell>
          <cell r="D4816">
            <v>57.11999816894533</v>
          </cell>
          <cell r="E4816">
            <v>9.1391997070312527</v>
          </cell>
          <cell r="F4816">
            <v>66</v>
          </cell>
        </row>
        <row r="4817">
          <cell r="A4817" t="str">
            <v>TERMINAL OJO 18-22 1/8 PANDUIT</v>
          </cell>
          <cell r="B4817">
            <v>50.400001525878899</v>
          </cell>
          <cell r="C4817" t="str">
            <v>UND</v>
          </cell>
          <cell r="D4817">
            <v>60.480001831054679</v>
          </cell>
          <cell r="E4817">
            <v>9.676800292968748</v>
          </cell>
          <cell r="F4817">
            <v>70</v>
          </cell>
        </row>
        <row r="4818">
          <cell r="A4818" t="str">
            <v>TERMINAL OVALADA 10 A 12AWG 1/8-3/16i</v>
          </cell>
          <cell r="B4818">
            <v>419</v>
          </cell>
          <cell r="C4818" t="str">
            <v>UND</v>
          </cell>
          <cell r="D4818">
            <v>502.79999999999995</v>
          </cell>
          <cell r="E4818">
            <v>80.447999999999993</v>
          </cell>
          <cell r="F4818">
            <v>583</v>
          </cell>
        </row>
        <row r="4819">
          <cell r="A4819" t="str">
            <v>TERMINAL OVALADO 16 A 14AWG 1/8-3/16i</v>
          </cell>
          <cell r="B4819">
            <v>419</v>
          </cell>
          <cell r="C4819" t="str">
            <v>UND</v>
          </cell>
          <cell r="D4819">
            <v>502.79999999999995</v>
          </cell>
          <cell r="E4819">
            <v>80.447999999999993</v>
          </cell>
          <cell r="F4819">
            <v>583</v>
          </cell>
        </row>
        <row r="4820">
          <cell r="A4820" t="str">
            <v>TERMINAL OVALADO 22 A 18 1/8-3/16i</v>
          </cell>
          <cell r="B4820">
            <v>300</v>
          </cell>
          <cell r="C4820" t="str">
            <v>UND</v>
          </cell>
          <cell r="D4820">
            <v>360</v>
          </cell>
          <cell r="E4820">
            <v>57.6</v>
          </cell>
          <cell r="F4820">
            <v>418</v>
          </cell>
        </row>
        <row r="4821">
          <cell r="A4821" t="str">
            <v>TERMINAL P/BREAKER 3TA400K CAL:3/0-250</v>
          </cell>
          <cell r="B4821">
            <v>16500</v>
          </cell>
          <cell r="C4821" t="str">
            <v>UND</v>
          </cell>
          <cell r="D4821">
            <v>19800</v>
          </cell>
          <cell r="E4821">
            <v>3168</v>
          </cell>
          <cell r="F4821">
            <v>22968</v>
          </cell>
        </row>
        <row r="4822">
          <cell r="A4822" t="str">
            <v>TERMINAL P/BREAKER 3TA603LDK CAL:500-750</v>
          </cell>
          <cell r="B4822">
            <v>16500</v>
          </cell>
          <cell r="C4822" t="str">
            <v>UND</v>
          </cell>
          <cell r="D4822">
            <v>19800</v>
          </cell>
          <cell r="E4822">
            <v>3168</v>
          </cell>
          <cell r="F4822">
            <v>22968</v>
          </cell>
        </row>
        <row r="4823">
          <cell r="A4823" t="str">
            <v>TERMINAL P/BREAKER T600LA</v>
          </cell>
          <cell r="B4823">
            <v>18700</v>
          </cell>
          <cell r="C4823" t="str">
            <v>UND</v>
          </cell>
          <cell r="D4823">
            <v>22440</v>
          </cell>
          <cell r="E4823">
            <v>3590.4</v>
          </cell>
          <cell r="F4823">
            <v>26030</v>
          </cell>
        </row>
        <row r="4824">
          <cell r="A4824" t="str">
            <v>TERMINAL P/BREAKER TA1200NBNB1 4/0-500MC</v>
          </cell>
          <cell r="B4824">
            <v>16500</v>
          </cell>
          <cell r="C4824" t="str">
            <v>UND</v>
          </cell>
          <cell r="D4824">
            <v>19800</v>
          </cell>
          <cell r="E4824">
            <v>3168</v>
          </cell>
          <cell r="F4824">
            <v>22968</v>
          </cell>
        </row>
        <row r="4825">
          <cell r="A4825" t="str">
            <v>TERMINAL P/BREAKER TA1600RD</v>
          </cell>
          <cell r="B4825">
            <v>16500</v>
          </cell>
          <cell r="C4825" t="str">
            <v>UND</v>
          </cell>
          <cell r="D4825">
            <v>19800</v>
          </cell>
          <cell r="E4825">
            <v>3168</v>
          </cell>
          <cell r="F4825">
            <v>22968</v>
          </cell>
        </row>
        <row r="4826">
          <cell r="A4826" t="str">
            <v>TERMINAL P/BREAKER TA603LD 500-750MCM</v>
          </cell>
          <cell r="B4826">
            <v>16500</v>
          </cell>
          <cell r="C4826" t="str">
            <v>UND</v>
          </cell>
          <cell r="D4826">
            <v>19800</v>
          </cell>
          <cell r="E4826">
            <v>3168</v>
          </cell>
          <cell r="F4826">
            <v>22968</v>
          </cell>
        </row>
        <row r="4827">
          <cell r="A4827" t="str">
            <v>TERMINAL P/BREAKER TA800MA2 3/0-400MCM</v>
          </cell>
          <cell r="B4827">
            <v>16500</v>
          </cell>
          <cell r="C4827" t="str">
            <v>UND</v>
          </cell>
          <cell r="D4827">
            <v>19800</v>
          </cell>
          <cell r="E4827">
            <v>3168</v>
          </cell>
          <cell r="F4827">
            <v>22968</v>
          </cell>
        </row>
        <row r="4828">
          <cell r="A4828" t="str">
            <v>TERMINAL P/BREAKER TA801MA 500-700MCM</v>
          </cell>
          <cell r="B4828">
            <v>18700</v>
          </cell>
          <cell r="C4828" t="str">
            <v>UND</v>
          </cell>
          <cell r="D4828">
            <v>22440</v>
          </cell>
          <cell r="E4828">
            <v>3590.4</v>
          </cell>
          <cell r="F4828">
            <v>26030</v>
          </cell>
        </row>
        <row r="4829">
          <cell r="A4829" t="str">
            <v>TERMINAL P/CABLE 20AWG AZUL</v>
          </cell>
          <cell r="B4829">
            <v>17600</v>
          </cell>
          <cell r="C4829" t="str">
            <v>UND</v>
          </cell>
          <cell r="D4829">
            <v>21120</v>
          </cell>
          <cell r="E4829">
            <v>3379.2000000000003</v>
          </cell>
          <cell r="F4829">
            <v>24499</v>
          </cell>
        </row>
        <row r="4830">
          <cell r="A4830" t="str">
            <v>TERMINAL PANDUIT AMARILLA EN  U</v>
          </cell>
          <cell r="B4830">
            <v>62</v>
          </cell>
          <cell r="C4830" t="str">
            <v>UND</v>
          </cell>
          <cell r="D4830">
            <v>74.399999999999991</v>
          </cell>
          <cell r="E4830">
            <v>11.903999999999998</v>
          </cell>
          <cell r="F4830">
            <v>86</v>
          </cell>
        </row>
        <row r="4831">
          <cell r="A4831" t="str">
            <v>TERMINAL PANDUIT AZUL PIN</v>
          </cell>
          <cell r="B4831">
            <v>130</v>
          </cell>
          <cell r="C4831" t="str">
            <v>UND</v>
          </cell>
          <cell r="D4831">
            <v>156</v>
          </cell>
          <cell r="E4831">
            <v>24.96</v>
          </cell>
          <cell r="F4831">
            <v>181</v>
          </cell>
        </row>
        <row r="4832">
          <cell r="A4832" t="str">
            <v>TERMINAL PANDUIT OJO AMARILLO</v>
          </cell>
          <cell r="B4832">
            <v>62</v>
          </cell>
          <cell r="C4832" t="str">
            <v>UND</v>
          </cell>
          <cell r="D4832">
            <v>74.399999999999991</v>
          </cell>
          <cell r="E4832">
            <v>11.903999999999998</v>
          </cell>
          <cell r="F4832">
            <v>86</v>
          </cell>
        </row>
        <row r="4833">
          <cell r="A4833" t="str">
            <v>TERMINAL PANDUIT ROJA EN U</v>
          </cell>
          <cell r="B4833">
            <v>80</v>
          </cell>
          <cell r="C4833" t="str">
            <v>UND</v>
          </cell>
          <cell r="D4833">
            <v>96</v>
          </cell>
          <cell r="E4833">
            <v>15.36</v>
          </cell>
          <cell r="F4833">
            <v>111</v>
          </cell>
        </row>
        <row r="4834">
          <cell r="A4834" t="str">
            <v>TERMINAL PARA CABLE 10AWG VERDE</v>
          </cell>
          <cell r="B4834">
            <v>33000</v>
          </cell>
          <cell r="C4834" t="str">
            <v>UND</v>
          </cell>
          <cell r="D4834">
            <v>39600</v>
          </cell>
          <cell r="E4834">
            <v>6336</v>
          </cell>
          <cell r="F4834">
            <v>45936</v>
          </cell>
        </row>
        <row r="4835">
          <cell r="A4835" t="str">
            <v>TERMINAL PARA CABLE 14AWG GRIS</v>
          </cell>
          <cell r="B4835">
            <v>19000</v>
          </cell>
          <cell r="C4835" t="str">
            <v>UND</v>
          </cell>
          <cell r="D4835">
            <v>22800</v>
          </cell>
          <cell r="E4835">
            <v>3648</v>
          </cell>
          <cell r="F4835">
            <v>26448</v>
          </cell>
        </row>
        <row r="4836">
          <cell r="A4836" t="str">
            <v>TERMINAL PARA CABLE 16AWG NEGRO</v>
          </cell>
          <cell r="B4836">
            <v>17600</v>
          </cell>
          <cell r="C4836" t="str">
            <v>UND</v>
          </cell>
          <cell r="D4836">
            <v>21120</v>
          </cell>
          <cell r="E4836">
            <v>3379.2000000000003</v>
          </cell>
          <cell r="F4836">
            <v>24499</v>
          </cell>
        </row>
        <row r="4837">
          <cell r="A4837" t="str">
            <v>TERMINAL PARA CABLE 18AWG ROJO</v>
          </cell>
          <cell r="B4837">
            <v>17600</v>
          </cell>
          <cell r="C4837" t="str">
            <v>UND</v>
          </cell>
          <cell r="D4837">
            <v>21120</v>
          </cell>
          <cell r="E4837">
            <v>3379.2000000000003</v>
          </cell>
          <cell r="F4837">
            <v>24499</v>
          </cell>
        </row>
        <row r="4838">
          <cell r="A4838" t="str">
            <v>TERMINAL PIN 12-10</v>
          </cell>
          <cell r="B4838">
            <v>3000</v>
          </cell>
          <cell r="C4838" t="str">
            <v>UND</v>
          </cell>
          <cell r="D4838">
            <v>3600</v>
          </cell>
          <cell r="E4838">
            <v>576</v>
          </cell>
          <cell r="F4838">
            <v>4176</v>
          </cell>
        </row>
        <row r="4839">
          <cell r="A4839" t="str">
            <v>TERMINAL PIN 12-10 AWG</v>
          </cell>
          <cell r="B4839">
            <v>367</v>
          </cell>
          <cell r="C4839" t="str">
            <v>UND</v>
          </cell>
          <cell r="D4839">
            <v>440.4</v>
          </cell>
          <cell r="E4839">
            <v>70.463999999999999</v>
          </cell>
          <cell r="F4839">
            <v>511</v>
          </cell>
        </row>
        <row r="4840">
          <cell r="A4840" t="str">
            <v>TERMINAL PIN 18-22 CALY</v>
          </cell>
          <cell r="B4840">
            <v>51.799999237060604</v>
          </cell>
          <cell r="C4840" t="str">
            <v>UND</v>
          </cell>
          <cell r="D4840">
            <v>62.159999084472723</v>
          </cell>
          <cell r="E4840">
            <v>9.9455998535156365</v>
          </cell>
          <cell r="F4840">
            <v>72</v>
          </cell>
        </row>
        <row r="4841">
          <cell r="A4841" t="str">
            <v>TERMINAL PONCHAR  BURDY</v>
          </cell>
          <cell r="B4841">
            <v>1029</v>
          </cell>
          <cell r="C4841" t="str">
            <v>UND</v>
          </cell>
          <cell r="D4841">
            <v>1234.8</v>
          </cell>
          <cell r="E4841">
            <v>197.56799999999998</v>
          </cell>
          <cell r="F4841">
            <v>1432</v>
          </cell>
        </row>
        <row r="4842">
          <cell r="A4842" t="str">
            <v>TERMINAL PONCHAR #10 BERNY</v>
          </cell>
          <cell r="B4842">
            <v>3000</v>
          </cell>
          <cell r="C4842" t="str">
            <v>UND</v>
          </cell>
          <cell r="D4842">
            <v>3600</v>
          </cell>
          <cell r="E4842">
            <v>576</v>
          </cell>
          <cell r="F4842">
            <v>4176</v>
          </cell>
        </row>
        <row r="4843">
          <cell r="A4843" t="str">
            <v>TERMINAL PONCHAR #3/0</v>
          </cell>
          <cell r="B4843">
            <v>3000</v>
          </cell>
          <cell r="C4843" t="str">
            <v>UND</v>
          </cell>
          <cell r="D4843">
            <v>3600</v>
          </cell>
          <cell r="E4843">
            <v>576</v>
          </cell>
          <cell r="F4843">
            <v>4176</v>
          </cell>
        </row>
        <row r="4844">
          <cell r="A4844" t="str">
            <v>TERMINAL PONCHAR #4/0</v>
          </cell>
          <cell r="B4844">
            <v>3500</v>
          </cell>
          <cell r="C4844" t="str">
            <v>UND</v>
          </cell>
          <cell r="D4844">
            <v>4200</v>
          </cell>
          <cell r="E4844">
            <v>672</v>
          </cell>
          <cell r="F4844">
            <v>4872</v>
          </cell>
        </row>
        <row r="4845">
          <cell r="A4845" t="str">
            <v>TERMINAL PONCHAR #300MCM</v>
          </cell>
          <cell r="B4845">
            <v>3000</v>
          </cell>
          <cell r="C4845" t="str">
            <v>UND</v>
          </cell>
          <cell r="D4845">
            <v>3600</v>
          </cell>
          <cell r="E4845">
            <v>576</v>
          </cell>
          <cell r="F4845">
            <v>4176</v>
          </cell>
        </row>
        <row r="4846">
          <cell r="A4846" t="str">
            <v>TERMINAL PONCHAR #4 BURDY</v>
          </cell>
          <cell r="B4846">
            <v>3000</v>
          </cell>
          <cell r="C4846" t="str">
            <v>UND</v>
          </cell>
          <cell r="D4846">
            <v>3600</v>
          </cell>
          <cell r="E4846">
            <v>576</v>
          </cell>
          <cell r="F4846">
            <v>4176</v>
          </cell>
        </row>
        <row r="4847">
          <cell r="A4847" t="str">
            <v>TERMINAL PONCHAR #6</v>
          </cell>
          <cell r="B4847">
            <v>3000</v>
          </cell>
          <cell r="C4847" t="str">
            <v>UND</v>
          </cell>
          <cell r="D4847">
            <v>3600</v>
          </cell>
          <cell r="E4847">
            <v>576</v>
          </cell>
          <cell r="F4847">
            <v>4176</v>
          </cell>
        </row>
        <row r="4848">
          <cell r="A4848" t="str">
            <v>TERMINAL PONCHAR #8 BERNY</v>
          </cell>
          <cell r="B4848">
            <v>3000</v>
          </cell>
          <cell r="C4848" t="str">
            <v>UND</v>
          </cell>
          <cell r="D4848">
            <v>3600</v>
          </cell>
          <cell r="E4848">
            <v>576</v>
          </cell>
          <cell r="F4848">
            <v>4176</v>
          </cell>
        </row>
        <row r="4849">
          <cell r="A4849" t="str">
            <v>TERMINAL PONCHAR #8 ESTAÑADA</v>
          </cell>
          <cell r="B4849">
            <v>3000</v>
          </cell>
          <cell r="C4849" t="str">
            <v>UND</v>
          </cell>
          <cell r="D4849">
            <v>3600</v>
          </cell>
          <cell r="E4849">
            <v>576</v>
          </cell>
          <cell r="F4849">
            <v>4176</v>
          </cell>
        </row>
        <row r="4850">
          <cell r="A4850" t="str">
            <v>TERMINAL PONCHAR 1/0 BURDY</v>
          </cell>
          <cell r="B4850">
            <v>3277.3999023437505</v>
          </cell>
          <cell r="C4850" t="str">
            <v>UND</v>
          </cell>
          <cell r="D4850">
            <v>3932.8798828125005</v>
          </cell>
          <cell r="E4850">
            <v>629.26078125000004</v>
          </cell>
          <cell r="F4850">
            <v>4562</v>
          </cell>
        </row>
        <row r="4851">
          <cell r="A4851" t="str">
            <v>TERMINAL PONCHAR 1/0 VERNI</v>
          </cell>
          <cell r="B4851">
            <v>746.20001220703114</v>
          </cell>
          <cell r="C4851" t="str">
            <v>UND</v>
          </cell>
          <cell r="D4851">
            <v>895.44001464843734</v>
          </cell>
          <cell r="E4851">
            <v>143.27040234374996</v>
          </cell>
          <cell r="F4851">
            <v>1039</v>
          </cell>
        </row>
        <row r="4852">
          <cell r="A4852" t="str">
            <v>TERMINAL PONCHAR 2 BURDY</v>
          </cell>
          <cell r="B4852">
            <v>2595.60009765625</v>
          </cell>
          <cell r="C4852" t="str">
            <v>UND</v>
          </cell>
          <cell r="D4852">
            <v>3114.7201171874999</v>
          </cell>
          <cell r="E4852">
            <v>498.35521875000001</v>
          </cell>
          <cell r="F4852">
            <v>3613</v>
          </cell>
        </row>
        <row r="4853">
          <cell r="A4853" t="str">
            <v>TERMINAL PONCHAR 2 VERNI</v>
          </cell>
          <cell r="B4853">
            <v>660.79998779296898</v>
          </cell>
          <cell r="C4853" t="str">
            <v>UND</v>
          </cell>
          <cell r="D4853">
            <v>792.95998535156275</v>
          </cell>
          <cell r="E4853">
            <v>126.87359765625004</v>
          </cell>
          <cell r="F4853">
            <v>920</v>
          </cell>
        </row>
        <row r="4854">
          <cell r="A4854" t="str">
            <v>TERMINAL PONCHAR 2/0 VERNI</v>
          </cell>
          <cell r="B4854">
            <v>959</v>
          </cell>
          <cell r="C4854" t="str">
            <v>UND</v>
          </cell>
          <cell r="D4854">
            <v>1150.8</v>
          </cell>
          <cell r="E4854">
            <v>184.12799999999999</v>
          </cell>
          <cell r="F4854">
            <v>1335</v>
          </cell>
        </row>
        <row r="4855">
          <cell r="A4855" t="str">
            <v>TERMINAL PONCHAR 250MCM VERNI</v>
          </cell>
          <cell r="B4855">
            <v>5800</v>
          </cell>
          <cell r="C4855" t="str">
            <v>UND</v>
          </cell>
          <cell r="D4855">
            <v>6960</v>
          </cell>
          <cell r="E4855">
            <v>1113.6000000000001</v>
          </cell>
          <cell r="F4855">
            <v>8074</v>
          </cell>
        </row>
        <row r="4856">
          <cell r="A4856" t="str">
            <v>TERMINAL PONCHAR 300MCM BURDY</v>
          </cell>
          <cell r="B4856">
            <v>5800</v>
          </cell>
          <cell r="C4856" t="str">
            <v>UND</v>
          </cell>
          <cell r="D4856">
            <v>6960</v>
          </cell>
          <cell r="E4856">
            <v>1113.6000000000001</v>
          </cell>
          <cell r="F4856">
            <v>8074</v>
          </cell>
        </row>
        <row r="4857">
          <cell r="A4857" t="str">
            <v>TERMINAL PONCHAR 4 VERNI</v>
          </cell>
          <cell r="B4857">
            <v>383.60000610351608</v>
          </cell>
          <cell r="C4857" t="str">
            <v>UND</v>
          </cell>
          <cell r="D4857">
            <v>460.32000732421926</v>
          </cell>
          <cell r="E4857">
            <v>73.651201171875087</v>
          </cell>
          <cell r="F4857">
            <v>534</v>
          </cell>
        </row>
        <row r="4858">
          <cell r="A4858" t="str">
            <v>TERMINAL PONCHAR 500MCM BURDY</v>
          </cell>
          <cell r="B4858">
            <v>10281.599609375</v>
          </cell>
          <cell r="C4858" t="str">
            <v>UND</v>
          </cell>
          <cell r="D4858">
            <v>12337.91953125</v>
          </cell>
          <cell r="E4858">
            <v>1974.067125</v>
          </cell>
          <cell r="F4858">
            <v>14312</v>
          </cell>
        </row>
        <row r="4859">
          <cell r="A4859" t="str">
            <v>TERMINAL PONCHAR 6 VERNI</v>
          </cell>
          <cell r="B4859">
            <v>364</v>
          </cell>
          <cell r="C4859" t="str">
            <v>UND</v>
          </cell>
          <cell r="D4859">
            <v>436.8</v>
          </cell>
          <cell r="E4859">
            <v>69.888000000000005</v>
          </cell>
          <cell r="F4859">
            <v>507</v>
          </cell>
        </row>
        <row r="4860">
          <cell r="A4860" t="str">
            <v>TERMINAL PONCHAR 8 VERNI</v>
          </cell>
          <cell r="B4860">
            <v>288.39999389648398</v>
          </cell>
          <cell r="C4860" t="str">
            <v>UND</v>
          </cell>
          <cell r="D4860">
            <v>346.07999267578077</v>
          </cell>
          <cell r="E4860">
            <v>55.372798828124928</v>
          </cell>
          <cell r="F4860">
            <v>401</v>
          </cell>
        </row>
        <row r="4861">
          <cell r="A4861" t="str">
            <v>TERMINAL PONCHAR EST. # 4</v>
          </cell>
          <cell r="B4861">
            <v>635</v>
          </cell>
          <cell r="C4861" t="str">
            <v>UND</v>
          </cell>
          <cell r="D4861">
            <v>762</v>
          </cell>
          <cell r="E4861">
            <v>121.92</v>
          </cell>
          <cell r="F4861">
            <v>884</v>
          </cell>
        </row>
        <row r="4862">
          <cell r="A4862" t="str">
            <v>TERMINAL PREMOLDEADO TIPO CODO 200AMP15K</v>
          </cell>
          <cell r="B4862">
            <v>97750</v>
          </cell>
          <cell r="C4862" t="str">
            <v>UND</v>
          </cell>
          <cell r="D4862">
            <v>117300</v>
          </cell>
          <cell r="E4862">
            <v>18768</v>
          </cell>
          <cell r="F4862">
            <v>136068</v>
          </cell>
        </row>
        <row r="4863">
          <cell r="A4863" t="str">
            <v>TERMINAL PREMOLDEADO TIPO EXTERIOR 34,5K</v>
          </cell>
          <cell r="B4863">
            <v>1059753</v>
          </cell>
          <cell r="C4863" t="str">
            <v>UND</v>
          </cell>
          <cell r="D4863">
            <v>1271703.5999999999</v>
          </cell>
          <cell r="E4863">
            <v>203472.57599999997</v>
          </cell>
          <cell r="F4863">
            <v>1475176</v>
          </cell>
        </row>
        <row r="4864">
          <cell r="A4864" t="str">
            <v>TERMINAL ROJA 8.8</v>
          </cell>
          <cell r="B4864">
            <v>340</v>
          </cell>
          <cell r="C4864" t="str">
            <v>UND</v>
          </cell>
          <cell r="D4864">
            <v>408</v>
          </cell>
          <cell r="E4864">
            <v>65.28</v>
          </cell>
          <cell r="F4864">
            <v>473</v>
          </cell>
        </row>
        <row r="4865">
          <cell r="A4865" t="str">
            <v>TERMINAL SOLDAR 100A VERNI</v>
          </cell>
          <cell r="B4865">
            <v>604.79998779296898</v>
          </cell>
          <cell r="C4865" t="str">
            <v>UND</v>
          </cell>
          <cell r="D4865">
            <v>725.7599853515627</v>
          </cell>
          <cell r="E4865">
            <v>116.12159765625003</v>
          </cell>
          <cell r="F4865">
            <v>842</v>
          </cell>
        </row>
        <row r="4866">
          <cell r="A4866" t="str">
            <v>TERMINAL SOLDAR 150AMP VERNI</v>
          </cell>
          <cell r="B4866">
            <v>660.79998779296898</v>
          </cell>
          <cell r="C4866" t="str">
            <v>UND</v>
          </cell>
          <cell r="D4866">
            <v>792.95998535156275</v>
          </cell>
          <cell r="E4866">
            <v>126.87359765625004</v>
          </cell>
          <cell r="F4866">
            <v>920</v>
          </cell>
        </row>
        <row r="4867">
          <cell r="A4867" t="str">
            <v>TERMINAL SOLDAR 15A VERNI</v>
          </cell>
          <cell r="B4867">
            <v>102.19999694824202</v>
          </cell>
          <cell r="C4867" t="str">
            <v>UND</v>
          </cell>
          <cell r="D4867">
            <v>122.63999633789041</v>
          </cell>
          <cell r="E4867">
            <v>19.622399414062468</v>
          </cell>
          <cell r="F4867">
            <v>142</v>
          </cell>
        </row>
        <row r="4868">
          <cell r="A4868" t="str">
            <v>TERMINAL SOLDAR 175AMP VERNI</v>
          </cell>
          <cell r="B4868">
            <v>807.79998779296898</v>
          </cell>
          <cell r="C4868" t="str">
            <v>UND</v>
          </cell>
          <cell r="D4868">
            <v>969.35998535156273</v>
          </cell>
          <cell r="E4868">
            <v>155.09759765625003</v>
          </cell>
          <cell r="F4868">
            <v>1124</v>
          </cell>
        </row>
        <row r="4869">
          <cell r="A4869" t="str">
            <v>TERMINAL SOLDAR 200AMP VERNI</v>
          </cell>
          <cell r="B4869">
            <v>907.20001220703114</v>
          </cell>
          <cell r="C4869" t="str">
            <v>UND</v>
          </cell>
          <cell r="D4869">
            <v>1088.6400146484373</v>
          </cell>
          <cell r="E4869">
            <v>174.18240234374997</v>
          </cell>
          <cell r="F4869">
            <v>1263</v>
          </cell>
        </row>
        <row r="4870">
          <cell r="A4870" t="str">
            <v>TERMINAL SOLDAR 225AMP VERNI</v>
          </cell>
          <cell r="B4870">
            <v>950.59997558593795</v>
          </cell>
          <cell r="C4870" t="str">
            <v>UND</v>
          </cell>
          <cell r="D4870">
            <v>1140.7199707031255</v>
          </cell>
          <cell r="E4870">
            <v>182.51519531250008</v>
          </cell>
          <cell r="F4870">
            <v>1323</v>
          </cell>
        </row>
        <row r="4871">
          <cell r="A4871" t="str">
            <v>TERMINAL SOLDAR 25A VERNI</v>
          </cell>
          <cell r="B4871">
            <v>124.59999847412099</v>
          </cell>
          <cell r="C4871" t="str">
            <v>UND</v>
          </cell>
          <cell r="D4871">
            <v>149.51999816894519</v>
          </cell>
          <cell r="E4871">
            <v>23.92319970703123</v>
          </cell>
          <cell r="F4871">
            <v>173</v>
          </cell>
        </row>
        <row r="4872">
          <cell r="A4872" t="str">
            <v>TERMINAL SOLDAR 25A VERNI</v>
          </cell>
          <cell r="B4872">
            <v>124.59999847412099</v>
          </cell>
          <cell r="C4872" t="str">
            <v>UND</v>
          </cell>
          <cell r="D4872">
            <v>149.51999816894519</v>
          </cell>
          <cell r="E4872">
            <v>23.92319970703123</v>
          </cell>
          <cell r="F4872">
            <v>173</v>
          </cell>
        </row>
        <row r="4873">
          <cell r="A4873" t="str">
            <v>TERMINAL SOLDAR 325A VERNI</v>
          </cell>
          <cell r="B4873">
            <v>10094</v>
          </cell>
          <cell r="C4873" t="str">
            <v>UND</v>
          </cell>
          <cell r="D4873">
            <v>12112.8</v>
          </cell>
          <cell r="E4873">
            <v>1938.048</v>
          </cell>
          <cell r="F4873">
            <v>14051</v>
          </cell>
        </row>
        <row r="4874">
          <cell r="A4874" t="str">
            <v>TERMINAL SOLDAR 350A VERNI</v>
          </cell>
          <cell r="B4874">
            <v>11046</v>
          </cell>
          <cell r="C4874" t="str">
            <v>UND</v>
          </cell>
          <cell r="D4874">
            <v>13255.199999999999</v>
          </cell>
          <cell r="E4874">
            <v>2120.8319999999999</v>
          </cell>
          <cell r="F4874">
            <v>15376</v>
          </cell>
        </row>
        <row r="4875">
          <cell r="A4875" t="str">
            <v>TERMINAL SOLDAR 35A VERNI</v>
          </cell>
          <cell r="B4875">
            <v>182</v>
          </cell>
          <cell r="C4875" t="str">
            <v>UND</v>
          </cell>
          <cell r="D4875">
            <v>218.4</v>
          </cell>
          <cell r="E4875">
            <v>34.944000000000003</v>
          </cell>
          <cell r="F4875">
            <v>253</v>
          </cell>
        </row>
        <row r="4876">
          <cell r="A4876" t="str">
            <v>TERMINAL SOLDAR 400A VERNI</v>
          </cell>
          <cell r="B4876">
            <v>11410</v>
          </cell>
          <cell r="C4876" t="str">
            <v>UND</v>
          </cell>
          <cell r="D4876">
            <v>13692</v>
          </cell>
          <cell r="E4876">
            <v>2190.7200000000003</v>
          </cell>
          <cell r="F4876">
            <v>15883</v>
          </cell>
        </row>
        <row r="4877">
          <cell r="A4877" t="str">
            <v>TERMINAL SOLDAR 600A VERNI</v>
          </cell>
          <cell r="B4877">
            <v>14350</v>
          </cell>
          <cell r="C4877" t="str">
            <v>UND</v>
          </cell>
          <cell r="D4877">
            <v>17220</v>
          </cell>
          <cell r="E4877">
            <v>2755.2000000000003</v>
          </cell>
          <cell r="F4877">
            <v>19975</v>
          </cell>
        </row>
        <row r="4878">
          <cell r="A4878" t="str">
            <v>TERMINAL SOLDAR 70A VERNI</v>
          </cell>
          <cell r="B4878">
            <v>207</v>
          </cell>
          <cell r="C4878" t="str">
            <v>UND</v>
          </cell>
          <cell r="D4878">
            <v>248.39999999999998</v>
          </cell>
          <cell r="E4878">
            <v>39.744</v>
          </cell>
          <cell r="F4878">
            <v>288</v>
          </cell>
        </row>
        <row r="4879">
          <cell r="A4879" t="str">
            <v>TERMINAL SOLDAR 70A VERNI</v>
          </cell>
          <cell r="B4879">
            <v>278.60000610351608</v>
          </cell>
          <cell r="C4879" t="str">
            <v>UND</v>
          </cell>
          <cell r="D4879">
            <v>334.32000732421926</v>
          </cell>
          <cell r="E4879">
            <v>53.491201171875083</v>
          </cell>
          <cell r="F4879">
            <v>388</v>
          </cell>
        </row>
        <row r="4880">
          <cell r="A4880" t="str">
            <v>TERMINAL SOLDAR 70A VERNI</v>
          </cell>
          <cell r="B4880">
            <v>278.60000610351608</v>
          </cell>
          <cell r="C4880" t="str">
            <v>UND</v>
          </cell>
          <cell r="D4880">
            <v>334.32000732421926</v>
          </cell>
          <cell r="E4880">
            <v>53.491201171875083</v>
          </cell>
          <cell r="F4880">
            <v>388</v>
          </cell>
        </row>
        <row r="4881">
          <cell r="A4881" t="str">
            <v>TERMINAL SOLDAR CABLE 8 50A VERNI</v>
          </cell>
          <cell r="B4881">
            <v>217</v>
          </cell>
          <cell r="C4881" t="str">
            <v>UND</v>
          </cell>
          <cell r="D4881">
            <v>260.39999999999998</v>
          </cell>
          <cell r="E4881">
            <v>41.663999999999994</v>
          </cell>
          <cell r="F4881">
            <v>302</v>
          </cell>
        </row>
        <row r="4882">
          <cell r="A4882" t="str">
            <v>TERMINAL TIPO HEMBRA 12-10</v>
          </cell>
          <cell r="B4882">
            <v>419</v>
          </cell>
          <cell r="C4882" t="str">
            <v>UND</v>
          </cell>
          <cell r="D4882">
            <v>502.79999999999995</v>
          </cell>
          <cell r="E4882">
            <v>80.447999999999993</v>
          </cell>
          <cell r="F4882">
            <v>583</v>
          </cell>
        </row>
        <row r="4883">
          <cell r="A4883" t="str">
            <v>TERMINAL TIPO PIN 12-10AWG</v>
          </cell>
          <cell r="B4883">
            <v>367</v>
          </cell>
          <cell r="C4883" t="str">
            <v>UND</v>
          </cell>
          <cell r="D4883">
            <v>440.4</v>
          </cell>
          <cell r="E4883">
            <v>70.463999999999999</v>
          </cell>
          <cell r="F4883">
            <v>511</v>
          </cell>
        </row>
        <row r="4884">
          <cell r="A4884" t="str">
            <v>TERMINAL TIPO PIN 16-14AWG</v>
          </cell>
          <cell r="B4884">
            <v>389</v>
          </cell>
          <cell r="C4884" t="str">
            <v>UND</v>
          </cell>
          <cell r="D4884">
            <v>466.79999999999995</v>
          </cell>
          <cell r="E4884">
            <v>74.687999999999988</v>
          </cell>
          <cell r="F4884">
            <v>541</v>
          </cell>
        </row>
        <row r="4885">
          <cell r="A4885" t="str">
            <v>TERMINAL TIPO PIN 18-22 CALY</v>
          </cell>
          <cell r="B4885">
            <v>50.400001525878899</v>
          </cell>
          <cell r="C4885" t="str">
            <v>UND</v>
          </cell>
          <cell r="D4885">
            <v>60.480001831054679</v>
          </cell>
          <cell r="E4885">
            <v>9.676800292968748</v>
          </cell>
          <cell r="F4885">
            <v>70</v>
          </cell>
        </row>
        <row r="4886">
          <cell r="A4886" t="str">
            <v>TERMINAL TIPO PIN 22-18AWG</v>
          </cell>
          <cell r="B4886">
            <v>317</v>
          </cell>
          <cell r="C4886" t="str">
            <v>UND</v>
          </cell>
          <cell r="D4886">
            <v>380.4</v>
          </cell>
          <cell r="E4886">
            <v>60.863999999999997</v>
          </cell>
          <cell r="F4886">
            <v>441</v>
          </cell>
        </row>
        <row r="4887">
          <cell r="A4887" t="str">
            <v>TERMINAL TORNILLO 125A</v>
          </cell>
          <cell r="B4887">
            <v>1468.59997558594</v>
          </cell>
          <cell r="C4887" t="str">
            <v>UND</v>
          </cell>
          <cell r="D4887">
            <v>1762.3199707031279</v>
          </cell>
          <cell r="E4887">
            <v>281.97119531250047</v>
          </cell>
          <cell r="F4887">
            <v>2044</v>
          </cell>
        </row>
        <row r="4888">
          <cell r="A4888" t="str">
            <v>TERMINAL TORNILLO 150A</v>
          </cell>
          <cell r="B4888">
            <v>1594.59997558594</v>
          </cell>
          <cell r="C4888" t="str">
            <v>UND</v>
          </cell>
          <cell r="D4888">
            <v>1913.5199707031279</v>
          </cell>
          <cell r="E4888">
            <v>306.16319531250048</v>
          </cell>
          <cell r="F4888">
            <v>2220</v>
          </cell>
        </row>
        <row r="4889">
          <cell r="A4889" t="str">
            <v>TERMINAL TORNILLO 1X145</v>
          </cell>
          <cell r="B4889">
            <v>3000</v>
          </cell>
          <cell r="C4889" t="str">
            <v>UND</v>
          </cell>
          <cell r="D4889">
            <v>3600</v>
          </cell>
          <cell r="E4889">
            <v>576</v>
          </cell>
          <cell r="F4889">
            <v>4176</v>
          </cell>
        </row>
        <row r="4890">
          <cell r="A4890" t="str">
            <v>TERMINAL TORNILLO 225 AMP</v>
          </cell>
          <cell r="B4890">
            <v>2700</v>
          </cell>
          <cell r="C4890" t="str">
            <v>UND</v>
          </cell>
          <cell r="D4890">
            <v>3240</v>
          </cell>
          <cell r="E4890">
            <v>518.4</v>
          </cell>
          <cell r="F4890">
            <v>3758</v>
          </cell>
        </row>
        <row r="4891">
          <cell r="A4891" t="str">
            <v>TERMINAL TORNILLO 30A</v>
          </cell>
          <cell r="B4891">
            <v>604.79998779296898</v>
          </cell>
          <cell r="C4891" t="str">
            <v>UND</v>
          </cell>
          <cell r="D4891">
            <v>725.7599853515627</v>
          </cell>
          <cell r="E4891">
            <v>116.12159765625003</v>
          </cell>
          <cell r="F4891">
            <v>842</v>
          </cell>
        </row>
        <row r="4892">
          <cell r="A4892" t="str">
            <v>TERMINAL TORNILLO 70A</v>
          </cell>
          <cell r="B4892">
            <v>876.40002441406284</v>
          </cell>
          <cell r="C4892" t="str">
            <v>UND</v>
          </cell>
          <cell r="D4892">
            <v>1051.6800292968753</v>
          </cell>
          <cell r="E4892">
            <v>168.26880468750005</v>
          </cell>
          <cell r="F4892">
            <v>1220</v>
          </cell>
        </row>
        <row r="4893">
          <cell r="A4893" t="str">
            <v>TERMINAL TORNILLO 90A TELVA</v>
          </cell>
          <cell r="B4893">
            <v>908.59997558593795</v>
          </cell>
          <cell r="C4893" t="str">
            <v>UND</v>
          </cell>
          <cell r="D4893">
            <v>1090.3199707031256</v>
          </cell>
          <cell r="E4893">
            <v>174.45119531250009</v>
          </cell>
          <cell r="F4893">
            <v>1265</v>
          </cell>
        </row>
        <row r="4894">
          <cell r="A4894" t="str">
            <v>TERMINAL TUBULAR CAL 12-10 AWG</v>
          </cell>
          <cell r="B4894">
            <v>338</v>
          </cell>
          <cell r="C4894" t="str">
            <v>UND</v>
          </cell>
          <cell r="D4894">
            <v>405.59999999999997</v>
          </cell>
          <cell r="E4894">
            <v>64.896000000000001</v>
          </cell>
          <cell r="F4894">
            <v>470</v>
          </cell>
        </row>
        <row r="4895">
          <cell r="A4895" t="str">
            <v>TERMINAL TUBULAR CAL 16-14 AWG</v>
          </cell>
          <cell r="B4895">
            <v>232</v>
          </cell>
          <cell r="C4895" t="str">
            <v>UND</v>
          </cell>
          <cell r="D4895">
            <v>278.39999999999998</v>
          </cell>
          <cell r="E4895">
            <v>44.543999999999997</v>
          </cell>
          <cell r="F4895">
            <v>323</v>
          </cell>
        </row>
        <row r="4896">
          <cell r="A4896" t="str">
            <v>TERMINAL U 10 A 12AWG 3/16i</v>
          </cell>
          <cell r="B4896">
            <v>464</v>
          </cell>
          <cell r="C4896" t="str">
            <v>UND</v>
          </cell>
          <cell r="D4896">
            <v>556.79999999999995</v>
          </cell>
          <cell r="E4896">
            <v>89.087999999999994</v>
          </cell>
          <cell r="F4896">
            <v>646</v>
          </cell>
        </row>
        <row r="4897">
          <cell r="A4897" t="str">
            <v>TERMINAL U 10 A 12AWG 5/32i</v>
          </cell>
          <cell r="B4897">
            <v>458</v>
          </cell>
          <cell r="C4897" t="str">
            <v>UND</v>
          </cell>
          <cell r="D4897">
            <v>549.6</v>
          </cell>
          <cell r="E4897">
            <v>87.936000000000007</v>
          </cell>
          <cell r="F4897">
            <v>638</v>
          </cell>
        </row>
        <row r="4898">
          <cell r="A4898" t="str">
            <v>TERMINAL U 16 A 14AWG 1/8i</v>
          </cell>
          <cell r="B4898">
            <v>359</v>
          </cell>
          <cell r="C4898" t="str">
            <v>UND</v>
          </cell>
          <cell r="D4898">
            <v>430.8</v>
          </cell>
          <cell r="E4898">
            <v>68.927999999999997</v>
          </cell>
          <cell r="F4898">
            <v>500</v>
          </cell>
        </row>
        <row r="4899">
          <cell r="A4899" t="str">
            <v>TERMINAL U 16 A 14AWG 3/16i</v>
          </cell>
          <cell r="B4899">
            <v>305</v>
          </cell>
          <cell r="C4899" t="str">
            <v>UND</v>
          </cell>
          <cell r="D4899">
            <v>366</v>
          </cell>
          <cell r="E4899">
            <v>58.56</v>
          </cell>
          <cell r="F4899">
            <v>425</v>
          </cell>
        </row>
        <row r="4900">
          <cell r="A4900" t="str">
            <v>TERMINAL U 16 A 14AWG 5/32i</v>
          </cell>
          <cell r="B4900">
            <v>168</v>
          </cell>
          <cell r="C4900" t="str">
            <v>UND</v>
          </cell>
          <cell r="D4900">
            <v>201.6</v>
          </cell>
          <cell r="E4900">
            <v>32.256</v>
          </cell>
          <cell r="F4900">
            <v>234</v>
          </cell>
        </row>
        <row r="4901">
          <cell r="A4901" t="str">
            <v>TERMINAL U 22 A 18AWG 1/8i</v>
          </cell>
          <cell r="B4901">
            <v>288</v>
          </cell>
          <cell r="C4901" t="str">
            <v>UND</v>
          </cell>
          <cell r="D4901">
            <v>345.59999999999997</v>
          </cell>
          <cell r="E4901">
            <v>55.295999999999992</v>
          </cell>
          <cell r="F4901">
            <v>401</v>
          </cell>
        </row>
        <row r="4902">
          <cell r="A4902" t="str">
            <v>TERMINAL U DE PRESION 12 A 10AWG 1/4i</v>
          </cell>
          <cell r="B4902">
            <v>304</v>
          </cell>
          <cell r="C4902" t="str">
            <v>UND</v>
          </cell>
          <cell r="D4902">
            <v>364.8</v>
          </cell>
          <cell r="E4902">
            <v>58.368000000000002</v>
          </cell>
          <cell r="F4902">
            <v>423</v>
          </cell>
        </row>
        <row r="4903">
          <cell r="A4903" t="str">
            <v>TERMINAL U DE PRESION 12 A 10AWG 3/16i</v>
          </cell>
          <cell r="B4903">
            <v>603</v>
          </cell>
          <cell r="C4903" t="str">
            <v>UND</v>
          </cell>
          <cell r="D4903">
            <v>723.6</v>
          </cell>
          <cell r="E4903">
            <v>115.77600000000001</v>
          </cell>
          <cell r="F4903">
            <v>839</v>
          </cell>
        </row>
        <row r="4904">
          <cell r="A4904" t="str">
            <v>TERMINAL U DE PRESION 12 A 10AWG 5/32i</v>
          </cell>
          <cell r="B4904">
            <v>510</v>
          </cell>
          <cell r="C4904" t="str">
            <v>UND</v>
          </cell>
          <cell r="D4904">
            <v>612</v>
          </cell>
          <cell r="E4904">
            <v>97.92</v>
          </cell>
          <cell r="F4904">
            <v>710</v>
          </cell>
        </row>
        <row r="4905">
          <cell r="A4905" t="str">
            <v>TERMINAL U DE PRESION 22 A 18AWG 1/8i</v>
          </cell>
          <cell r="B4905">
            <v>296</v>
          </cell>
          <cell r="C4905" t="str">
            <v>UND</v>
          </cell>
          <cell r="D4905">
            <v>355.2</v>
          </cell>
          <cell r="E4905">
            <v>56.832000000000001</v>
          </cell>
          <cell r="F4905">
            <v>412</v>
          </cell>
        </row>
        <row r="4906">
          <cell r="A4906" t="str">
            <v>TERMINAL U DE PRESION 22 A 18AWG 3/16i</v>
          </cell>
          <cell r="B4906">
            <v>334</v>
          </cell>
          <cell r="C4906" t="str">
            <v>UND</v>
          </cell>
          <cell r="D4906">
            <v>400.8</v>
          </cell>
          <cell r="E4906">
            <v>64.128</v>
          </cell>
          <cell r="F4906">
            <v>465</v>
          </cell>
        </row>
        <row r="4907">
          <cell r="A4907" t="str">
            <v>TERMINALITO EN U 12-10</v>
          </cell>
          <cell r="B4907">
            <v>165</v>
          </cell>
          <cell r="C4907" t="str">
            <v>UND</v>
          </cell>
          <cell r="D4907">
            <v>198</v>
          </cell>
          <cell r="E4907">
            <v>31.68</v>
          </cell>
          <cell r="F4907">
            <v>230</v>
          </cell>
        </row>
        <row r="4908">
          <cell r="A4908" t="str">
            <v>TERMINALITO EN U 16-14</v>
          </cell>
          <cell r="B4908">
            <v>81</v>
          </cell>
          <cell r="C4908" t="str">
            <v>UND</v>
          </cell>
          <cell r="D4908">
            <v>97.2</v>
          </cell>
          <cell r="E4908">
            <v>15.552000000000001</v>
          </cell>
          <cell r="F4908">
            <v>113</v>
          </cell>
        </row>
        <row r="4909">
          <cell r="A4909" t="str">
            <v>TERMINALITO EN U 16-14</v>
          </cell>
          <cell r="B4909">
            <v>90</v>
          </cell>
          <cell r="C4909" t="str">
            <v>UND</v>
          </cell>
          <cell r="D4909">
            <v>108</v>
          </cell>
          <cell r="E4909">
            <v>17.28</v>
          </cell>
          <cell r="F4909">
            <v>125</v>
          </cell>
        </row>
        <row r="4910">
          <cell r="A4910" t="str">
            <v>TERMINALITO TUBULAR</v>
          </cell>
          <cell r="B4910">
            <v>89</v>
          </cell>
          <cell r="C4910" t="str">
            <v>UND</v>
          </cell>
          <cell r="D4910">
            <v>106.8</v>
          </cell>
          <cell r="E4910">
            <v>17.088000000000001</v>
          </cell>
          <cell r="F4910">
            <v>124</v>
          </cell>
        </row>
        <row r="4911">
          <cell r="A4911" t="str">
            <v>TERMPORIZADO ELECTRONICO TRABAJO(D09-D32</v>
          </cell>
          <cell r="B4911">
            <v>198000</v>
          </cell>
          <cell r="C4911" t="str">
            <v>UND</v>
          </cell>
          <cell r="D4911">
            <v>237600</v>
          </cell>
          <cell r="E4911">
            <v>38016</v>
          </cell>
          <cell r="F4911">
            <v>275616</v>
          </cell>
        </row>
        <row r="4912">
          <cell r="A4912" t="str">
            <v>TERMPORIZADOR REPOSO 01.30i</v>
          </cell>
          <cell r="B4912">
            <v>140000</v>
          </cell>
          <cell r="C4912" t="str">
            <v>UND</v>
          </cell>
          <cell r="D4912">
            <v>168000</v>
          </cell>
          <cell r="E4912">
            <v>26880</v>
          </cell>
          <cell r="F4912">
            <v>194880</v>
          </cell>
        </row>
        <row r="4913">
          <cell r="A4913" t="str">
            <v>TERMPORIZADOR TRABAJO 10-180i</v>
          </cell>
          <cell r="B4913">
            <v>140000</v>
          </cell>
          <cell r="C4913" t="str">
            <v>UND</v>
          </cell>
          <cell r="D4913">
            <v>168000</v>
          </cell>
          <cell r="E4913">
            <v>26880</v>
          </cell>
          <cell r="F4913">
            <v>194880</v>
          </cell>
        </row>
        <row r="4914">
          <cell r="A4914" t="str">
            <v>TIERRA PARA MALLA</v>
          </cell>
          <cell r="B4914">
            <v>161000</v>
          </cell>
          <cell r="C4914" t="str">
            <v>UND</v>
          </cell>
          <cell r="D4914">
            <v>193200</v>
          </cell>
          <cell r="E4914">
            <v>30912</v>
          </cell>
          <cell r="F4914">
            <v>224112</v>
          </cell>
        </row>
        <row r="4915">
          <cell r="A4915" t="str">
            <v>TIMBRE + INT CREMA</v>
          </cell>
          <cell r="B4915">
            <v>2231</v>
          </cell>
          <cell r="C4915" t="str">
            <v>UND</v>
          </cell>
          <cell r="D4915">
            <v>2677.2</v>
          </cell>
          <cell r="E4915">
            <v>428.35199999999998</v>
          </cell>
          <cell r="F4915">
            <v>3106</v>
          </cell>
        </row>
        <row r="4916">
          <cell r="A4916" t="str">
            <v>TIMBRE + INT CREMA L.P.</v>
          </cell>
          <cell r="B4916">
            <v>2157</v>
          </cell>
          <cell r="C4916" t="str">
            <v>UND</v>
          </cell>
          <cell r="D4916">
            <v>2588.4</v>
          </cell>
          <cell r="E4916">
            <v>414.14400000000001</v>
          </cell>
          <cell r="F4916">
            <v>3003</v>
          </cell>
        </row>
        <row r="4917">
          <cell r="A4917" t="str">
            <v>TIMBRE BITONAL DINDON 110V.</v>
          </cell>
          <cell r="B4917">
            <v>8800</v>
          </cell>
          <cell r="C4917" t="str">
            <v>UND</v>
          </cell>
          <cell r="D4917">
            <v>10560</v>
          </cell>
          <cell r="E4917">
            <v>1689.6000000000001</v>
          </cell>
          <cell r="F4917">
            <v>12250</v>
          </cell>
        </row>
        <row r="4918">
          <cell r="A4918" t="str">
            <v>TIMBRE CROMADO VERA</v>
          </cell>
          <cell r="B4918">
            <v>3000</v>
          </cell>
          <cell r="C4918" t="str">
            <v>UND</v>
          </cell>
          <cell r="D4918">
            <v>3600</v>
          </cell>
          <cell r="E4918">
            <v>576</v>
          </cell>
          <cell r="F4918">
            <v>4176</v>
          </cell>
        </row>
        <row r="4919">
          <cell r="A4919" t="str">
            <v>TIMER ELECTRONICO SEMANAL 120V</v>
          </cell>
          <cell r="B4919">
            <v>96600</v>
          </cell>
          <cell r="C4919" t="str">
            <v>UND</v>
          </cell>
          <cell r="D4919">
            <v>115920</v>
          </cell>
          <cell r="E4919">
            <v>18547.2</v>
          </cell>
          <cell r="F4919">
            <v>134467</v>
          </cell>
        </row>
        <row r="4920">
          <cell r="A4920" t="str">
            <v>TIMER MULTIPROGRAMABLE ELECTR.SEMANAL220</v>
          </cell>
          <cell r="B4920">
            <v>96660</v>
          </cell>
          <cell r="C4920" t="str">
            <v>UND</v>
          </cell>
          <cell r="D4920">
            <v>115992</v>
          </cell>
          <cell r="E4920">
            <v>18558.72</v>
          </cell>
          <cell r="F4920">
            <v>134551</v>
          </cell>
        </row>
        <row r="4921">
          <cell r="A4921" t="str">
            <v>TIMER PROGRAMABLE SEMANAL 120V</v>
          </cell>
          <cell r="B4921">
            <v>96600</v>
          </cell>
          <cell r="C4921" t="str">
            <v>UND</v>
          </cell>
          <cell r="D4921">
            <v>115920</v>
          </cell>
          <cell r="E4921">
            <v>18547.2</v>
          </cell>
          <cell r="F4921">
            <v>134467</v>
          </cell>
        </row>
        <row r="4922">
          <cell r="A4922" t="str">
            <v>TIMER PROGRAMABLE SEMANAL 220V</v>
          </cell>
          <cell r="B4922">
            <v>96600</v>
          </cell>
          <cell r="C4922" t="str">
            <v>UND</v>
          </cell>
          <cell r="D4922">
            <v>115920</v>
          </cell>
          <cell r="E4922">
            <v>18547.2</v>
          </cell>
          <cell r="F4922">
            <v>134467</v>
          </cell>
        </row>
        <row r="4923">
          <cell r="A4923" t="str">
            <v>TOMA TEL;EFONICA COLOMBOAMERICANA</v>
          </cell>
          <cell r="B4923">
            <v>7810</v>
          </cell>
          <cell r="C4923" t="str">
            <v>UND</v>
          </cell>
          <cell r="D4923">
            <v>9372</v>
          </cell>
          <cell r="E4923">
            <v>1499.52</v>
          </cell>
          <cell r="F4923">
            <v>10872</v>
          </cell>
        </row>
        <row r="4924">
          <cell r="A4924" t="str">
            <v>TOMA TELEFONICA SENCILLA COLOMBIANA S/P</v>
          </cell>
          <cell r="B4924">
            <v>560</v>
          </cell>
          <cell r="C4924" t="str">
            <v>UND</v>
          </cell>
          <cell r="D4924">
            <v>672</v>
          </cell>
          <cell r="E4924">
            <v>107.52</v>
          </cell>
          <cell r="F4924">
            <v>780</v>
          </cell>
        </row>
        <row r="4925">
          <cell r="A4925" t="str">
            <v xml:space="preserve">TOMACORRIENTE DOBLE C/POLO TIERRA </v>
          </cell>
          <cell r="B4925">
            <v>8150</v>
          </cell>
          <cell r="C4925" t="str">
            <v>UND</v>
          </cell>
          <cell r="D4925">
            <v>9780</v>
          </cell>
          <cell r="E4925">
            <v>1564.8</v>
          </cell>
          <cell r="F4925">
            <v>11345</v>
          </cell>
        </row>
        <row r="4926">
          <cell r="A4926" t="str">
            <v>TOMACORRIENTE DOBLE EUROAMERICANA</v>
          </cell>
          <cell r="B4926">
            <v>5400</v>
          </cell>
          <cell r="C4926" t="str">
            <v>UND</v>
          </cell>
          <cell r="D4926">
            <v>6480</v>
          </cell>
          <cell r="E4926">
            <v>1036.8</v>
          </cell>
          <cell r="F4926">
            <v>7517</v>
          </cell>
        </row>
        <row r="4927">
          <cell r="A4927" t="str">
            <v>TOMACORRIENTE COLOR NARANJA</v>
          </cell>
          <cell r="B4927">
            <v>10500</v>
          </cell>
          <cell r="C4927" t="str">
            <v>UND</v>
          </cell>
          <cell r="D4927">
            <v>12600</v>
          </cell>
          <cell r="E4927">
            <v>2016</v>
          </cell>
          <cell r="F4927">
            <v>14616</v>
          </cell>
        </row>
        <row r="4928">
          <cell r="A4928" t="str">
            <v>TOMA + CONMUTABLE</v>
          </cell>
          <cell r="B4928">
            <v>5650</v>
          </cell>
          <cell r="C4928" t="str">
            <v>UND</v>
          </cell>
          <cell r="D4928">
            <v>6780</v>
          </cell>
          <cell r="E4928">
            <v>1084.8</v>
          </cell>
          <cell r="F4928">
            <v>7865</v>
          </cell>
        </row>
        <row r="4929">
          <cell r="A4929" t="str">
            <v>TOMA + CONMUTABLE CREMA</v>
          </cell>
          <cell r="B4929">
            <v>5650</v>
          </cell>
          <cell r="C4929" t="str">
            <v>UND</v>
          </cell>
          <cell r="D4929">
            <v>6780</v>
          </cell>
          <cell r="E4929">
            <v>1084.8</v>
          </cell>
          <cell r="F4929">
            <v>7865</v>
          </cell>
        </row>
        <row r="4930">
          <cell r="A4930" t="str">
            <v>TOMA + CONMUTABLE CREMA L.P.</v>
          </cell>
          <cell r="B4930">
            <v>9620</v>
          </cell>
          <cell r="C4930" t="str">
            <v>UND</v>
          </cell>
          <cell r="D4930">
            <v>11544</v>
          </cell>
          <cell r="E4930">
            <v>1847.04</v>
          </cell>
          <cell r="F4930">
            <v>13391</v>
          </cell>
        </row>
        <row r="4931">
          <cell r="A4931" t="str">
            <v>TOMA + CONMUTABLE L.P.</v>
          </cell>
          <cell r="B4931">
            <v>9620</v>
          </cell>
          <cell r="C4931" t="str">
            <v>UND</v>
          </cell>
          <cell r="D4931">
            <v>11544</v>
          </cell>
          <cell r="E4931">
            <v>1847.04</v>
          </cell>
          <cell r="F4931">
            <v>13391</v>
          </cell>
        </row>
        <row r="4932">
          <cell r="A4932" t="str">
            <v>TOMA + INT L.P.</v>
          </cell>
          <cell r="B4932">
            <v>8500</v>
          </cell>
          <cell r="C4932" t="str">
            <v>UND</v>
          </cell>
          <cell r="D4932">
            <v>10200</v>
          </cell>
          <cell r="E4932">
            <v>1632</v>
          </cell>
          <cell r="F4932">
            <v>11832</v>
          </cell>
        </row>
        <row r="4933">
          <cell r="A4933" t="str">
            <v>TOMA + INT. SENCILLO</v>
          </cell>
          <cell r="B4933">
            <v>6105</v>
          </cell>
          <cell r="C4933" t="str">
            <v>UND</v>
          </cell>
          <cell r="D4933">
            <v>7326</v>
          </cell>
          <cell r="E4933">
            <v>1172.1600000000001</v>
          </cell>
          <cell r="F4933">
            <v>8498</v>
          </cell>
        </row>
        <row r="4934">
          <cell r="A4934" t="str">
            <v>TOMA + INTERRUPTOR EDELUX</v>
          </cell>
          <cell r="B4934">
            <v>3556</v>
          </cell>
          <cell r="C4934" t="str">
            <v>UND</v>
          </cell>
          <cell r="D4934">
            <v>4267.2</v>
          </cell>
          <cell r="E4934">
            <v>682.75199999999995</v>
          </cell>
          <cell r="F4934">
            <v>4950</v>
          </cell>
        </row>
        <row r="4935">
          <cell r="A4935" t="str">
            <v>TOMA + INTERRUPTOR SOBREPONER AVE</v>
          </cell>
          <cell r="B4935">
            <v>4000</v>
          </cell>
          <cell r="C4935" t="str">
            <v>UND</v>
          </cell>
          <cell r="D4935">
            <v>4800</v>
          </cell>
          <cell r="E4935">
            <v>768</v>
          </cell>
          <cell r="F4935">
            <v>5568</v>
          </cell>
        </row>
        <row r="4936">
          <cell r="A4936" t="str">
            <v>TOMA 2X20 P/TRABADA INC EDELCO</v>
          </cell>
          <cell r="B4936">
            <v>910</v>
          </cell>
          <cell r="C4936" t="str">
            <v>UND</v>
          </cell>
          <cell r="D4936">
            <v>1092</v>
          </cell>
          <cell r="E4936">
            <v>174.72</v>
          </cell>
          <cell r="F4936">
            <v>1267</v>
          </cell>
        </row>
        <row r="4937">
          <cell r="A4937" t="str">
            <v>TOMA 2X20A SEGURIDAD AEREA AMERICANO</v>
          </cell>
          <cell r="B4937">
            <v>17080</v>
          </cell>
          <cell r="C4937" t="str">
            <v>UND</v>
          </cell>
          <cell r="D4937">
            <v>20496</v>
          </cell>
          <cell r="E4937">
            <v>3279.36</v>
          </cell>
          <cell r="F4937">
            <v>23775</v>
          </cell>
        </row>
        <row r="4938">
          <cell r="A4938" t="str">
            <v>TOMA 2X20A SEGURIDAD INCR GE</v>
          </cell>
          <cell r="B4938">
            <v>13160</v>
          </cell>
          <cell r="C4938" t="str">
            <v>UND</v>
          </cell>
          <cell r="D4938">
            <v>15792</v>
          </cell>
          <cell r="E4938">
            <v>2526.7200000000003</v>
          </cell>
          <cell r="F4938">
            <v>18319</v>
          </cell>
        </row>
        <row r="4939">
          <cell r="A4939" t="str">
            <v>TOMA 3X20 INCR AVE</v>
          </cell>
          <cell r="B4939">
            <v>1254.40002441406</v>
          </cell>
          <cell r="C4939" t="str">
            <v>UND</v>
          </cell>
          <cell r="D4939">
            <v>1505.280029296872</v>
          </cell>
          <cell r="E4939">
            <v>240.84480468749953</v>
          </cell>
          <cell r="F4939">
            <v>1746</v>
          </cell>
        </row>
        <row r="4940">
          <cell r="A4940" t="str">
            <v>TOMA 3X50A S/P IMET</v>
          </cell>
          <cell r="B4940">
            <v>2800</v>
          </cell>
          <cell r="C4940" t="str">
            <v>UND</v>
          </cell>
          <cell r="D4940">
            <v>3360</v>
          </cell>
          <cell r="E4940">
            <v>537.6</v>
          </cell>
          <cell r="F4940">
            <v>3898</v>
          </cell>
        </row>
        <row r="4941">
          <cell r="A4941" t="str">
            <v>TOMA 4X32 415V. LEGRAND</v>
          </cell>
          <cell r="B4941">
            <v>15000</v>
          </cell>
          <cell r="C4941" t="str">
            <v>UND</v>
          </cell>
          <cell r="D4941">
            <v>18000</v>
          </cell>
          <cell r="E4941">
            <v>2880</v>
          </cell>
          <cell r="F4941">
            <v>20880</v>
          </cell>
        </row>
        <row r="4942">
          <cell r="A4942" t="str">
            <v>TOMA 4X32A AEREA 415V LEGRAND</v>
          </cell>
          <cell r="B4942">
            <v>6240</v>
          </cell>
          <cell r="C4942" t="str">
            <v>UND</v>
          </cell>
          <cell r="D4942">
            <v>7488</v>
          </cell>
          <cell r="E4942">
            <v>1198.08</v>
          </cell>
          <cell r="F4942">
            <v>8686</v>
          </cell>
        </row>
        <row r="4943">
          <cell r="A4943" t="str">
            <v>TOMA 4X32A AEREA 415V LEGRAND</v>
          </cell>
          <cell r="B4943">
            <v>8400</v>
          </cell>
          <cell r="C4943" t="str">
            <v>UND</v>
          </cell>
          <cell r="D4943">
            <v>10080</v>
          </cell>
          <cell r="E4943">
            <v>1612.8</v>
          </cell>
          <cell r="F4943">
            <v>11693</v>
          </cell>
        </row>
        <row r="4944">
          <cell r="A4944" t="str">
            <v>TOMA 4X63 AEREA  415V LEGRAND</v>
          </cell>
          <cell r="B4944">
            <v>32200</v>
          </cell>
          <cell r="C4944" t="str">
            <v>UND</v>
          </cell>
          <cell r="D4944">
            <v>38640</v>
          </cell>
          <cell r="E4944">
            <v>6182.4000000000005</v>
          </cell>
          <cell r="F4944">
            <v>44822</v>
          </cell>
        </row>
        <row r="4945">
          <cell r="A4945" t="str">
            <v>TOMA 4X63A S/P 415V LEGRAND</v>
          </cell>
          <cell r="B4945">
            <v>39760</v>
          </cell>
          <cell r="C4945" t="str">
            <v>UND</v>
          </cell>
          <cell r="D4945">
            <v>47712</v>
          </cell>
          <cell r="E4945">
            <v>7633.92</v>
          </cell>
          <cell r="F4945">
            <v>55346</v>
          </cell>
        </row>
        <row r="4946">
          <cell r="A4946" t="str">
            <v>TOMA AEREA  4X20 SEGURIDAD LEVINTON</v>
          </cell>
          <cell r="B4946">
            <v>3000</v>
          </cell>
          <cell r="C4946" t="str">
            <v>UND</v>
          </cell>
          <cell r="D4946">
            <v>3600</v>
          </cell>
          <cell r="E4946">
            <v>576</v>
          </cell>
          <cell r="F4946">
            <v>4176</v>
          </cell>
        </row>
        <row r="4947">
          <cell r="A4947" t="str">
            <v>TOMA AEREA 15A EN PASTA AVE</v>
          </cell>
          <cell r="B4947">
            <v>277.20001220703097</v>
          </cell>
          <cell r="C4947" t="str">
            <v>UND</v>
          </cell>
          <cell r="D4947">
            <v>332.64001464843716</v>
          </cell>
          <cell r="E4947">
            <v>53.222402343749948</v>
          </cell>
          <cell r="F4947">
            <v>386</v>
          </cell>
        </row>
        <row r="4948">
          <cell r="A4948" t="str">
            <v>TOMA AEREA 2X20 SEGURIDAD AM</v>
          </cell>
          <cell r="B4948">
            <v>3000</v>
          </cell>
          <cell r="C4948" t="str">
            <v>UND</v>
          </cell>
          <cell r="D4948">
            <v>3600</v>
          </cell>
          <cell r="E4948">
            <v>576</v>
          </cell>
          <cell r="F4948">
            <v>4176</v>
          </cell>
        </row>
        <row r="4949">
          <cell r="A4949" t="str">
            <v>TOMA AEREA 2X20 SEGURIDAD LEVINTON</v>
          </cell>
          <cell r="B4949">
            <v>3000</v>
          </cell>
          <cell r="C4949" t="str">
            <v>UND</v>
          </cell>
          <cell r="D4949">
            <v>3600</v>
          </cell>
          <cell r="E4949">
            <v>576</v>
          </cell>
          <cell r="F4949">
            <v>4176</v>
          </cell>
        </row>
        <row r="4950">
          <cell r="A4950" t="str">
            <v>TOMA AEREA 3X20 AM</v>
          </cell>
          <cell r="B4950">
            <v>3000</v>
          </cell>
          <cell r="C4950" t="str">
            <v>UND</v>
          </cell>
          <cell r="D4950">
            <v>3600</v>
          </cell>
          <cell r="E4950">
            <v>576</v>
          </cell>
          <cell r="F4950">
            <v>4176</v>
          </cell>
        </row>
        <row r="4951">
          <cell r="A4951" t="str">
            <v>TOMA AEREA 3X30 1/2 VUELTA</v>
          </cell>
          <cell r="B4951">
            <v>31200</v>
          </cell>
          <cell r="C4951" t="str">
            <v>UND</v>
          </cell>
          <cell r="D4951">
            <v>37440</v>
          </cell>
          <cell r="E4951">
            <v>5990.4000000000005</v>
          </cell>
          <cell r="F4951">
            <v>43430</v>
          </cell>
        </row>
        <row r="4952">
          <cell r="A4952" t="str">
            <v>TOMA AEREA 4X16 BRETER</v>
          </cell>
          <cell r="B4952">
            <v>15000</v>
          </cell>
          <cell r="C4952" t="str">
            <v>UND</v>
          </cell>
          <cell r="D4952">
            <v>18000</v>
          </cell>
          <cell r="E4952">
            <v>2880</v>
          </cell>
          <cell r="F4952">
            <v>20880</v>
          </cell>
        </row>
        <row r="4953">
          <cell r="A4953" t="str">
            <v>TOMA AEREA 4X20 SEGURIDAD AMERICANA</v>
          </cell>
          <cell r="B4953">
            <v>3000</v>
          </cell>
          <cell r="C4953" t="str">
            <v>UND</v>
          </cell>
          <cell r="D4953">
            <v>3600</v>
          </cell>
          <cell r="E4953">
            <v>576</v>
          </cell>
          <cell r="F4953">
            <v>4176</v>
          </cell>
        </row>
        <row r="4954">
          <cell r="A4954" t="str">
            <v>TOMA AEREA 4X20 SEGURIDAD GE</v>
          </cell>
          <cell r="B4954">
            <v>3000</v>
          </cell>
          <cell r="C4954" t="str">
            <v>UND</v>
          </cell>
          <cell r="D4954">
            <v>3600</v>
          </cell>
          <cell r="E4954">
            <v>576</v>
          </cell>
          <cell r="F4954">
            <v>4176</v>
          </cell>
        </row>
        <row r="4955">
          <cell r="A4955" t="str">
            <v>TOMA AEREA 4X30 SEGURIDAD PIAL</v>
          </cell>
          <cell r="B4955">
            <v>3000</v>
          </cell>
          <cell r="C4955" t="str">
            <v>UND</v>
          </cell>
          <cell r="D4955">
            <v>3600</v>
          </cell>
          <cell r="E4955">
            <v>576</v>
          </cell>
          <cell r="F4955">
            <v>4176</v>
          </cell>
        </row>
        <row r="4956">
          <cell r="A4956" t="str">
            <v>TOMA AEREA DE CAUCHO 15 AMP</v>
          </cell>
          <cell r="B4956">
            <v>963.20001220703114</v>
          </cell>
          <cell r="C4956" t="str">
            <v>UND</v>
          </cell>
          <cell r="D4956">
            <v>1155.8400146484373</v>
          </cell>
          <cell r="E4956">
            <v>184.93440234374998</v>
          </cell>
          <cell r="F4956">
            <v>1341</v>
          </cell>
        </row>
        <row r="4957">
          <cell r="A4957" t="str">
            <v>TOMA AEREA PATA TRABADA POLO TIERRA</v>
          </cell>
          <cell r="B4957">
            <v>2156</v>
          </cell>
          <cell r="C4957" t="str">
            <v>UND</v>
          </cell>
          <cell r="D4957">
            <v>2587.1999999999998</v>
          </cell>
          <cell r="E4957">
            <v>413.952</v>
          </cell>
          <cell r="F4957">
            <v>3001</v>
          </cell>
        </row>
        <row r="4958">
          <cell r="A4958" t="str">
            <v>TOMA COAXIAL  BLANCA</v>
          </cell>
          <cell r="B4958">
            <v>5580</v>
          </cell>
          <cell r="C4958" t="str">
            <v>UND</v>
          </cell>
          <cell r="D4958">
            <v>6696</v>
          </cell>
          <cell r="E4958">
            <v>1071.3600000000001</v>
          </cell>
          <cell r="F4958">
            <v>7767</v>
          </cell>
        </row>
        <row r="4959">
          <cell r="A4959" t="str">
            <v>TOMA COAXIAL "TICINO"</v>
          </cell>
          <cell r="B4959">
            <v>5739</v>
          </cell>
          <cell r="C4959" t="str">
            <v>UND</v>
          </cell>
          <cell r="D4959">
            <v>6886.8</v>
          </cell>
          <cell r="E4959">
            <v>1101.8880000000001</v>
          </cell>
          <cell r="F4959">
            <v>7989</v>
          </cell>
        </row>
        <row r="4960">
          <cell r="A4960" t="str">
            <v>TOMA COAXIAL T.V. CREMA</v>
          </cell>
          <cell r="B4960">
            <v>4880</v>
          </cell>
          <cell r="C4960" t="str">
            <v>UND</v>
          </cell>
          <cell r="D4960">
            <v>5856</v>
          </cell>
          <cell r="E4960">
            <v>936.96</v>
          </cell>
          <cell r="F4960">
            <v>6793</v>
          </cell>
        </row>
        <row r="4961">
          <cell r="A4961" t="str">
            <v>TOMA CORRIENTE DOBLE POLO TIERRA BLANCO</v>
          </cell>
          <cell r="B4961">
            <v>1516</v>
          </cell>
          <cell r="C4961" t="str">
            <v>UND</v>
          </cell>
          <cell r="D4961">
            <v>1819.2</v>
          </cell>
          <cell r="E4961">
            <v>291.072</v>
          </cell>
          <cell r="F4961">
            <v>2110</v>
          </cell>
        </row>
        <row r="4962">
          <cell r="A4962" t="str">
            <v>TOMA CORRIENTE DOBLE/P.TIERRA MARFIL FUT</v>
          </cell>
          <cell r="B4962">
            <v>1375</v>
          </cell>
          <cell r="C4962" t="str">
            <v>UND</v>
          </cell>
          <cell r="D4962">
            <v>1650</v>
          </cell>
          <cell r="E4962">
            <v>264</v>
          </cell>
          <cell r="F4962">
            <v>1914</v>
          </cell>
        </row>
        <row r="4963">
          <cell r="A4963" t="str">
            <v>TOMA CORRIENTE IND.  SEGURIDAD 63 AMP H</v>
          </cell>
          <cell r="B4963">
            <v>46230</v>
          </cell>
          <cell r="C4963" t="str">
            <v>UND</v>
          </cell>
          <cell r="D4963">
            <v>55476</v>
          </cell>
          <cell r="E4963">
            <v>8876.16</v>
          </cell>
          <cell r="F4963">
            <v>64352</v>
          </cell>
        </row>
        <row r="4964">
          <cell r="A4964" t="str">
            <v>TOMA CORRIENTE IND. SEGURIDAD 63 AMP M</v>
          </cell>
          <cell r="B4964">
            <v>40000</v>
          </cell>
          <cell r="C4964" t="str">
            <v>UND</v>
          </cell>
          <cell r="D4964">
            <v>48000</v>
          </cell>
          <cell r="E4964">
            <v>7680</v>
          </cell>
          <cell r="F4964">
            <v>55680</v>
          </cell>
        </row>
        <row r="4965">
          <cell r="A4965" t="str">
            <v>TOMA CORRIENTE SENC. P/TIERRA + INT L.P.</v>
          </cell>
          <cell r="B4965">
            <v>8660</v>
          </cell>
          <cell r="C4965" t="str">
            <v>UND</v>
          </cell>
          <cell r="D4965">
            <v>10392</v>
          </cell>
          <cell r="E4965">
            <v>1662.72</v>
          </cell>
          <cell r="F4965">
            <v>12055</v>
          </cell>
        </row>
        <row r="4966">
          <cell r="A4966" t="str">
            <v>TOMA CORRIENTE TRIPLE FUNCION INDEPENDIE</v>
          </cell>
          <cell r="B4966">
            <v>5474</v>
          </cell>
          <cell r="C4966" t="str">
            <v>UND</v>
          </cell>
          <cell r="D4966">
            <v>6568.8</v>
          </cell>
          <cell r="E4966">
            <v>1051.008</v>
          </cell>
          <cell r="F4966">
            <v>7620</v>
          </cell>
        </row>
        <row r="4967">
          <cell r="A4967" t="str">
            <v>TOMA DOBLE AVITARE</v>
          </cell>
          <cell r="B4967">
            <v>3000</v>
          </cell>
          <cell r="C4967" t="str">
            <v>UND</v>
          </cell>
          <cell r="D4967">
            <v>3600</v>
          </cell>
          <cell r="E4967">
            <v>576</v>
          </cell>
          <cell r="F4967">
            <v>4176</v>
          </cell>
        </row>
        <row r="4968">
          <cell r="A4968" t="str">
            <v>TOMA DOBLE CREMA INCR AVE</v>
          </cell>
          <cell r="B4968">
            <v>919.79998779296898</v>
          </cell>
          <cell r="C4968" t="str">
            <v>UND</v>
          </cell>
          <cell r="D4968">
            <v>1103.7599853515628</v>
          </cell>
          <cell r="E4968">
            <v>176.60159765625005</v>
          </cell>
          <cell r="F4968">
            <v>1280</v>
          </cell>
        </row>
        <row r="4969">
          <cell r="A4969" t="str">
            <v>TOMA DOBLE CREMA POLO TIERRA</v>
          </cell>
          <cell r="B4969">
            <v>5370</v>
          </cell>
          <cell r="C4969" t="str">
            <v>UND</v>
          </cell>
          <cell r="D4969">
            <v>6444</v>
          </cell>
          <cell r="E4969">
            <v>1031.04</v>
          </cell>
          <cell r="F4969">
            <v>7475</v>
          </cell>
        </row>
        <row r="4970">
          <cell r="A4970" t="str">
            <v>TOMA DOBLE INDIVIDUAL BLANCA</v>
          </cell>
          <cell r="B4970">
            <v>5180</v>
          </cell>
          <cell r="C4970" t="str">
            <v>UND</v>
          </cell>
          <cell r="D4970">
            <v>6216</v>
          </cell>
          <cell r="E4970">
            <v>994.56000000000006</v>
          </cell>
          <cell r="F4970">
            <v>7211</v>
          </cell>
        </row>
        <row r="4971">
          <cell r="A4971" t="str">
            <v>TOMA DOBLE LEVINTON POLO TIERRA</v>
          </cell>
          <cell r="B4971">
            <v>840</v>
          </cell>
          <cell r="C4971" t="str">
            <v>UND</v>
          </cell>
          <cell r="D4971">
            <v>1008</v>
          </cell>
          <cell r="E4971">
            <v>161.28</v>
          </cell>
          <cell r="F4971">
            <v>1169</v>
          </cell>
        </row>
        <row r="4972">
          <cell r="A4972" t="str">
            <v>TOMA DOBLE P/TIERRA LEVINTON C/TAPA</v>
          </cell>
          <cell r="B4972">
            <v>763</v>
          </cell>
          <cell r="C4972" t="str">
            <v>UND</v>
          </cell>
          <cell r="D4972">
            <v>915.6</v>
          </cell>
          <cell r="E4972">
            <v>146.49600000000001</v>
          </cell>
          <cell r="F4972">
            <v>1062</v>
          </cell>
        </row>
        <row r="4973">
          <cell r="A4973" t="str">
            <v>TOMA DOBLE POLO A TIERRA+INT.SENCIL.LUZ</v>
          </cell>
          <cell r="B4973">
            <v>6625</v>
          </cell>
          <cell r="C4973" t="str">
            <v>UND</v>
          </cell>
          <cell r="D4973">
            <v>7950</v>
          </cell>
          <cell r="E4973">
            <v>1272</v>
          </cell>
          <cell r="F4973">
            <v>9222</v>
          </cell>
        </row>
        <row r="4974">
          <cell r="A4974" t="str">
            <v>TOMA DOBLE POLO A TIERRA+INTERRUPTOR SEN</v>
          </cell>
          <cell r="B4974">
            <v>5306</v>
          </cell>
          <cell r="C4974" t="str">
            <v>UND</v>
          </cell>
          <cell r="D4974">
            <v>6367.2</v>
          </cell>
          <cell r="E4974">
            <v>1018.752</v>
          </cell>
          <cell r="F4974">
            <v>7386</v>
          </cell>
        </row>
        <row r="4975">
          <cell r="A4975" t="str">
            <v>TOMA DOBLE POLO TIERRA+INT.SENCILLO L.P.</v>
          </cell>
          <cell r="B4975">
            <v>6625</v>
          </cell>
          <cell r="C4975" t="str">
            <v>UND</v>
          </cell>
          <cell r="D4975">
            <v>7950</v>
          </cell>
          <cell r="E4975">
            <v>1272</v>
          </cell>
          <cell r="F4975">
            <v>9222</v>
          </cell>
        </row>
        <row r="4976">
          <cell r="A4976" t="str">
            <v>TOMA DOBLE POLOTIERRA LEVINTON NARANJA</v>
          </cell>
          <cell r="B4976">
            <v>8060</v>
          </cell>
          <cell r="C4976" t="str">
            <v>UND</v>
          </cell>
          <cell r="D4976">
            <v>9672</v>
          </cell>
          <cell r="E4976">
            <v>1547.52</v>
          </cell>
          <cell r="F4976">
            <v>11220</v>
          </cell>
        </row>
        <row r="4977">
          <cell r="A4977" t="str">
            <v>TOMA DOBLE S/P AVE</v>
          </cell>
          <cell r="B4977">
            <v>856.79998779296898</v>
          </cell>
          <cell r="C4977" t="str">
            <v>UND</v>
          </cell>
          <cell r="D4977">
            <v>1028.1599853515627</v>
          </cell>
          <cell r="E4977">
            <v>164.50559765625005</v>
          </cell>
          <cell r="F4977">
            <v>1193</v>
          </cell>
        </row>
        <row r="4978">
          <cell r="A4978" t="str">
            <v>TOMA INCRUSTAR 2X20 SEGURIDAD AMERICAN</v>
          </cell>
          <cell r="B4978">
            <v>3000</v>
          </cell>
          <cell r="C4978" t="str">
            <v>UND</v>
          </cell>
          <cell r="D4978">
            <v>3600</v>
          </cell>
          <cell r="E4978">
            <v>576</v>
          </cell>
          <cell r="F4978">
            <v>4176</v>
          </cell>
        </row>
        <row r="4979">
          <cell r="A4979" t="str">
            <v>TOMA INCRUSTAR 3X20 SEGURIDAD LEVINTON</v>
          </cell>
          <cell r="B4979">
            <v>3000</v>
          </cell>
          <cell r="C4979" t="str">
            <v>UND</v>
          </cell>
          <cell r="D4979">
            <v>3600</v>
          </cell>
          <cell r="E4979">
            <v>576</v>
          </cell>
          <cell r="F4979">
            <v>4176</v>
          </cell>
        </row>
        <row r="4980">
          <cell r="A4980" t="str">
            <v>TOMA INCRUSTAR 3X20SEGURIDAD GE</v>
          </cell>
          <cell r="B4980">
            <v>3000</v>
          </cell>
          <cell r="C4980" t="str">
            <v>UND</v>
          </cell>
          <cell r="D4980">
            <v>3600</v>
          </cell>
          <cell r="E4980">
            <v>576</v>
          </cell>
          <cell r="F4980">
            <v>4176</v>
          </cell>
        </row>
        <row r="4981">
          <cell r="A4981" t="str">
            <v>TOMA INCRUSTAR 3X30 SEGURIDAD GE</v>
          </cell>
          <cell r="B4981">
            <v>3000</v>
          </cell>
          <cell r="C4981" t="str">
            <v>UND</v>
          </cell>
          <cell r="D4981">
            <v>3600</v>
          </cell>
          <cell r="E4981">
            <v>576</v>
          </cell>
          <cell r="F4981">
            <v>4176</v>
          </cell>
        </row>
        <row r="4982">
          <cell r="A4982" t="str">
            <v>TOMA INCRUSTAR 3X30SEGURIDAD GE</v>
          </cell>
          <cell r="B4982">
            <v>3000</v>
          </cell>
          <cell r="C4982" t="str">
            <v>UND</v>
          </cell>
          <cell r="D4982">
            <v>3600</v>
          </cell>
          <cell r="E4982">
            <v>576</v>
          </cell>
          <cell r="F4982">
            <v>4176</v>
          </cell>
        </row>
        <row r="4983">
          <cell r="A4983" t="str">
            <v>TOMA INCRUSTAR 3X50 INED</v>
          </cell>
          <cell r="B4983">
            <v>3000</v>
          </cell>
          <cell r="C4983" t="str">
            <v>UND</v>
          </cell>
          <cell r="D4983">
            <v>3600</v>
          </cell>
          <cell r="E4983">
            <v>576</v>
          </cell>
          <cell r="F4983">
            <v>4176</v>
          </cell>
        </row>
        <row r="4984">
          <cell r="A4984" t="str">
            <v>TOMA INCRUSTAR 4X20 SEGURIDAD CHINA</v>
          </cell>
          <cell r="B4984">
            <v>3000</v>
          </cell>
          <cell r="C4984" t="str">
            <v>UND</v>
          </cell>
          <cell r="D4984">
            <v>3600</v>
          </cell>
          <cell r="E4984">
            <v>576</v>
          </cell>
          <cell r="F4984">
            <v>4176</v>
          </cell>
        </row>
        <row r="4985">
          <cell r="A4985" t="str">
            <v>TOMA INCRUSTAR 4X20 SEGURIDAD GE</v>
          </cell>
          <cell r="B4985">
            <v>3000</v>
          </cell>
          <cell r="C4985" t="str">
            <v>UND</v>
          </cell>
          <cell r="D4985">
            <v>3600</v>
          </cell>
          <cell r="E4985">
            <v>576</v>
          </cell>
          <cell r="F4985">
            <v>4176</v>
          </cell>
        </row>
        <row r="4986">
          <cell r="A4986" t="str">
            <v>TOMA INCRUSTAR 4X20 SEGURIDAD PISE</v>
          </cell>
          <cell r="B4986">
            <v>3000</v>
          </cell>
          <cell r="C4986" t="str">
            <v>UND</v>
          </cell>
          <cell r="D4986">
            <v>3600</v>
          </cell>
          <cell r="E4986">
            <v>576</v>
          </cell>
          <cell r="F4986">
            <v>4176</v>
          </cell>
        </row>
        <row r="4987">
          <cell r="A4987" t="str">
            <v>TOMA INCRUSTAR 4X30 SEGURIDAD PIAL</v>
          </cell>
          <cell r="B4987">
            <v>3000</v>
          </cell>
          <cell r="C4987" t="str">
            <v>UND</v>
          </cell>
          <cell r="D4987">
            <v>3600</v>
          </cell>
          <cell r="E4987">
            <v>576</v>
          </cell>
          <cell r="F4987">
            <v>4176</v>
          </cell>
        </row>
        <row r="4988">
          <cell r="A4988" t="str">
            <v>TOMA INCRUSTAR BIFASICA 20 AMP CODELCA</v>
          </cell>
          <cell r="B4988">
            <v>2756</v>
          </cell>
          <cell r="C4988" t="str">
            <v>UND</v>
          </cell>
          <cell r="D4988">
            <v>3307.2</v>
          </cell>
          <cell r="E4988">
            <v>529.15199999999993</v>
          </cell>
          <cell r="F4988">
            <v>3836</v>
          </cell>
        </row>
        <row r="4989">
          <cell r="A4989" t="str">
            <v>TOMA INCRUSTAR TRIFASICA 20 AMP</v>
          </cell>
          <cell r="B4989">
            <v>2983</v>
          </cell>
          <cell r="C4989" t="str">
            <v>UND</v>
          </cell>
          <cell r="D4989">
            <v>3579.6</v>
          </cell>
          <cell r="E4989">
            <v>572.73599999999999</v>
          </cell>
          <cell r="F4989">
            <v>4152</v>
          </cell>
        </row>
        <row r="4990">
          <cell r="A4990" t="str">
            <v>TOMA LEVINTON 15AMP C/POLO T. /CAJA INTE</v>
          </cell>
          <cell r="B4990">
            <v>55200</v>
          </cell>
          <cell r="C4990" t="str">
            <v>UND</v>
          </cell>
          <cell r="D4990">
            <v>66240</v>
          </cell>
          <cell r="E4990">
            <v>10598.4</v>
          </cell>
          <cell r="F4990">
            <v>76838</v>
          </cell>
        </row>
        <row r="4991">
          <cell r="A4991" t="str">
            <v>TOMA LOZA 3X20 S/P</v>
          </cell>
          <cell r="B4991">
            <v>2520</v>
          </cell>
          <cell r="C4991" t="str">
            <v>UND</v>
          </cell>
          <cell r="D4991">
            <v>3024</v>
          </cell>
          <cell r="E4991">
            <v>483.84000000000003</v>
          </cell>
          <cell r="F4991">
            <v>3508</v>
          </cell>
        </row>
        <row r="4992">
          <cell r="A4992" t="str">
            <v>TOMA MONOFASICA P/TIERRA INCRUS. LEGRAND</v>
          </cell>
          <cell r="B4992">
            <v>2102</v>
          </cell>
          <cell r="C4992" t="str">
            <v>UND</v>
          </cell>
          <cell r="D4992">
            <v>2522.4</v>
          </cell>
          <cell r="E4992">
            <v>403.584</v>
          </cell>
          <cell r="F4992">
            <v>2926</v>
          </cell>
        </row>
        <row r="4993">
          <cell r="A4993" t="str">
            <v>TOMA MULTIPLE DE 6 SALIDAS</v>
          </cell>
          <cell r="B4993">
            <v>43170</v>
          </cell>
          <cell r="C4993" t="str">
            <v>UND</v>
          </cell>
          <cell r="D4993">
            <v>51804</v>
          </cell>
          <cell r="E4993">
            <v>8288.64</v>
          </cell>
          <cell r="F4993">
            <v>60093</v>
          </cell>
        </row>
        <row r="4994">
          <cell r="A4994" t="str">
            <v>TOMA MULTIPLE EN CAUCHO</v>
          </cell>
          <cell r="B4994">
            <v>2100</v>
          </cell>
          <cell r="C4994" t="str">
            <v>UND</v>
          </cell>
          <cell r="D4994">
            <v>2520</v>
          </cell>
          <cell r="E4994">
            <v>403.2</v>
          </cell>
          <cell r="F4994">
            <v>2923</v>
          </cell>
        </row>
        <row r="4995">
          <cell r="A4995" t="str">
            <v>TOMA P/T 15AMP. PARA EXTENSION</v>
          </cell>
          <cell r="B4995">
            <v>1440</v>
          </cell>
          <cell r="C4995" t="str">
            <v>UND</v>
          </cell>
          <cell r="D4995">
            <v>1728</v>
          </cell>
          <cell r="E4995">
            <v>276.48</v>
          </cell>
          <cell r="F4995">
            <v>2004</v>
          </cell>
        </row>
        <row r="4996">
          <cell r="A4996" t="str">
            <v>TOMA P/TIERRA + INTERRUPTOR ABITARE</v>
          </cell>
          <cell r="B4996">
            <v>4000</v>
          </cell>
          <cell r="C4996" t="str">
            <v>UND</v>
          </cell>
          <cell r="D4996">
            <v>4800</v>
          </cell>
          <cell r="E4996">
            <v>768</v>
          </cell>
          <cell r="F4996">
            <v>5568</v>
          </cell>
        </row>
        <row r="4997">
          <cell r="A4997" t="str">
            <v>TOMA PARA PISO AVE</v>
          </cell>
          <cell r="B4997">
            <v>4000</v>
          </cell>
          <cell r="C4997" t="str">
            <v>UND</v>
          </cell>
          <cell r="D4997">
            <v>4800</v>
          </cell>
          <cell r="E4997">
            <v>768</v>
          </cell>
          <cell r="F4997">
            <v>5568</v>
          </cell>
        </row>
        <row r="4998">
          <cell r="A4998" t="str">
            <v>TOMA POLO A TIERRA + INT SENCILLO</v>
          </cell>
          <cell r="B4998">
            <v>5600</v>
          </cell>
          <cell r="C4998" t="str">
            <v>UND</v>
          </cell>
          <cell r="D4998">
            <v>6720</v>
          </cell>
          <cell r="E4998">
            <v>1075.2</v>
          </cell>
          <cell r="F4998">
            <v>7795</v>
          </cell>
        </row>
        <row r="4999">
          <cell r="A4999" t="str">
            <v>TOMA POLO A TIERRA 15 AMP</v>
          </cell>
          <cell r="B4999">
            <v>1318.8000488281298</v>
          </cell>
          <cell r="C4999" t="str">
            <v>UND</v>
          </cell>
          <cell r="D4999">
            <v>1582.5600585937557</v>
          </cell>
          <cell r="E4999">
            <v>253.20960937500092</v>
          </cell>
          <cell r="F4999">
            <v>1836</v>
          </cell>
        </row>
        <row r="5000">
          <cell r="A5000" t="str">
            <v>TOMA POLO TIERRA</v>
          </cell>
          <cell r="B5000">
            <v>3036</v>
          </cell>
          <cell r="C5000" t="str">
            <v>UND</v>
          </cell>
          <cell r="D5000">
            <v>3643.2</v>
          </cell>
          <cell r="E5000">
            <v>582.91200000000003</v>
          </cell>
          <cell r="F5000">
            <v>4226</v>
          </cell>
        </row>
        <row r="5001">
          <cell r="A5001" t="str">
            <v>TOMA POLO TIERRA+INTERRUPTOR SENC. LUZ P</v>
          </cell>
          <cell r="B5001">
            <v>9320</v>
          </cell>
          <cell r="C5001" t="str">
            <v>UND</v>
          </cell>
          <cell r="D5001">
            <v>11184</v>
          </cell>
          <cell r="E5001">
            <v>1789.44</v>
          </cell>
          <cell r="F5001">
            <v>12973</v>
          </cell>
        </row>
        <row r="5002">
          <cell r="A5002" t="str">
            <v>TOMA POLO TIERRA+INTERRUPTOR SENCILLO</v>
          </cell>
          <cell r="B5002">
            <v>5720</v>
          </cell>
          <cell r="C5002" t="str">
            <v>UND</v>
          </cell>
          <cell r="D5002">
            <v>6864</v>
          </cell>
          <cell r="E5002">
            <v>1098.24</v>
          </cell>
          <cell r="F5002">
            <v>7962</v>
          </cell>
        </row>
        <row r="5003">
          <cell r="A5003" t="str">
            <v>TOMA SEGURIDAD 3X20 TICINO</v>
          </cell>
          <cell r="B5003">
            <v>3000</v>
          </cell>
          <cell r="C5003" t="str">
            <v>UND</v>
          </cell>
          <cell r="D5003">
            <v>3600</v>
          </cell>
          <cell r="E5003">
            <v>576</v>
          </cell>
          <cell r="F5003">
            <v>4176</v>
          </cell>
        </row>
        <row r="5004">
          <cell r="A5004" t="str">
            <v>TOMA SENCILLA (MODULO LESITAL)</v>
          </cell>
          <cell r="B5004">
            <v>4000</v>
          </cell>
          <cell r="C5004" t="str">
            <v>UND</v>
          </cell>
          <cell r="D5004">
            <v>4800</v>
          </cell>
          <cell r="E5004">
            <v>768</v>
          </cell>
          <cell r="F5004">
            <v>5568</v>
          </cell>
        </row>
        <row r="5005">
          <cell r="A5005" t="str">
            <v>TOMA SENCILLA BLANCA</v>
          </cell>
          <cell r="B5005">
            <v>3190</v>
          </cell>
          <cell r="C5005" t="str">
            <v>UND</v>
          </cell>
          <cell r="D5005">
            <v>3828</v>
          </cell>
          <cell r="E5005">
            <v>612.48</v>
          </cell>
          <cell r="F5005">
            <v>4440</v>
          </cell>
        </row>
        <row r="5006">
          <cell r="A5006" t="str">
            <v>TOMA SENCILLA BLANCA POLO TIERRA</v>
          </cell>
          <cell r="B5006">
            <v>3920</v>
          </cell>
          <cell r="C5006" t="str">
            <v>UND</v>
          </cell>
          <cell r="D5006">
            <v>4704</v>
          </cell>
          <cell r="E5006">
            <v>752.64</v>
          </cell>
          <cell r="F5006">
            <v>5457</v>
          </cell>
        </row>
        <row r="5007">
          <cell r="A5007" t="str">
            <v>TOMA SENCILLA LOZA S/P</v>
          </cell>
          <cell r="B5007">
            <v>700</v>
          </cell>
          <cell r="C5007" t="str">
            <v>UND</v>
          </cell>
          <cell r="D5007">
            <v>840</v>
          </cell>
          <cell r="E5007">
            <v>134.4</v>
          </cell>
          <cell r="F5007">
            <v>974</v>
          </cell>
        </row>
        <row r="5008">
          <cell r="A5008" t="str">
            <v>TOMA SENCILLA S/P AVE</v>
          </cell>
          <cell r="B5008">
            <v>560</v>
          </cell>
          <cell r="C5008" t="str">
            <v>UND</v>
          </cell>
          <cell r="D5008">
            <v>672</v>
          </cell>
          <cell r="E5008">
            <v>107.52</v>
          </cell>
          <cell r="F5008">
            <v>780</v>
          </cell>
        </row>
        <row r="5009">
          <cell r="A5009" t="str">
            <v>TOMA SOBRE PONER TRIFASICA 50 AMP.CICLES</v>
          </cell>
          <cell r="B5009">
            <v>3000</v>
          </cell>
          <cell r="C5009" t="str">
            <v>UND</v>
          </cell>
          <cell r="D5009">
            <v>3600</v>
          </cell>
          <cell r="E5009">
            <v>576</v>
          </cell>
          <cell r="F5009">
            <v>4176</v>
          </cell>
        </row>
        <row r="5010">
          <cell r="A5010" t="str">
            <v>TOMA SOBREPONER TRIFASICA 50 AMP</v>
          </cell>
          <cell r="B5010">
            <v>3500</v>
          </cell>
          <cell r="C5010" t="str">
            <v>UND</v>
          </cell>
          <cell r="D5010">
            <v>4200</v>
          </cell>
          <cell r="E5010">
            <v>672</v>
          </cell>
          <cell r="F5010">
            <v>4872</v>
          </cell>
        </row>
        <row r="5011">
          <cell r="A5011" t="str">
            <v>TOMA TEL DOBLE MARFIL AMERICANA</v>
          </cell>
          <cell r="B5011">
            <v>10120</v>
          </cell>
          <cell r="C5011" t="str">
            <v>UND</v>
          </cell>
          <cell r="D5011">
            <v>12144</v>
          </cell>
          <cell r="E5011">
            <v>1943.04</v>
          </cell>
          <cell r="F5011">
            <v>14087</v>
          </cell>
        </row>
        <row r="5012">
          <cell r="A5012" t="str">
            <v>TOMA TEL.DOBLE FUNCION:COLOMBIANA+AMERIC</v>
          </cell>
          <cell r="B5012">
            <v>7410</v>
          </cell>
          <cell r="C5012" t="str">
            <v>UND</v>
          </cell>
          <cell r="D5012">
            <v>8892</v>
          </cell>
          <cell r="E5012">
            <v>1422.72</v>
          </cell>
          <cell r="F5012">
            <v>10315</v>
          </cell>
        </row>
        <row r="5013">
          <cell r="A5013" t="str">
            <v>TOMA TELEF. SENCILLA PLUK</v>
          </cell>
          <cell r="B5013">
            <v>784</v>
          </cell>
          <cell r="C5013" t="str">
            <v>UND</v>
          </cell>
          <cell r="D5013">
            <v>940.8</v>
          </cell>
          <cell r="E5013">
            <v>150.52799999999999</v>
          </cell>
          <cell r="F5013">
            <v>1091</v>
          </cell>
        </row>
        <row r="5014">
          <cell r="A5014" t="str">
            <v>TOMA TELEFONICA AMERICANA</v>
          </cell>
          <cell r="B5014">
            <v>6820</v>
          </cell>
          <cell r="C5014" t="str">
            <v>UND</v>
          </cell>
          <cell r="D5014">
            <v>8184</v>
          </cell>
          <cell r="E5014">
            <v>1309.44</v>
          </cell>
          <cell r="F5014">
            <v>9493</v>
          </cell>
        </row>
        <row r="5015">
          <cell r="A5015" t="str">
            <v>TOMA TELEFONICA AMERICANA DUPLEX CREMA</v>
          </cell>
          <cell r="B5015">
            <v>6460</v>
          </cell>
          <cell r="C5015" t="str">
            <v>UND</v>
          </cell>
          <cell r="D5015">
            <v>7752</v>
          </cell>
          <cell r="E5015">
            <v>1240.32</v>
          </cell>
          <cell r="F5015">
            <v>8992</v>
          </cell>
        </row>
        <row r="5016">
          <cell r="A5016" t="str">
            <v>TOMA TELEFONICA AMERICANA SENCILLA</v>
          </cell>
          <cell r="B5016">
            <v>4190</v>
          </cell>
          <cell r="C5016" t="str">
            <v>UND</v>
          </cell>
          <cell r="D5016">
            <v>5028</v>
          </cell>
          <cell r="E5016">
            <v>804.48</v>
          </cell>
          <cell r="F5016">
            <v>5832</v>
          </cell>
        </row>
        <row r="5017">
          <cell r="A5017" t="str">
            <v>TOMA TELEFONICA AMERICANA SENCILLA</v>
          </cell>
          <cell r="B5017">
            <v>6820</v>
          </cell>
          <cell r="C5017" t="str">
            <v>UND</v>
          </cell>
          <cell r="D5017">
            <v>8184</v>
          </cell>
          <cell r="E5017">
            <v>1309.44</v>
          </cell>
          <cell r="F5017">
            <v>9493</v>
          </cell>
        </row>
        <row r="5018">
          <cell r="A5018" t="str">
            <v>TOMA TELEFONICA BLANA AMERICANA AMBIO</v>
          </cell>
          <cell r="B5018">
            <v>3650</v>
          </cell>
          <cell r="C5018" t="str">
            <v>UND</v>
          </cell>
          <cell r="D5018">
            <v>4380</v>
          </cell>
          <cell r="E5018">
            <v>700.80000000000007</v>
          </cell>
          <cell r="F5018">
            <v>5081</v>
          </cell>
        </row>
        <row r="5019">
          <cell r="A5019" t="str">
            <v>TOMA TELEFONICA BLANCA AMERICANA</v>
          </cell>
          <cell r="B5019">
            <v>5190</v>
          </cell>
          <cell r="C5019" t="str">
            <v>UND</v>
          </cell>
          <cell r="D5019">
            <v>6228</v>
          </cell>
          <cell r="E5019">
            <v>996.48</v>
          </cell>
          <cell r="F5019">
            <v>7224</v>
          </cell>
        </row>
        <row r="5020">
          <cell r="A5020" t="str">
            <v>TOMA TELEFONICA COAXIAL MARFIL</v>
          </cell>
          <cell r="B5020">
            <v>5580</v>
          </cell>
          <cell r="C5020" t="str">
            <v>UND</v>
          </cell>
          <cell r="D5020">
            <v>6696</v>
          </cell>
          <cell r="E5020">
            <v>1071.3600000000001</v>
          </cell>
          <cell r="F5020">
            <v>7767</v>
          </cell>
        </row>
        <row r="5021">
          <cell r="A5021" t="str">
            <v>TOMA TELEFONICA COLOMBIANA</v>
          </cell>
          <cell r="B5021">
            <v>6310</v>
          </cell>
          <cell r="C5021" t="str">
            <v>UND</v>
          </cell>
          <cell r="D5021">
            <v>7572</v>
          </cell>
          <cell r="E5021">
            <v>1211.52</v>
          </cell>
          <cell r="F5021">
            <v>8784</v>
          </cell>
        </row>
        <row r="5022">
          <cell r="A5022" t="str">
            <v>TOMA TELEFONICA COLOMBIANA SENCILLA</v>
          </cell>
          <cell r="B5022">
            <v>2500</v>
          </cell>
          <cell r="C5022" t="str">
            <v>UND</v>
          </cell>
          <cell r="D5022">
            <v>3000</v>
          </cell>
          <cell r="E5022">
            <v>480</v>
          </cell>
          <cell r="F5022">
            <v>3480</v>
          </cell>
        </row>
        <row r="5023">
          <cell r="A5023" t="str">
            <v>TOMA TELEFONICA COLOMBIANA SENCILLA</v>
          </cell>
          <cell r="B5023">
            <v>3000</v>
          </cell>
          <cell r="C5023" t="str">
            <v>UND</v>
          </cell>
          <cell r="D5023">
            <v>3600</v>
          </cell>
          <cell r="E5023">
            <v>576</v>
          </cell>
          <cell r="F5023">
            <v>4176</v>
          </cell>
        </row>
        <row r="5024">
          <cell r="A5024" t="str">
            <v>TOMA TELEFONICA COLOMBIANA SENCILLA</v>
          </cell>
          <cell r="B5024">
            <v>5170</v>
          </cell>
          <cell r="C5024" t="str">
            <v>UND</v>
          </cell>
          <cell r="D5024">
            <v>6204</v>
          </cell>
          <cell r="E5024">
            <v>992.64</v>
          </cell>
          <cell r="F5024">
            <v>7197</v>
          </cell>
        </row>
        <row r="5025">
          <cell r="A5025" t="str">
            <v>TOMA TELEFONICA COLOMBIANA SENCILLA BLAN</v>
          </cell>
          <cell r="B5025">
            <v>3000</v>
          </cell>
          <cell r="C5025" t="str">
            <v>UND</v>
          </cell>
          <cell r="D5025">
            <v>3600</v>
          </cell>
          <cell r="E5025">
            <v>576</v>
          </cell>
          <cell r="F5025">
            <v>4176</v>
          </cell>
        </row>
        <row r="5026">
          <cell r="A5026" t="str">
            <v>TOMA TELEFONICA DOBLE FUNCION COLOM+AMER</v>
          </cell>
          <cell r="B5026">
            <v>5850</v>
          </cell>
          <cell r="C5026" t="str">
            <v>UND</v>
          </cell>
          <cell r="D5026">
            <v>7020</v>
          </cell>
          <cell r="E5026">
            <v>1123.2</v>
          </cell>
          <cell r="F5026">
            <v>8143</v>
          </cell>
        </row>
        <row r="5027">
          <cell r="A5027" t="str">
            <v>TOMA TELEFONICA DOBLE FUNCION COLOM+AMER</v>
          </cell>
          <cell r="B5027">
            <v>5850</v>
          </cell>
          <cell r="C5027" t="str">
            <v>UND</v>
          </cell>
          <cell r="D5027">
            <v>7020</v>
          </cell>
          <cell r="E5027">
            <v>1123.2</v>
          </cell>
          <cell r="F5027">
            <v>8143</v>
          </cell>
        </row>
        <row r="5028">
          <cell r="A5028" t="str">
            <v>TOMA TELEFONICA DOBLE FUNCION COLOM+AMER</v>
          </cell>
          <cell r="B5028">
            <v>7410</v>
          </cell>
          <cell r="C5028" t="str">
            <v>UND</v>
          </cell>
          <cell r="D5028">
            <v>8892</v>
          </cell>
          <cell r="E5028">
            <v>1422.72</v>
          </cell>
          <cell r="F5028">
            <v>10315</v>
          </cell>
        </row>
        <row r="5029">
          <cell r="A5029" t="str">
            <v>TOMA TELEFONICA DOBLE MARFIL AMERICANA</v>
          </cell>
          <cell r="B5029">
            <v>6170</v>
          </cell>
          <cell r="C5029" t="str">
            <v>UND</v>
          </cell>
          <cell r="D5029">
            <v>7404</v>
          </cell>
          <cell r="E5029">
            <v>1184.6400000000001</v>
          </cell>
          <cell r="F5029">
            <v>8589</v>
          </cell>
        </row>
        <row r="5030">
          <cell r="A5030" t="str">
            <v>TOMA TELEFONICA DOBLEFUNCION COLOMB+AMER</v>
          </cell>
          <cell r="B5030">
            <v>5190</v>
          </cell>
          <cell r="C5030" t="str">
            <v>UND</v>
          </cell>
          <cell r="D5030">
            <v>6228</v>
          </cell>
          <cell r="E5030">
            <v>996.48</v>
          </cell>
          <cell r="F5030">
            <v>7224</v>
          </cell>
        </row>
        <row r="5031">
          <cell r="A5031" t="str">
            <v>TOMA TELEFONICA DUPLEX COLOMBIANA</v>
          </cell>
          <cell r="B5031">
            <v>8810</v>
          </cell>
          <cell r="C5031" t="str">
            <v>UND</v>
          </cell>
          <cell r="D5031">
            <v>10572</v>
          </cell>
          <cell r="E5031">
            <v>1691.52</v>
          </cell>
          <cell r="F5031">
            <v>12264</v>
          </cell>
        </row>
        <row r="5032">
          <cell r="A5032" t="str">
            <v>TOMA TELEFONICA EDELCO</v>
          </cell>
          <cell r="B5032">
            <v>4000</v>
          </cell>
          <cell r="C5032" t="str">
            <v>UND</v>
          </cell>
          <cell r="D5032">
            <v>4800</v>
          </cell>
          <cell r="E5032">
            <v>768</v>
          </cell>
          <cell r="F5032">
            <v>5568</v>
          </cell>
        </row>
        <row r="5033">
          <cell r="A5033" t="str">
            <v>TOMA TELEFONICA MARFIL AMERICANA</v>
          </cell>
          <cell r="B5033">
            <v>3650</v>
          </cell>
          <cell r="C5033" t="str">
            <v>UND</v>
          </cell>
          <cell r="D5033">
            <v>4380</v>
          </cell>
          <cell r="E5033">
            <v>700.80000000000007</v>
          </cell>
          <cell r="F5033">
            <v>5081</v>
          </cell>
        </row>
        <row r="5034">
          <cell r="A5034" t="str">
            <v>TOMA TELEFONICA PLOK S/PONER</v>
          </cell>
          <cell r="B5034">
            <v>529.20001220703114</v>
          </cell>
          <cell r="C5034" t="str">
            <v>UND</v>
          </cell>
          <cell r="D5034">
            <v>635.04001464843736</v>
          </cell>
          <cell r="E5034">
            <v>101.60640234374998</v>
          </cell>
          <cell r="F5034">
            <v>737</v>
          </cell>
        </row>
        <row r="5035">
          <cell r="A5035" t="str">
            <v>TOMA TELEFONICA SENCILLA AMERICANA BLANC</v>
          </cell>
          <cell r="B5035">
            <v>1120</v>
          </cell>
          <cell r="C5035" t="str">
            <v>UND</v>
          </cell>
          <cell r="D5035">
            <v>1344</v>
          </cell>
          <cell r="E5035">
            <v>215.04</v>
          </cell>
          <cell r="F5035">
            <v>1559</v>
          </cell>
        </row>
        <row r="5036">
          <cell r="A5036" t="str">
            <v>TOMA TELEFONICA SENCILLA AMERICANA MARFI</v>
          </cell>
          <cell r="B5036">
            <v>1120</v>
          </cell>
          <cell r="C5036" t="str">
            <v>UND</v>
          </cell>
          <cell r="D5036">
            <v>1344</v>
          </cell>
          <cell r="E5036">
            <v>215.04</v>
          </cell>
          <cell r="F5036">
            <v>1559</v>
          </cell>
        </row>
        <row r="5037">
          <cell r="A5037" t="str">
            <v>TOMA TELEFONICA SENCILLA BLANCA</v>
          </cell>
          <cell r="B5037">
            <v>2500</v>
          </cell>
          <cell r="C5037" t="str">
            <v>UND</v>
          </cell>
          <cell r="D5037">
            <v>3000</v>
          </cell>
          <cell r="E5037">
            <v>480</v>
          </cell>
          <cell r="F5037">
            <v>3480</v>
          </cell>
        </row>
        <row r="5038">
          <cell r="A5038" t="str">
            <v>TOMA TELEFONICA SENCILLA COLOMBIANA AVE</v>
          </cell>
          <cell r="B5038">
            <v>784</v>
          </cell>
          <cell r="C5038" t="str">
            <v>UND</v>
          </cell>
          <cell r="D5038">
            <v>940.8</v>
          </cell>
          <cell r="E5038">
            <v>150.52799999999999</v>
          </cell>
          <cell r="F5038">
            <v>1091</v>
          </cell>
        </row>
        <row r="5039">
          <cell r="A5039" t="str">
            <v>TOMA TELEFONICA SENCILLA NAL EDECOL</v>
          </cell>
          <cell r="B5039">
            <v>3000</v>
          </cell>
          <cell r="C5039" t="str">
            <v>UND</v>
          </cell>
          <cell r="D5039">
            <v>3600</v>
          </cell>
          <cell r="E5039">
            <v>576</v>
          </cell>
          <cell r="F5039">
            <v>4176</v>
          </cell>
        </row>
        <row r="5040">
          <cell r="A5040" t="str">
            <v>TOMA TELEFONO BLANCA AMERICANA CLASICA</v>
          </cell>
          <cell r="B5040">
            <v>4190</v>
          </cell>
          <cell r="C5040" t="str">
            <v>UND</v>
          </cell>
          <cell r="D5040">
            <v>5028</v>
          </cell>
          <cell r="E5040">
            <v>804.48</v>
          </cell>
          <cell r="F5040">
            <v>5832</v>
          </cell>
        </row>
        <row r="5041">
          <cell r="A5041" t="str">
            <v>TOMA TELEFONO BLANCA AMERICANA DOBLE</v>
          </cell>
          <cell r="B5041">
            <v>6460</v>
          </cell>
          <cell r="C5041" t="str">
            <v>UND</v>
          </cell>
          <cell r="D5041">
            <v>7752</v>
          </cell>
          <cell r="E5041">
            <v>1240.32</v>
          </cell>
          <cell r="F5041">
            <v>8992</v>
          </cell>
        </row>
        <row r="5042">
          <cell r="A5042" t="str">
            <v>TOMA TELEFONO CREMA DUPLEX CLASICA</v>
          </cell>
          <cell r="B5042">
            <v>7320</v>
          </cell>
          <cell r="C5042" t="str">
            <v>UND</v>
          </cell>
          <cell r="D5042">
            <v>8784</v>
          </cell>
          <cell r="E5042">
            <v>1405.44</v>
          </cell>
          <cell r="F5042">
            <v>10189</v>
          </cell>
        </row>
        <row r="5043">
          <cell r="A5043" t="str">
            <v>TOMA TELEFONO DOBLE FUNCION COLOMBI+AMER</v>
          </cell>
          <cell r="B5043">
            <v>7410</v>
          </cell>
          <cell r="C5043" t="str">
            <v>UND</v>
          </cell>
          <cell r="D5043">
            <v>8892</v>
          </cell>
          <cell r="E5043">
            <v>1422.72</v>
          </cell>
          <cell r="F5043">
            <v>10315</v>
          </cell>
        </row>
        <row r="5044">
          <cell r="A5044" t="str">
            <v>TOMA TELEFONO DUPLEX BLANCO</v>
          </cell>
          <cell r="B5044">
            <v>7320</v>
          </cell>
          <cell r="C5044" t="str">
            <v>UND</v>
          </cell>
          <cell r="D5044">
            <v>8784</v>
          </cell>
          <cell r="E5044">
            <v>1405.44</v>
          </cell>
          <cell r="F5044">
            <v>10189</v>
          </cell>
        </row>
        <row r="5045">
          <cell r="A5045" t="str">
            <v>TOMA TERMINAL COAXIAL T.V. AMERICANA 75</v>
          </cell>
          <cell r="B5045">
            <v>2700</v>
          </cell>
          <cell r="C5045" t="str">
            <v>UND</v>
          </cell>
          <cell r="D5045">
            <v>3240</v>
          </cell>
          <cell r="E5045">
            <v>518.4</v>
          </cell>
          <cell r="F5045">
            <v>3758</v>
          </cell>
        </row>
        <row r="5046">
          <cell r="A5046" t="str">
            <v>TOMA TERMINAL COAXIAL T.V. AMERICANA 75O</v>
          </cell>
          <cell r="B5046">
            <v>4880</v>
          </cell>
          <cell r="C5046" t="str">
            <v>UND</v>
          </cell>
          <cell r="D5046">
            <v>5856</v>
          </cell>
          <cell r="E5046">
            <v>936.96</v>
          </cell>
          <cell r="F5046">
            <v>6793</v>
          </cell>
        </row>
        <row r="5047">
          <cell r="A5047" t="str">
            <v>TOMA TERMINAL COAXIAL T.V.AMERICANA 75OH</v>
          </cell>
          <cell r="B5047">
            <v>2700</v>
          </cell>
          <cell r="C5047" t="str">
            <v>UND</v>
          </cell>
          <cell r="D5047">
            <v>3240</v>
          </cell>
          <cell r="E5047">
            <v>518.4</v>
          </cell>
          <cell r="F5047">
            <v>3758</v>
          </cell>
        </row>
        <row r="5048">
          <cell r="A5048" t="str">
            <v>TOMA TERMINAL COAXIAL TV AMERICANA</v>
          </cell>
          <cell r="B5048">
            <v>5580</v>
          </cell>
          <cell r="C5048" t="str">
            <v>UND</v>
          </cell>
          <cell r="D5048">
            <v>6696</v>
          </cell>
          <cell r="E5048">
            <v>1071.3600000000001</v>
          </cell>
          <cell r="F5048">
            <v>7767</v>
          </cell>
        </row>
        <row r="5049">
          <cell r="A5049" t="str">
            <v>TOMA TERMINAL COAXIAL TV AMERICANA 75OHM</v>
          </cell>
          <cell r="B5049">
            <v>2580</v>
          </cell>
          <cell r="C5049" t="str">
            <v>UND</v>
          </cell>
          <cell r="D5049">
            <v>3096</v>
          </cell>
          <cell r="E5049">
            <v>495.36</v>
          </cell>
          <cell r="F5049">
            <v>3591</v>
          </cell>
        </row>
        <row r="5050">
          <cell r="A5050" t="str">
            <v>TOMA TERMINAL COAXIAL TV AMERICANA 75OHM</v>
          </cell>
          <cell r="B5050">
            <v>2580</v>
          </cell>
          <cell r="C5050" t="str">
            <v>UND</v>
          </cell>
          <cell r="D5050">
            <v>3096</v>
          </cell>
          <cell r="E5050">
            <v>495.36</v>
          </cell>
          <cell r="F5050">
            <v>3591</v>
          </cell>
        </row>
        <row r="5051">
          <cell r="A5051" t="str">
            <v>TOMA TERMINAL COAXIAL TV AMERICANA 75OHM</v>
          </cell>
          <cell r="B5051">
            <v>3730</v>
          </cell>
          <cell r="C5051" t="str">
            <v>UND</v>
          </cell>
          <cell r="D5051">
            <v>4476</v>
          </cell>
          <cell r="E5051">
            <v>716.16</v>
          </cell>
          <cell r="F5051">
            <v>5192</v>
          </cell>
        </row>
        <row r="5052">
          <cell r="A5052" t="str">
            <v>TOMA TERMINAL COAXIAL TV AMERICANA 75OHM</v>
          </cell>
          <cell r="B5052">
            <v>3730</v>
          </cell>
          <cell r="C5052" t="str">
            <v>UND</v>
          </cell>
          <cell r="D5052">
            <v>4476</v>
          </cell>
          <cell r="E5052">
            <v>716.16</v>
          </cell>
          <cell r="F5052">
            <v>5192</v>
          </cell>
        </row>
        <row r="5053">
          <cell r="A5053" t="str">
            <v>TOMA TERMINAL COAXIAL TV AMERICANA-75 OH</v>
          </cell>
          <cell r="B5053">
            <v>2580</v>
          </cell>
          <cell r="C5053" t="str">
            <v>UND</v>
          </cell>
          <cell r="D5053">
            <v>3096</v>
          </cell>
          <cell r="E5053">
            <v>495.36</v>
          </cell>
          <cell r="F5053">
            <v>3591</v>
          </cell>
        </row>
        <row r="5054">
          <cell r="A5054" t="str">
            <v>TOMA TETREPOLAR 63A GRIMA</v>
          </cell>
          <cell r="B5054">
            <v>15000</v>
          </cell>
          <cell r="C5054" t="str">
            <v>UND</v>
          </cell>
          <cell r="D5054">
            <v>18000</v>
          </cell>
          <cell r="E5054">
            <v>2880</v>
          </cell>
          <cell r="F5054">
            <v>20880</v>
          </cell>
        </row>
        <row r="5055">
          <cell r="A5055" t="str">
            <v>TOMA TRIF.510 LOZA SOBREPONER</v>
          </cell>
          <cell r="B5055">
            <v>3000</v>
          </cell>
          <cell r="C5055" t="str">
            <v>UND</v>
          </cell>
          <cell r="D5055">
            <v>3600</v>
          </cell>
          <cell r="E5055">
            <v>576</v>
          </cell>
          <cell r="F5055">
            <v>4176</v>
          </cell>
        </row>
        <row r="5056">
          <cell r="A5056" t="str">
            <v>TOMA TRIFASICA 50 AMP</v>
          </cell>
          <cell r="B5056">
            <v>6500</v>
          </cell>
          <cell r="C5056" t="str">
            <v>UND</v>
          </cell>
          <cell r="D5056">
            <v>7800</v>
          </cell>
          <cell r="E5056">
            <v>1248</v>
          </cell>
          <cell r="F5056">
            <v>9048</v>
          </cell>
        </row>
        <row r="5057">
          <cell r="A5057" t="str">
            <v>TOMA TRIPLE EN PASTA S/P</v>
          </cell>
          <cell r="B5057">
            <v>1540</v>
          </cell>
          <cell r="C5057" t="str">
            <v>UND</v>
          </cell>
          <cell r="D5057">
            <v>1848</v>
          </cell>
          <cell r="E5057">
            <v>295.68</v>
          </cell>
          <cell r="F5057">
            <v>2144</v>
          </cell>
        </row>
        <row r="5058">
          <cell r="A5058" t="str">
            <v>TOMA TV COAXIAL AVE</v>
          </cell>
          <cell r="B5058">
            <v>8500</v>
          </cell>
          <cell r="C5058" t="str">
            <v>UND</v>
          </cell>
          <cell r="D5058">
            <v>10200</v>
          </cell>
          <cell r="E5058">
            <v>1632</v>
          </cell>
          <cell r="F5058">
            <v>11832</v>
          </cell>
        </row>
        <row r="5059">
          <cell r="A5059" t="str">
            <v>TOMA+INTERRUPTOR DOBLE LUZ PILOTO</v>
          </cell>
          <cell r="B5059">
            <v>11160</v>
          </cell>
          <cell r="C5059" t="str">
            <v>UND</v>
          </cell>
          <cell r="D5059">
            <v>13392</v>
          </cell>
          <cell r="E5059">
            <v>2142.7200000000003</v>
          </cell>
          <cell r="F5059">
            <v>15535</v>
          </cell>
        </row>
        <row r="5060">
          <cell r="A5060" t="str">
            <v>TOMA+INTERRUPTOR SENCILLO</v>
          </cell>
          <cell r="B5060">
            <v>5190</v>
          </cell>
          <cell r="C5060" t="str">
            <v>UND</v>
          </cell>
          <cell r="D5060">
            <v>6228</v>
          </cell>
          <cell r="E5060">
            <v>996.48</v>
          </cell>
          <cell r="F5060">
            <v>7224</v>
          </cell>
        </row>
        <row r="5061">
          <cell r="A5061" t="str">
            <v>TOMA+INTERRUPTOR SENCILLO</v>
          </cell>
          <cell r="B5061">
            <v>5190</v>
          </cell>
          <cell r="C5061" t="str">
            <v>UND</v>
          </cell>
          <cell r="D5061">
            <v>6228</v>
          </cell>
          <cell r="E5061">
            <v>996.48</v>
          </cell>
          <cell r="F5061">
            <v>7224</v>
          </cell>
        </row>
        <row r="5062">
          <cell r="A5062" t="str">
            <v>TOMA+INTERRUPTOR SENCILLO LUZ PILOTO</v>
          </cell>
          <cell r="B5062">
            <v>8500</v>
          </cell>
          <cell r="C5062" t="str">
            <v>UND</v>
          </cell>
          <cell r="D5062">
            <v>10200</v>
          </cell>
          <cell r="E5062">
            <v>1632</v>
          </cell>
          <cell r="F5062">
            <v>11832</v>
          </cell>
        </row>
        <row r="5063">
          <cell r="A5063" t="str">
            <v>TOMACORRIENTE + INTERRUPTOR MARFIL FUTUR</v>
          </cell>
          <cell r="B5063">
            <v>1680</v>
          </cell>
          <cell r="C5063" t="str">
            <v>UND</v>
          </cell>
          <cell r="D5063">
            <v>2016</v>
          </cell>
          <cell r="E5063">
            <v>322.56</v>
          </cell>
          <cell r="F5063">
            <v>2339</v>
          </cell>
        </row>
        <row r="5064">
          <cell r="A5064" t="str">
            <v>TOMACORRIENTE + INTERRUPTOR SENCILLO</v>
          </cell>
          <cell r="B5064">
            <v>7040</v>
          </cell>
          <cell r="C5064" t="str">
            <v>UND</v>
          </cell>
          <cell r="D5064">
            <v>8448</v>
          </cell>
          <cell r="E5064">
            <v>1351.68</v>
          </cell>
          <cell r="F5064">
            <v>9800</v>
          </cell>
        </row>
        <row r="5065">
          <cell r="A5065" t="str">
            <v>TOMACORRIENTE AEREA S/GIRO  2FASES 20A</v>
          </cell>
          <cell r="B5065">
            <v>35510</v>
          </cell>
          <cell r="C5065" t="str">
            <v>UND</v>
          </cell>
          <cell r="D5065">
            <v>42612</v>
          </cell>
          <cell r="E5065">
            <v>6817.92</v>
          </cell>
          <cell r="F5065">
            <v>49430</v>
          </cell>
        </row>
        <row r="5066">
          <cell r="A5066" t="str">
            <v>TOMACORRIENTE AEREA S/GIRO 2FASES 30A</v>
          </cell>
          <cell r="B5066">
            <v>28730</v>
          </cell>
          <cell r="C5066" t="str">
            <v>UND</v>
          </cell>
          <cell r="D5066">
            <v>34476</v>
          </cell>
          <cell r="E5066">
            <v>5516.16</v>
          </cell>
          <cell r="F5066">
            <v>39992</v>
          </cell>
        </row>
        <row r="5067">
          <cell r="A5067" t="str">
            <v>TOMACORRIENTE CON P/T 15A BLANCO S/TAPA</v>
          </cell>
          <cell r="B5067">
            <v>913</v>
          </cell>
          <cell r="C5067" t="str">
            <v>UND</v>
          </cell>
          <cell r="D5067">
            <v>1095.5999999999999</v>
          </cell>
          <cell r="E5067">
            <v>175.29599999999999</v>
          </cell>
          <cell r="F5067">
            <v>1271</v>
          </cell>
        </row>
        <row r="5068">
          <cell r="A5068" t="str">
            <v>TOMACORRIENTE CON P/T 15A MARFIL S/TAPA</v>
          </cell>
          <cell r="B5068">
            <v>913</v>
          </cell>
          <cell r="C5068" t="str">
            <v>UND</v>
          </cell>
          <cell r="D5068">
            <v>1095.5999999999999</v>
          </cell>
          <cell r="E5068">
            <v>175.29599999999999</v>
          </cell>
          <cell r="F5068">
            <v>1271</v>
          </cell>
        </row>
        <row r="5069">
          <cell r="A5069" t="str">
            <v>TOMACORRIENTE CUADRUPLE EUROAMERICANO</v>
          </cell>
          <cell r="B5069">
            <v>6761</v>
          </cell>
          <cell r="C5069" t="str">
            <v>UND</v>
          </cell>
          <cell r="D5069">
            <v>8113.2</v>
          </cell>
          <cell r="E5069">
            <v>1298.1120000000001</v>
          </cell>
          <cell r="F5069">
            <v>9411</v>
          </cell>
        </row>
        <row r="5070">
          <cell r="A5070" t="str">
            <v>TOMACORRIENTE CUADRUPLE POLO A TIERRA</v>
          </cell>
          <cell r="B5070">
            <v>5682</v>
          </cell>
          <cell r="C5070" t="str">
            <v>UND</v>
          </cell>
          <cell r="D5070">
            <v>6818.4</v>
          </cell>
          <cell r="E5070">
            <v>1090.944</v>
          </cell>
          <cell r="F5070">
            <v>7909</v>
          </cell>
        </row>
        <row r="5071">
          <cell r="A5071" t="str">
            <v>TOMACORRIENTE DOBLE</v>
          </cell>
          <cell r="B5071">
            <v>3620</v>
          </cell>
          <cell r="C5071" t="str">
            <v>UND</v>
          </cell>
          <cell r="D5071">
            <v>4344</v>
          </cell>
          <cell r="E5071">
            <v>695.04</v>
          </cell>
          <cell r="F5071">
            <v>5039</v>
          </cell>
        </row>
        <row r="5072">
          <cell r="A5072" t="str">
            <v>TOMACORRIENTE DOBLE</v>
          </cell>
          <cell r="B5072">
            <v>3620</v>
          </cell>
          <cell r="C5072" t="str">
            <v>UND</v>
          </cell>
          <cell r="D5072">
            <v>4344</v>
          </cell>
          <cell r="E5072">
            <v>695.04</v>
          </cell>
          <cell r="F5072">
            <v>5039</v>
          </cell>
        </row>
        <row r="5073">
          <cell r="A5073" t="str">
            <v>TOMACORRIENTE DOBLE</v>
          </cell>
          <cell r="B5073">
            <v>5110</v>
          </cell>
          <cell r="C5073" t="str">
            <v>UND</v>
          </cell>
          <cell r="D5073">
            <v>6132</v>
          </cell>
          <cell r="E5073">
            <v>981.12</v>
          </cell>
          <cell r="F5073">
            <v>7113</v>
          </cell>
        </row>
        <row r="5074">
          <cell r="A5074" t="str">
            <v>TOMACORRIENTE DOBLE BLANCO</v>
          </cell>
          <cell r="B5074">
            <v>2890</v>
          </cell>
          <cell r="C5074" t="str">
            <v>UND</v>
          </cell>
          <cell r="D5074">
            <v>3468</v>
          </cell>
          <cell r="E5074">
            <v>554.88</v>
          </cell>
          <cell r="F5074">
            <v>4023</v>
          </cell>
        </row>
        <row r="5075">
          <cell r="A5075" t="str">
            <v>TOMACORRIENTE DOBLE BLANCO FUTURA</v>
          </cell>
          <cell r="B5075">
            <v>1190</v>
          </cell>
          <cell r="C5075" t="str">
            <v>UND</v>
          </cell>
          <cell r="D5075">
            <v>1428</v>
          </cell>
          <cell r="E5075">
            <v>228.48000000000002</v>
          </cell>
          <cell r="F5075">
            <v>1656</v>
          </cell>
        </row>
        <row r="5076">
          <cell r="A5076" t="str">
            <v>TOMACORRIENTE DOBLE EUROAMERICANA</v>
          </cell>
          <cell r="B5076">
            <v>8150</v>
          </cell>
          <cell r="C5076" t="str">
            <v>UND</v>
          </cell>
          <cell r="D5076">
            <v>9780</v>
          </cell>
          <cell r="E5076">
            <v>1564.8</v>
          </cell>
          <cell r="F5076">
            <v>11345</v>
          </cell>
        </row>
        <row r="5077">
          <cell r="A5077" t="str">
            <v>TOMACORRIENTE DOBLE CON POLO A TIERRA</v>
          </cell>
          <cell r="B5077">
            <v>8170</v>
          </cell>
          <cell r="C5077" t="str">
            <v>UND</v>
          </cell>
          <cell r="D5077">
            <v>9804</v>
          </cell>
          <cell r="E5077">
            <v>1568.64</v>
          </cell>
          <cell r="F5077">
            <v>11373</v>
          </cell>
        </row>
        <row r="5078">
          <cell r="A5078" t="str">
            <v>TOMACORRIENTE DOBLE MARFIL</v>
          </cell>
          <cell r="B5078">
            <v>2890</v>
          </cell>
          <cell r="C5078" t="str">
            <v>UND</v>
          </cell>
          <cell r="D5078">
            <v>3468</v>
          </cell>
          <cell r="E5078">
            <v>554.88</v>
          </cell>
          <cell r="F5078">
            <v>4023</v>
          </cell>
        </row>
        <row r="5079">
          <cell r="A5079" t="str">
            <v>TOMACORRIENTE DOBLE MARFIL FUTURA</v>
          </cell>
          <cell r="B5079">
            <v>1190</v>
          </cell>
          <cell r="C5079" t="str">
            <v>UND</v>
          </cell>
          <cell r="D5079">
            <v>1428</v>
          </cell>
          <cell r="E5079">
            <v>228.48000000000002</v>
          </cell>
          <cell r="F5079">
            <v>1656</v>
          </cell>
        </row>
        <row r="5080">
          <cell r="A5080" t="str">
            <v>TOMACORRIENTE DOBLE POLO A TIERRA</v>
          </cell>
          <cell r="B5080">
            <v>4110</v>
          </cell>
          <cell r="C5080" t="str">
            <v>UND</v>
          </cell>
          <cell r="D5080">
            <v>4932</v>
          </cell>
          <cell r="E5080">
            <v>789.12</v>
          </cell>
          <cell r="F5080">
            <v>5721</v>
          </cell>
        </row>
        <row r="5081">
          <cell r="A5081" t="str">
            <v>TOMACORRIENTE DOBLE POLO A TIERRA</v>
          </cell>
          <cell r="B5081">
            <v>4110</v>
          </cell>
          <cell r="C5081" t="str">
            <v>UND</v>
          </cell>
          <cell r="D5081">
            <v>4932</v>
          </cell>
          <cell r="E5081">
            <v>789.12</v>
          </cell>
          <cell r="F5081">
            <v>5721</v>
          </cell>
        </row>
        <row r="5082">
          <cell r="A5082" t="str">
            <v>TOMACORRIENTE DOBLE POLO A TIERRA</v>
          </cell>
          <cell r="B5082">
            <v>5370</v>
          </cell>
          <cell r="C5082" t="str">
            <v>UND</v>
          </cell>
          <cell r="D5082">
            <v>6444</v>
          </cell>
          <cell r="E5082">
            <v>1031.04</v>
          </cell>
          <cell r="F5082">
            <v>7475</v>
          </cell>
        </row>
        <row r="5083">
          <cell r="A5083" t="str">
            <v>TOMACORRIENTE DOBLE POLO A TIERRA</v>
          </cell>
          <cell r="B5083">
            <v>5370</v>
          </cell>
          <cell r="C5083" t="str">
            <v>UND</v>
          </cell>
          <cell r="D5083">
            <v>6444</v>
          </cell>
          <cell r="E5083">
            <v>1031.04</v>
          </cell>
          <cell r="F5083">
            <v>7475</v>
          </cell>
        </row>
        <row r="5084">
          <cell r="A5084" t="str">
            <v>TOMACORRIENTE DOBLE POLO TIERRA</v>
          </cell>
          <cell r="B5084">
            <v>3420</v>
          </cell>
          <cell r="C5084" t="str">
            <v>UND</v>
          </cell>
          <cell r="D5084">
            <v>4104</v>
          </cell>
          <cell r="E5084">
            <v>656.64</v>
          </cell>
          <cell r="F5084">
            <v>4761</v>
          </cell>
        </row>
        <row r="5085">
          <cell r="A5085" t="str">
            <v>TOMACORRIENTE DOBLE POLO TIERRA BLANCO</v>
          </cell>
          <cell r="B5085">
            <v>3420</v>
          </cell>
          <cell r="C5085" t="str">
            <v>UND</v>
          </cell>
          <cell r="D5085">
            <v>4104</v>
          </cell>
          <cell r="E5085">
            <v>656.64</v>
          </cell>
          <cell r="F5085">
            <v>4761</v>
          </cell>
        </row>
        <row r="5086">
          <cell r="A5086" t="str">
            <v>TOMACORRIENTE DUPLEX C/FALLA/T 15A BLANC</v>
          </cell>
          <cell r="B5086">
            <v>18491</v>
          </cell>
          <cell r="C5086" t="str">
            <v>UND</v>
          </cell>
          <cell r="D5086">
            <v>22189.200000000001</v>
          </cell>
          <cell r="E5086">
            <v>3550.2720000000004</v>
          </cell>
          <cell r="F5086">
            <v>25739</v>
          </cell>
        </row>
        <row r="5087">
          <cell r="A5087" t="str">
            <v>TOMACORRIENTE DUPLEX C/FALLA/T 15A MARFI</v>
          </cell>
          <cell r="B5087">
            <v>18491</v>
          </cell>
          <cell r="C5087" t="str">
            <v>UND</v>
          </cell>
          <cell r="D5087">
            <v>22189.200000000001</v>
          </cell>
          <cell r="E5087">
            <v>3550.2720000000004</v>
          </cell>
          <cell r="F5087">
            <v>25739</v>
          </cell>
        </row>
        <row r="5088">
          <cell r="A5088" t="str">
            <v>TOMACORRIENTE DUPLEX C/FALLA/T 20A  MARF</v>
          </cell>
          <cell r="B5088">
            <v>22528</v>
          </cell>
          <cell r="C5088" t="str">
            <v>UND</v>
          </cell>
          <cell r="D5088">
            <v>27033.599999999999</v>
          </cell>
          <cell r="E5088">
            <v>4325.3760000000002</v>
          </cell>
          <cell r="F5088">
            <v>31359</v>
          </cell>
        </row>
        <row r="5089">
          <cell r="A5089" t="str">
            <v>TOMACORRIENTE DUPLEX C/FALLA/T 20A BLANC</v>
          </cell>
          <cell r="B5089">
            <v>22528</v>
          </cell>
          <cell r="C5089" t="str">
            <v>UND</v>
          </cell>
          <cell r="D5089">
            <v>27033.599999999999</v>
          </cell>
          <cell r="E5089">
            <v>4325.3760000000002</v>
          </cell>
          <cell r="F5089">
            <v>31359</v>
          </cell>
        </row>
        <row r="5090">
          <cell r="A5090" t="str">
            <v>TOMACORRIENTE EUROPEO CON POLO TIERRA</v>
          </cell>
          <cell r="B5090">
            <v>3250</v>
          </cell>
          <cell r="C5090" t="str">
            <v>UND</v>
          </cell>
          <cell r="D5090">
            <v>3900</v>
          </cell>
          <cell r="E5090">
            <v>624</v>
          </cell>
          <cell r="F5090">
            <v>4524</v>
          </cell>
        </row>
        <row r="5091">
          <cell r="A5091" t="str">
            <v>TOMACORRIENTE INCRUSTAR S/GIRO 2F 30A</v>
          </cell>
          <cell r="B5091">
            <v>22740</v>
          </cell>
          <cell r="C5091" t="str">
            <v>UND</v>
          </cell>
          <cell r="D5091">
            <v>27288</v>
          </cell>
          <cell r="E5091">
            <v>4366.08</v>
          </cell>
          <cell r="F5091">
            <v>31654</v>
          </cell>
        </row>
        <row r="5092">
          <cell r="A5092" t="str">
            <v>TOMACORRIENTE INCRUSTAR S/GIRO 3F 30A</v>
          </cell>
          <cell r="B5092">
            <v>22710</v>
          </cell>
          <cell r="C5092" t="str">
            <v>UND</v>
          </cell>
          <cell r="D5092">
            <v>27252</v>
          </cell>
          <cell r="E5092">
            <v>4360.32</v>
          </cell>
          <cell r="F5092">
            <v>31612</v>
          </cell>
        </row>
        <row r="5093">
          <cell r="A5093" t="str">
            <v>TOMACORRIENTE P/T+INT.SENCILLO</v>
          </cell>
          <cell r="B5093">
            <v>8320</v>
          </cell>
          <cell r="C5093" t="str">
            <v>UND</v>
          </cell>
          <cell r="D5093">
            <v>9984</v>
          </cell>
          <cell r="E5093">
            <v>1597.44</v>
          </cell>
          <cell r="F5093">
            <v>11581</v>
          </cell>
        </row>
        <row r="5094">
          <cell r="A5094" t="str">
            <v>TOMACORRIENTE P/TIERRA + INTERRUPTOR BLA</v>
          </cell>
          <cell r="B5094">
            <v>1770</v>
          </cell>
          <cell r="C5094" t="str">
            <v>UND</v>
          </cell>
          <cell r="D5094">
            <v>2124</v>
          </cell>
          <cell r="E5094">
            <v>339.84000000000003</v>
          </cell>
          <cell r="F5094">
            <v>2464</v>
          </cell>
        </row>
        <row r="5095">
          <cell r="A5095" t="str">
            <v>TOMACORRIENTE P/TIERRA + INTERRUPTOR MAR</v>
          </cell>
          <cell r="B5095">
            <v>1770</v>
          </cell>
          <cell r="C5095" t="str">
            <v>UND</v>
          </cell>
          <cell r="D5095">
            <v>2124</v>
          </cell>
          <cell r="E5095">
            <v>339.84000000000003</v>
          </cell>
          <cell r="F5095">
            <v>2464</v>
          </cell>
        </row>
        <row r="5096">
          <cell r="A5096" t="str">
            <v>TOMACORRIENTE PATA TRABADA 20A.</v>
          </cell>
          <cell r="B5096">
            <v>10480</v>
          </cell>
          <cell r="C5096" t="str">
            <v>UND</v>
          </cell>
          <cell r="D5096">
            <v>12576</v>
          </cell>
          <cell r="E5096">
            <v>2012.16</v>
          </cell>
          <cell r="F5096">
            <v>14588</v>
          </cell>
        </row>
        <row r="5097">
          <cell r="A5097" t="str">
            <v>TOMACORRIENTE PATA TRABADA 20AMP.</v>
          </cell>
          <cell r="B5097">
            <v>2520</v>
          </cell>
          <cell r="C5097" t="str">
            <v>UND</v>
          </cell>
          <cell r="D5097">
            <v>3024</v>
          </cell>
          <cell r="E5097">
            <v>483.84000000000003</v>
          </cell>
          <cell r="F5097">
            <v>3508</v>
          </cell>
        </row>
        <row r="5098">
          <cell r="A5098" t="str">
            <v>TOMACORRIENTE PATA TRABADA 20AMP.</v>
          </cell>
          <cell r="B5098">
            <v>11890</v>
          </cell>
          <cell r="C5098" t="str">
            <v>UND</v>
          </cell>
          <cell r="D5098">
            <v>14268</v>
          </cell>
          <cell r="E5098">
            <v>2282.88</v>
          </cell>
          <cell r="F5098">
            <v>16551</v>
          </cell>
        </row>
        <row r="5099">
          <cell r="A5099" t="str">
            <v>TOMACORRIENTE PATA TRABADA 20AMP.</v>
          </cell>
          <cell r="B5099">
            <v>11890</v>
          </cell>
          <cell r="C5099" t="str">
            <v>UND</v>
          </cell>
          <cell r="D5099">
            <v>14268</v>
          </cell>
          <cell r="E5099">
            <v>2282.88</v>
          </cell>
          <cell r="F5099">
            <v>16551</v>
          </cell>
        </row>
        <row r="5100">
          <cell r="A5100" t="str">
            <v>TOMACORRIENTE S/PONER 16AMP.MERLIN G.</v>
          </cell>
          <cell r="B5100">
            <v>9108</v>
          </cell>
          <cell r="C5100" t="str">
            <v>UND</v>
          </cell>
          <cell r="D5100">
            <v>10929.6</v>
          </cell>
          <cell r="E5100">
            <v>1748.7360000000001</v>
          </cell>
          <cell r="F5100">
            <v>12678</v>
          </cell>
        </row>
        <row r="5101">
          <cell r="A5101" t="str">
            <v>TOMACORRIENTE S/PONER 32AMP. MERLIN G.</v>
          </cell>
          <cell r="B5101">
            <v>13482</v>
          </cell>
          <cell r="C5101" t="str">
            <v>UND</v>
          </cell>
          <cell r="D5101">
            <v>16178.4</v>
          </cell>
          <cell r="E5101">
            <v>2588.5439999999999</v>
          </cell>
          <cell r="F5101">
            <v>18767</v>
          </cell>
        </row>
        <row r="5102">
          <cell r="A5102" t="str">
            <v>TOMACORRIENTE SENCILLA</v>
          </cell>
          <cell r="B5102">
            <v>2840</v>
          </cell>
          <cell r="C5102" t="str">
            <v>UND</v>
          </cell>
          <cell r="D5102">
            <v>3408</v>
          </cell>
          <cell r="E5102">
            <v>545.28</v>
          </cell>
          <cell r="F5102">
            <v>3953</v>
          </cell>
        </row>
        <row r="5103">
          <cell r="A5103" t="str">
            <v>TOMACORRIENTE SENCILLO</v>
          </cell>
          <cell r="B5103">
            <v>3190</v>
          </cell>
          <cell r="C5103" t="str">
            <v>UND</v>
          </cell>
          <cell r="D5103">
            <v>3828</v>
          </cell>
          <cell r="E5103">
            <v>612.48</v>
          </cell>
          <cell r="F5103">
            <v>4440</v>
          </cell>
        </row>
        <row r="5104">
          <cell r="A5104" t="str">
            <v>TOMACORRIENTE SENCILLO + INTERRUPTOR</v>
          </cell>
          <cell r="B5104">
            <v>4170</v>
          </cell>
          <cell r="C5104" t="str">
            <v>UND</v>
          </cell>
          <cell r="D5104">
            <v>5004</v>
          </cell>
          <cell r="E5104">
            <v>800.64</v>
          </cell>
          <cell r="F5104">
            <v>5805</v>
          </cell>
        </row>
        <row r="5105">
          <cell r="A5105" t="str">
            <v>TOMACORRIENTE SENCILLO C/POLO TIERRA+INT</v>
          </cell>
          <cell r="B5105">
            <v>10450</v>
          </cell>
          <cell r="C5105" t="str">
            <v>UND</v>
          </cell>
          <cell r="D5105">
            <v>12540</v>
          </cell>
          <cell r="E5105">
            <v>2006.4</v>
          </cell>
          <cell r="F5105">
            <v>14546</v>
          </cell>
        </row>
        <row r="5106">
          <cell r="A5106" t="str">
            <v>TOMACORRIENTE SENCILLO P/TIERRA+INTERRUP</v>
          </cell>
          <cell r="B5106">
            <v>10450</v>
          </cell>
          <cell r="C5106" t="str">
            <v>UND</v>
          </cell>
          <cell r="D5106">
            <v>12540</v>
          </cell>
          <cell r="E5106">
            <v>2006.4</v>
          </cell>
          <cell r="F5106">
            <v>14546</v>
          </cell>
        </row>
        <row r="5107">
          <cell r="A5107" t="str">
            <v>TOMACORRIENTE SENCILLO POLO A TIERRA</v>
          </cell>
          <cell r="B5107">
            <v>3920</v>
          </cell>
          <cell r="C5107" t="str">
            <v>UND</v>
          </cell>
          <cell r="D5107">
            <v>4704</v>
          </cell>
          <cell r="E5107">
            <v>752.64</v>
          </cell>
          <cell r="F5107">
            <v>5457</v>
          </cell>
        </row>
        <row r="5108">
          <cell r="A5108" t="str">
            <v>TOMACORRIENTE SENCILLO POLO TIERRA</v>
          </cell>
          <cell r="B5108">
            <v>2880</v>
          </cell>
          <cell r="C5108" t="str">
            <v>UND</v>
          </cell>
          <cell r="D5108">
            <v>3456</v>
          </cell>
          <cell r="E5108">
            <v>552.96</v>
          </cell>
          <cell r="F5108">
            <v>4009</v>
          </cell>
        </row>
        <row r="5109">
          <cell r="A5109" t="str">
            <v>TOMACORRIENTE SENCILLO POLO TIERRA BLANC</v>
          </cell>
          <cell r="B5109">
            <v>2880</v>
          </cell>
          <cell r="C5109" t="str">
            <v>UND</v>
          </cell>
          <cell r="D5109">
            <v>3456</v>
          </cell>
          <cell r="E5109">
            <v>552.96</v>
          </cell>
          <cell r="F5109">
            <v>4009</v>
          </cell>
        </row>
        <row r="5110">
          <cell r="A5110" t="str">
            <v>TOMACORRIENTE SENCILLO POLO TIERRA+INTER</v>
          </cell>
          <cell r="B5110">
            <v>5720</v>
          </cell>
          <cell r="C5110" t="str">
            <v>UND</v>
          </cell>
          <cell r="D5110">
            <v>6864</v>
          </cell>
          <cell r="E5110">
            <v>1098.24</v>
          </cell>
          <cell r="F5110">
            <v>7962</v>
          </cell>
        </row>
        <row r="5111">
          <cell r="A5111" t="str">
            <v>TOMACORRIENTE+INTERRUPTOR SENCILLO</v>
          </cell>
          <cell r="B5111">
            <v>4170</v>
          </cell>
          <cell r="C5111" t="str">
            <v>UND</v>
          </cell>
          <cell r="D5111">
            <v>5004</v>
          </cell>
          <cell r="E5111">
            <v>800.64</v>
          </cell>
          <cell r="F5111">
            <v>5805</v>
          </cell>
        </row>
        <row r="5112">
          <cell r="A5112" t="str">
            <v>TOPE DE SEGURIDAD AMARILLO WAGO</v>
          </cell>
          <cell r="B5112">
            <v>311</v>
          </cell>
          <cell r="C5112" t="str">
            <v>UND</v>
          </cell>
          <cell r="D5112">
            <v>373.2</v>
          </cell>
          <cell r="E5112">
            <v>59.711999999999996</v>
          </cell>
          <cell r="F5112">
            <v>433</v>
          </cell>
        </row>
        <row r="5113">
          <cell r="A5113" t="str">
            <v>TORNILLO  HEXA.1/2X1 ZINCADO</v>
          </cell>
          <cell r="B5113">
            <v>241</v>
          </cell>
          <cell r="C5113" t="str">
            <v>UND</v>
          </cell>
          <cell r="D5113">
            <v>289.2</v>
          </cell>
          <cell r="E5113">
            <v>46.271999999999998</v>
          </cell>
          <cell r="F5113">
            <v>335</v>
          </cell>
        </row>
        <row r="5114">
          <cell r="A5114" t="str">
            <v>TORNILLO + TUERCA CABEZA GOLOZA 3/16X1/2</v>
          </cell>
          <cell r="B5114">
            <v>303</v>
          </cell>
          <cell r="C5114" t="str">
            <v>UND</v>
          </cell>
          <cell r="D5114">
            <v>363.59999999999997</v>
          </cell>
          <cell r="E5114">
            <v>58.175999999999995</v>
          </cell>
          <cell r="F5114">
            <v>422</v>
          </cell>
        </row>
        <row r="5115">
          <cell r="A5115" t="str">
            <v>TORNILLO 1/2 X 21/2 HIERRO CUADRADO ROST</v>
          </cell>
          <cell r="B5115">
            <v>734</v>
          </cell>
          <cell r="C5115" t="str">
            <v>UND</v>
          </cell>
          <cell r="D5115">
            <v>880.8</v>
          </cell>
          <cell r="E5115">
            <v>140.928</v>
          </cell>
          <cell r="F5115">
            <v>1022</v>
          </cell>
        </row>
        <row r="5116">
          <cell r="A5116" t="str">
            <v>TORNILLO 1/4X1/2 ILU</v>
          </cell>
          <cell r="B5116">
            <v>17</v>
          </cell>
          <cell r="C5116" t="str">
            <v>UND</v>
          </cell>
          <cell r="D5116">
            <v>20.399999999999999</v>
          </cell>
          <cell r="E5116">
            <v>3.2639999999999998</v>
          </cell>
          <cell r="F5116">
            <v>24</v>
          </cell>
        </row>
        <row r="5117">
          <cell r="A5117" t="str">
            <v>TORNILLO 1/4X3/4 ILU</v>
          </cell>
          <cell r="B5117">
            <v>18</v>
          </cell>
          <cell r="C5117" t="str">
            <v>UND</v>
          </cell>
          <cell r="D5117">
            <v>21.599999999999998</v>
          </cell>
          <cell r="E5117">
            <v>3.4559999999999995</v>
          </cell>
          <cell r="F5117">
            <v>25</v>
          </cell>
        </row>
        <row r="5118">
          <cell r="A5118" t="str">
            <v>TORNILLO 1/8X3/16 EBT</v>
          </cell>
          <cell r="B5118">
            <v>4.4299998283386204</v>
          </cell>
          <cell r="C5118" t="str">
            <v>UND</v>
          </cell>
          <cell r="D5118">
            <v>5.3159997940063439</v>
          </cell>
          <cell r="E5118">
            <v>0.850559967041015</v>
          </cell>
          <cell r="F5118">
            <v>6</v>
          </cell>
        </row>
        <row r="5119">
          <cell r="A5119" t="str">
            <v>TORNILLO 1/8X3/8 ERT</v>
          </cell>
          <cell r="B5119">
            <v>5</v>
          </cell>
          <cell r="C5119" t="str">
            <v>UND</v>
          </cell>
          <cell r="D5119">
            <v>6</v>
          </cell>
          <cell r="E5119">
            <v>0.96</v>
          </cell>
          <cell r="F5119">
            <v>7</v>
          </cell>
        </row>
        <row r="5120">
          <cell r="A5120" t="str">
            <v>TORNILLO 5/32X 11/4 CR 2N</v>
          </cell>
          <cell r="B5120">
            <v>16192</v>
          </cell>
          <cell r="C5120" t="str">
            <v>UND</v>
          </cell>
          <cell r="D5120">
            <v>19430.399999999998</v>
          </cell>
          <cell r="E5120">
            <v>3108.8639999999996</v>
          </cell>
          <cell r="F5120">
            <v>22539</v>
          </cell>
        </row>
        <row r="5121">
          <cell r="A5121" t="str">
            <v>TORNILLO AVELLANA 10X11/2</v>
          </cell>
          <cell r="B5121">
            <v>20</v>
          </cell>
          <cell r="C5121" t="str">
            <v>UND</v>
          </cell>
          <cell r="D5121">
            <v>24</v>
          </cell>
          <cell r="E5121">
            <v>3.84</v>
          </cell>
          <cell r="F5121">
            <v>28</v>
          </cell>
        </row>
        <row r="5122">
          <cell r="A5122" t="str">
            <v>TORNILLO AVELLANA 8X11/4</v>
          </cell>
          <cell r="B5122">
            <v>18</v>
          </cell>
          <cell r="C5122" t="str">
            <v>UND</v>
          </cell>
          <cell r="D5122">
            <v>21.599999999999998</v>
          </cell>
          <cell r="E5122">
            <v>3.4559999999999995</v>
          </cell>
          <cell r="F5122">
            <v>25</v>
          </cell>
        </row>
        <row r="5123">
          <cell r="A5123" t="str">
            <v>TORNILLO BRISTOL 1"X5/16</v>
          </cell>
          <cell r="B5123">
            <v>150</v>
          </cell>
          <cell r="C5123" t="str">
            <v>UND</v>
          </cell>
          <cell r="D5123">
            <v>180</v>
          </cell>
          <cell r="E5123">
            <v>28.8</v>
          </cell>
          <cell r="F5123">
            <v>209</v>
          </cell>
        </row>
        <row r="5124">
          <cell r="A5124" t="str">
            <v>TORNILLO BRISTOL 3/4X1/4</v>
          </cell>
          <cell r="B5124">
            <v>110</v>
          </cell>
          <cell r="C5124" t="str">
            <v>UND</v>
          </cell>
          <cell r="D5124">
            <v>132</v>
          </cell>
          <cell r="E5124">
            <v>21.12</v>
          </cell>
          <cell r="F5124">
            <v>153</v>
          </cell>
        </row>
        <row r="5125">
          <cell r="A5125" t="str">
            <v>TORNILLO CARRIAJE 1/2X11/2"</v>
          </cell>
          <cell r="B5125">
            <v>421</v>
          </cell>
          <cell r="C5125" t="str">
            <v>UND</v>
          </cell>
          <cell r="D5125">
            <v>505.2</v>
          </cell>
          <cell r="E5125">
            <v>80.831999999999994</v>
          </cell>
          <cell r="F5125">
            <v>586</v>
          </cell>
        </row>
        <row r="5126">
          <cell r="A5126" t="str">
            <v>TORNILLO CARRIAJE 1/2X2"</v>
          </cell>
          <cell r="B5126">
            <v>485</v>
          </cell>
          <cell r="C5126" t="str">
            <v>UND</v>
          </cell>
          <cell r="D5126">
            <v>582</v>
          </cell>
          <cell r="E5126">
            <v>93.12</v>
          </cell>
          <cell r="F5126">
            <v>675</v>
          </cell>
        </row>
        <row r="5127">
          <cell r="A5127" t="str">
            <v>TORNILLO CARRIAJE 1/2X21/2</v>
          </cell>
          <cell r="B5127">
            <v>540</v>
          </cell>
          <cell r="C5127" t="str">
            <v>UND</v>
          </cell>
          <cell r="D5127">
            <v>648</v>
          </cell>
          <cell r="E5127">
            <v>103.68</v>
          </cell>
          <cell r="F5127">
            <v>752</v>
          </cell>
        </row>
        <row r="5128">
          <cell r="A5128" t="str">
            <v>TORNILLO CARRIAJE 1/2X3"</v>
          </cell>
          <cell r="B5128">
            <v>617</v>
          </cell>
          <cell r="C5128" t="str">
            <v>UND</v>
          </cell>
          <cell r="D5128">
            <v>740.4</v>
          </cell>
          <cell r="E5128">
            <v>118.464</v>
          </cell>
          <cell r="F5128">
            <v>859</v>
          </cell>
        </row>
        <row r="5129">
          <cell r="A5129" t="str">
            <v>TORNILLO CARRIAJE 3/4X2"</v>
          </cell>
          <cell r="B5129">
            <v>632</v>
          </cell>
          <cell r="C5129" t="str">
            <v>UND</v>
          </cell>
          <cell r="D5129">
            <v>758.4</v>
          </cell>
          <cell r="E5129">
            <v>121.34399999999999</v>
          </cell>
          <cell r="F5129">
            <v>880</v>
          </cell>
        </row>
        <row r="5130">
          <cell r="A5130" t="str">
            <v>TORNILLO CARRIAJE 3/8 X 5"</v>
          </cell>
          <cell r="B5130">
            <v>665</v>
          </cell>
          <cell r="C5130" t="str">
            <v>UND</v>
          </cell>
          <cell r="D5130">
            <v>798</v>
          </cell>
          <cell r="E5130">
            <v>127.68</v>
          </cell>
          <cell r="F5130">
            <v>926</v>
          </cell>
        </row>
        <row r="5131">
          <cell r="A5131" t="str">
            <v>TORNILLO CARRIAJE 5/16 X 2"</v>
          </cell>
          <cell r="B5131">
            <v>5600</v>
          </cell>
          <cell r="C5131" t="str">
            <v>UND</v>
          </cell>
          <cell r="D5131">
            <v>6720</v>
          </cell>
          <cell r="E5131">
            <v>1075.2</v>
          </cell>
          <cell r="F5131">
            <v>7795</v>
          </cell>
        </row>
        <row r="5132">
          <cell r="A5132" t="str">
            <v>TORNILLO CARRIAJE 5/8X11/2"</v>
          </cell>
          <cell r="B5132">
            <v>564</v>
          </cell>
          <cell r="C5132" t="str">
            <v>UND</v>
          </cell>
          <cell r="D5132">
            <v>676.8</v>
          </cell>
          <cell r="E5132">
            <v>108.288</v>
          </cell>
          <cell r="F5132">
            <v>785</v>
          </cell>
        </row>
        <row r="5133">
          <cell r="A5133" t="str">
            <v>TORNILLO CARRIAJE 5/8X2"</v>
          </cell>
          <cell r="B5133">
            <v>707</v>
          </cell>
          <cell r="C5133" t="str">
            <v>UND</v>
          </cell>
          <cell r="D5133">
            <v>848.4</v>
          </cell>
          <cell r="E5133">
            <v>135.744</v>
          </cell>
          <cell r="F5133">
            <v>984</v>
          </cell>
        </row>
        <row r="5134">
          <cell r="A5134" t="str">
            <v>TORNILLO CARRIAJE 5/8X3"</v>
          </cell>
          <cell r="B5134">
            <v>767</v>
          </cell>
          <cell r="C5134" t="str">
            <v>UND</v>
          </cell>
          <cell r="D5134">
            <v>920.4</v>
          </cell>
          <cell r="E5134">
            <v>147.26400000000001</v>
          </cell>
          <cell r="F5134">
            <v>1068</v>
          </cell>
        </row>
        <row r="5135">
          <cell r="A5135" t="str">
            <v>TORNILLO CARRIAJE 5/8X4"</v>
          </cell>
          <cell r="B5135">
            <v>850</v>
          </cell>
          <cell r="C5135" t="str">
            <v>UND</v>
          </cell>
          <cell r="D5135">
            <v>1020</v>
          </cell>
          <cell r="E5135">
            <v>163.20000000000002</v>
          </cell>
          <cell r="F5135">
            <v>1183</v>
          </cell>
        </row>
        <row r="5136">
          <cell r="A5136" t="str">
            <v>TORNILLO CARRIAJE 5/8X5"</v>
          </cell>
          <cell r="B5136">
            <v>993</v>
          </cell>
          <cell r="C5136" t="str">
            <v>UND</v>
          </cell>
          <cell r="D5136">
            <v>1191.5999999999999</v>
          </cell>
          <cell r="E5136">
            <v>190.65599999999998</v>
          </cell>
          <cell r="F5136">
            <v>1382</v>
          </cell>
        </row>
        <row r="5137">
          <cell r="A5137" t="str">
            <v>TORNILLO CILINDRICO 12X11/2</v>
          </cell>
          <cell r="B5137">
            <v>30</v>
          </cell>
          <cell r="C5137" t="str">
            <v>UND</v>
          </cell>
          <cell r="D5137">
            <v>36</v>
          </cell>
          <cell r="E5137">
            <v>5.76</v>
          </cell>
          <cell r="F5137">
            <v>42</v>
          </cell>
        </row>
        <row r="5138">
          <cell r="A5138" t="str">
            <v>TORNILLO DE BRONCE 1/4"X1/2"</v>
          </cell>
          <cell r="B5138">
            <v>815</v>
          </cell>
          <cell r="C5138" t="str">
            <v>UND</v>
          </cell>
          <cell r="D5138">
            <v>978</v>
          </cell>
          <cell r="E5138">
            <v>156.47999999999999</v>
          </cell>
          <cell r="F5138">
            <v>1134</v>
          </cell>
        </row>
        <row r="5139">
          <cell r="A5139" t="str">
            <v>TORNILLO EN BRONCE 3/8 X 11/2</v>
          </cell>
          <cell r="B5139">
            <v>800</v>
          </cell>
          <cell r="C5139" t="str">
            <v>UND</v>
          </cell>
          <cell r="D5139">
            <v>960</v>
          </cell>
          <cell r="E5139">
            <v>153.6</v>
          </cell>
          <cell r="F5139">
            <v>1114</v>
          </cell>
        </row>
        <row r="5140">
          <cell r="A5140" t="str">
            <v>TORNILLO EN BRONCE CONEXION RECONECTADOR</v>
          </cell>
          <cell r="B5140">
            <v>2300</v>
          </cell>
          <cell r="C5140" t="str">
            <v>UND</v>
          </cell>
          <cell r="D5140">
            <v>2760</v>
          </cell>
          <cell r="E5140">
            <v>441.6</v>
          </cell>
          <cell r="F5140">
            <v>3202</v>
          </cell>
        </row>
        <row r="5141">
          <cell r="A5141" t="str">
            <v>TORNILLO GOLOSO 12X3/4</v>
          </cell>
          <cell r="B5141">
            <v>25</v>
          </cell>
          <cell r="C5141" t="str">
            <v>UND</v>
          </cell>
          <cell r="D5141">
            <v>30</v>
          </cell>
          <cell r="E5141">
            <v>4.8</v>
          </cell>
          <cell r="F5141">
            <v>35</v>
          </cell>
        </row>
        <row r="5142">
          <cell r="A5142" t="str">
            <v>TORNILLO GOLOZO PARA FIJACION</v>
          </cell>
          <cell r="B5142">
            <v>45</v>
          </cell>
          <cell r="C5142" t="str">
            <v>UND</v>
          </cell>
          <cell r="D5142">
            <v>54</v>
          </cell>
          <cell r="E5142">
            <v>8.64</v>
          </cell>
          <cell r="F5142">
            <v>63</v>
          </cell>
        </row>
        <row r="5143">
          <cell r="A5143" t="str">
            <v>TORNILLO HEX. 3/8X2 ZINCADO</v>
          </cell>
          <cell r="B5143">
            <v>161</v>
          </cell>
          <cell r="C5143" t="str">
            <v>UND</v>
          </cell>
          <cell r="D5143">
            <v>193.2</v>
          </cell>
          <cell r="E5143">
            <v>30.911999999999999</v>
          </cell>
          <cell r="F5143">
            <v>224</v>
          </cell>
        </row>
        <row r="5144">
          <cell r="A5144" t="str">
            <v xml:space="preserve">TORNILLO LAMINA 3/8 </v>
          </cell>
          <cell r="B5144">
            <v>60</v>
          </cell>
          <cell r="C5144" t="str">
            <v>UND</v>
          </cell>
          <cell r="D5144">
            <v>72</v>
          </cell>
          <cell r="E5144">
            <v>11.52</v>
          </cell>
          <cell r="F5144">
            <v>84</v>
          </cell>
        </row>
        <row r="5145">
          <cell r="A5145" t="str">
            <v>TORNILLO MAQUINA 1/2X11/2"</v>
          </cell>
          <cell r="B5145">
            <v>488.39999389648398</v>
          </cell>
          <cell r="C5145" t="str">
            <v>UND</v>
          </cell>
          <cell r="D5145">
            <v>586.07999267578077</v>
          </cell>
          <cell r="E5145">
            <v>93.77279882812492</v>
          </cell>
          <cell r="F5145">
            <v>680</v>
          </cell>
        </row>
        <row r="5146">
          <cell r="A5146" t="str">
            <v>TORNILLO MAQUINA 1/2X2"</v>
          </cell>
          <cell r="B5146">
            <v>388</v>
          </cell>
          <cell r="C5146" t="str">
            <v>UND</v>
          </cell>
          <cell r="D5146">
            <v>465.59999999999997</v>
          </cell>
          <cell r="E5146">
            <v>74.495999999999995</v>
          </cell>
          <cell r="F5146">
            <v>540</v>
          </cell>
        </row>
        <row r="5147">
          <cell r="A5147" t="str">
            <v>TORNILLO MAQUINA 1/2X3"</v>
          </cell>
          <cell r="B5147">
            <v>1361</v>
          </cell>
          <cell r="C5147" t="str">
            <v>UND</v>
          </cell>
          <cell r="D5147">
            <v>1633.2</v>
          </cell>
          <cell r="E5147">
            <v>261.31200000000001</v>
          </cell>
          <cell r="F5147">
            <v>1895</v>
          </cell>
        </row>
        <row r="5148">
          <cell r="A5148" t="str">
            <v>TORNILLO MAQUINA 1/2X6"</v>
          </cell>
          <cell r="B5148">
            <v>913</v>
          </cell>
          <cell r="C5148" t="str">
            <v>UND</v>
          </cell>
          <cell r="D5148">
            <v>1095.5999999999999</v>
          </cell>
          <cell r="E5148">
            <v>175.29599999999999</v>
          </cell>
          <cell r="F5148">
            <v>1271</v>
          </cell>
        </row>
        <row r="5149">
          <cell r="A5149" t="str">
            <v>TORNILLO MAQUINA 3/4X10</v>
          </cell>
          <cell r="B5149">
            <v>2000</v>
          </cell>
          <cell r="C5149" t="str">
            <v>UND</v>
          </cell>
          <cell r="D5149">
            <v>2400</v>
          </cell>
          <cell r="E5149">
            <v>384</v>
          </cell>
          <cell r="F5149">
            <v>2784</v>
          </cell>
        </row>
        <row r="5150">
          <cell r="A5150" t="str">
            <v>TORNILLO MAQUINA 3/4X12</v>
          </cell>
          <cell r="B5150">
            <v>2200</v>
          </cell>
          <cell r="C5150" t="str">
            <v>UND</v>
          </cell>
          <cell r="D5150">
            <v>2640</v>
          </cell>
          <cell r="E5150">
            <v>422.40000000000003</v>
          </cell>
          <cell r="F5150">
            <v>3062</v>
          </cell>
        </row>
        <row r="5151">
          <cell r="A5151" t="str">
            <v>TORNILLO MAQUINA 3/4X14</v>
          </cell>
          <cell r="B5151">
            <v>2400</v>
          </cell>
          <cell r="C5151" t="str">
            <v>UND</v>
          </cell>
          <cell r="D5151">
            <v>2880</v>
          </cell>
          <cell r="E5151">
            <v>460.8</v>
          </cell>
          <cell r="F5151">
            <v>3341</v>
          </cell>
        </row>
        <row r="5152">
          <cell r="A5152" t="str">
            <v>TORNILLO MAQUINA 3/4X2"</v>
          </cell>
          <cell r="B5152">
            <v>1001</v>
          </cell>
          <cell r="C5152" t="str">
            <v>UND</v>
          </cell>
          <cell r="D5152">
            <v>1201.2</v>
          </cell>
          <cell r="E5152">
            <v>192.19200000000001</v>
          </cell>
          <cell r="F5152">
            <v>1393</v>
          </cell>
        </row>
        <row r="5153">
          <cell r="A5153" t="str">
            <v>TORNILLO MAQUINA 3/8 X 11/2</v>
          </cell>
          <cell r="B5153">
            <v>350</v>
          </cell>
          <cell r="C5153" t="str">
            <v>UND</v>
          </cell>
          <cell r="D5153">
            <v>420</v>
          </cell>
          <cell r="E5153">
            <v>67.2</v>
          </cell>
          <cell r="F5153">
            <v>487</v>
          </cell>
        </row>
        <row r="5154">
          <cell r="A5154" t="str">
            <v>TORNILLO MAQUINA 5/8X10"</v>
          </cell>
          <cell r="B5154">
            <v>1529</v>
          </cell>
          <cell r="C5154" t="str">
            <v>UND</v>
          </cell>
          <cell r="D5154">
            <v>1834.8</v>
          </cell>
          <cell r="E5154">
            <v>293.56799999999998</v>
          </cell>
          <cell r="F5154">
            <v>2128</v>
          </cell>
        </row>
        <row r="5155">
          <cell r="A5155" t="str">
            <v>TORNILLO MAQUINA 5/8X11/2"</v>
          </cell>
          <cell r="B5155">
            <v>724</v>
          </cell>
          <cell r="C5155" t="str">
            <v>UND</v>
          </cell>
          <cell r="D5155">
            <v>868.8</v>
          </cell>
          <cell r="E5155">
            <v>139.00800000000001</v>
          </cell>
          <cell r="F5155">
            <v>1008</v>
          </cell>
        </row>
        <row r="5156">
          <cell r="A5156" t="str">
            <v>TORNILLO MAQUINA 5/8X12"</v>
          </cell>
          <cell r="B5156">
            <v>1558</v>
          </cell>
          <cell r="C5156" t="str">
            <v>UND</v>
          </cell>
          <cell r="D5156">
            <v>1869.6</v>
          </cell>
          <cell r="E5156">
            <v>299.13599999999997</v>
          </cell>
          <cell r="F5156">
            <v>2169</v>
          </cell>
        </row>
        <row r="5157">
          <cell r="A5157" t="str">
            <v>TORNILLO MAQUINA 5/8X14"</v>
          </cell>
          <cell r="B5157">
            <v>1726</v>
          </cell>
          <cell r="C5157" t="str">
            <v>UND</v>
          </cell>
          <cell r="D5157">
            <v>2071.1999999999998</v>
          </cell>
          <cell r="E5157">
            <v>331.392</v>
          </cell>
          <cell r="F5157">
            <v>2403</v>
          </cell>
        </row>
        <row r="5158">
          <cell r="A5158" t="str">
            <v>TORNILLO MAQUINA 5/8X16"</v>
          </cell>
          <cell r="B5158">
            <v>2425</v>
          </cell>
          <cell r="C5158" t="str">
            <v>UND</v>
          </cell>
          <cell r="D5158">
            <v>2910</v>
          </cell>
          <cell r="E5158">
            <v>465.6</v>
          </cell>
          <cell r="F5158">
            <v>3376</v>
          </cell>
        </row>
        <row r="5159">
          <cell r="A5159" t="str">
            <v>TORNILLO MAQUINA 5/8X18"</v>
          </cell>
          <cell r="B5159">
            <v>2279</v>
          </cell>
          <cell r="C5159" t="str">
            <v>UND</v>
          </cell>
          <cell r="D5159">
            <v>2734.7999999999997</v>
          </cell>
          <cell r="E5159">
            <v>437.56799999999998</v>
          </cell>
          <cell r="F5159">
            <v>3172</v>
          </cell>
        </row>
        <row r="5160">
          <cell r="A5160" t="str">
            <v>TORNILLO MAQUINA 5/8X2"</v>
          </cell>
          <cell r="B5160">
            <v>715</v>
          </cell>
          <cell r="C5160" t="str">
            <v>UND</v>
          </cell>
          <cell r="D5160">
            <v>858</v>
          </cell>
          <cell r="E5160">
            <v>137.28</v>
          </cell>
          <cell r="F5160">
            <v>995</v>
          </cell>
        </row>
        <row r="5161">
          <cell r="A5161" t="str">
            <v>TORNILLO MAQUINA 5/8X20"</v>
          </cell>
          <cell r="B5161">
            <v>2940</v>
          </cell>
          <cell r="C5161" t="str">
            <v>UND</v>
          </cell>
          <cell r="D5161">
            <v>3528</v>
          </cell>
          <cell r="E5161">
            <v>564.48</v>
          </cell>
          <cell r="F5161">
            <v>4092</v>
          </cell>
        </row>
        <row r="5162">
          <cell r="A5162" t="str">
            <v>TORNILLO MAQUINA 5/8X3"</v>
          </cell>
          <cell r="B5162">
            <v>948</v>
          </cell>
          <cell r="C5162" t="str">
            <v>UND</v>
          </cell>
          <cell r="D5162">
            <v>1137.5999999999999</v>
          </cell>
          <cell r="E5162">
            <v>182.01599999999999</v>
          </cell>
          <cell r="F5162">
            <v>1320</v>
          </cell>
        </row>
        <row r="5163">
          <cell r="A5163" t="str">
            <v>TORNILLO MAQUINA 5/8X5"</v>
          </cell>
          <cell r="B5163">
            <v>1044</v>
          </cell>
          <cell r="C5163" t="str">
            <v>UND</v>
          </cell>
          <cell r="D5163">
            <v>1252.8</v>
          </cell>
          <cell r="E5163">
            <v>200.44800000000001</v>
          </cell>
          <cell r="F5163">
            <v>1453</v>
          </cell>
        </row>
        <row r="5164">
          <cell r="A5164" t="str">
            <v>TORNILLO MAQUINA 5/8X6"</v>
          </cell>
          <cell r="B5164">
            <v>1285</v>
          </cell>
          <cell r="C5164" t="str">
            <v>UND</v>
          </cell>
          <cell r="D5164">
            <v>1542</v>
          </cell>
          <cell r="E5164">
            <v>246.72</v>
          </cell>
          <cell r="F5164">
            <v>1789</v>
          </cell>
        </row>
        <row r="5165">
          <cell r="A5165" t="str">
            <v>TORNILLO MAQUINA 5/8X8"</v>
          </cell>
          <cell r="B5165">
            <v>1229</v>
          </cell>
          <cell r="C5165" t="str">
            <v>UND</v>
          </cell>
          <cell r="D5165">
            <v>1474.8</v>
          </cell>
          <cell r="E5165">
            <v>235.96799999999999</v>
          </cell>
          <cell r="F5165">
            <v>1711</v>
          </cell>
        </row>
        <row r="5166">
          <cell r="A5166" t="str">
            <v>TORNILLO MAQUINA CON TUERCA 5/16 X 1"</v>
          </cell>
          <cell r="B5166">
            <v>85</v>
          </cell>
          <cell r="C5166" t="str">
            <v>UND</v>
          </cell>
          <cell r="D5166">
            <v>102</v>
          </cell>
          <cell r="E5166">
            <v>16.32</v>
          </cell>
          <cell r="F5166">
            <v>118</v>
          </cell>
        </row>
        <row r="5167">
          <cell r="A5167" t="str">
            <v>TORNILLO SOPORTE LUMINARIA 1/2X10</v>
          </cell>
          <cell r="B5167">
            <v>1546</v>
          </cell>
          <cell r="C5167" t="str">
            <v>UND</v>
          </cell>
          <cell r="D5167">
            <v>1855.1999999999998</v>
          </cell>
          <cell r="E5167">
            <v>296.83199999999999</v>
          </cell>
          <cell r="F5167">
            <v>2152</v>
          </cell>
        </row>
        <row r="5168">
          <cell r="A5168" t="str">
            <v>TORNILLO SOPORTE LUMINARIA 1/2X13</v>
          </cell>
          <cell r="B5168">
            <v>1637</v>
          </cell>
          <cell r="C5168" t="str">
            <v>UND</v>
          </cell>
          <cell r="D5168">
            <v>1964.3999999999999</v>
          </cell>
          <cell r="E5168">
            <v>314.30399999999997</v>
          </cell>
          <cell r="F5168">
            <v>2279</v>
          </cell>
        </row>
        <row r="5169">
          <cell r="A5169" t="str">
            <v>TORNILLO SOPORTE LUMINARIA 1/2X6</v>
          </cell>
          <cell r="B5169">
            <v>1210</v>
          </cell>
          <cell r="C5169" t="str">
            <v>UND</v>
          </cell>
          <cell r="D5169">
            <v>1452</v>
          </cell>
          <cell r="E5169">
            <v>232.32</v>
          </cell>
          <cell r="F5169">
            <v>1684</v>
          </cell>
        </row>
        <row r="5170">
          <cell r="A5170" t="str">
            <v>TORNILLO SOPORTE LUMINARIA 1/2X8</v>
          </cell>
          <cell r="B5170">
            <v>1420</v>
          </cell>
          <cell r="C5170" t="str">
            <v>UND</v>
          </cell>
          <cell r="D5170">
            <v>1704</v>
          </cell>
          <cell r="E5170">
            <v>272.64</v>
          </cell>
          <cell r="F5170">
            <v>1977</v>
          </cell>
        </row>
        <row r="5171">
          <cell r="A5171" t="str">
            <v>TRAFO CORRIENTE 20/5A</v>
          </cell>
          <cell r="B5171">
            <v>327346.59375</v>
          </cell>
          <cell r="C5171" t="str">
            <v>UND</v>
          </cell>
          <cell r="D5171">
            <v>392815.91249999998</v>
          </cell>
          <cell r="E5171">
            <v>62850.545999999995</v>
          </cell>
          <cell r="F5171">
            <v>455666</v>
          </cell>
        </row>
        <row r="5172">
          <cell r="A5172" t="str">
            <v>TRAFO CORRIENTE 200/5 AMPS 3.75 VA VENTA</v>
          </cell>
          <cell r="B5172">
            <v>42000</v>
          </cell>
          <cell r="C5172" t="str">
            <v>UND</v>
          </cell>
          <cell r="D5172">
            <v>50400</v>
          </cell>
          <cell r="E5172">
            <v>8064</v>
          </cell>
          <cell r="F5172">
            <v>58464</v>
          </cell>
        </row>
        <row r="5173">
          <cell r="A5173" t="str">
            <v>TRAFO CORRIENTE 2500/5A</v>
          </cell>
          <cell r="B5173">
            <v>148736</v>
          </cell>
          <cell r="C5173" t="str">
            <v>UND</v>
          </cell>
          <cell r="D5173">
            <v>178483.19999999998</v>
          </cell>
          <cell r="E5173">
            <v>28557.311999999998</v>
          </cell>
          <cell r="F5173">
            <v>207041</v>
          </cell>
        </row>
        <row r="5174">
          <cell r="A5174" t="str">
            <v>TRAFO CORRIENTE ACB-17 10-20/5A 50VA INT</v>
          </cell>
          <cell r="B5174">
            <v>950000</v>
          </cell>
          <cell r="C5174" t="str">
            <v>UND</v>
          </cell>
          <cell r="D5174">
            <v>1140000</v>
          </cell>
          <cell r="E5174">
            <v>182400</v>
          </cell>
          <cell r="F5174">
            <v>1322400</v>
          </cell>
        </row>
        <row r="5175">
          <cell r="A5175" t="str">
            <v>TRAFO CORRIENTE ACB-17 15-30/5A INTERIOR</v>
          </cell>
          <cell r="B5175">
            <v>875000</v>
          </cell>
          <cell r="C5175" t="str">
            <v>UND</v>
          </cell>
          <cell r="D5175">
            <v>1050000</v>
          </cell>
          <cell r="E5175">
            <v>168000</v>
          </cell>
          <cell r="F5175">
            <v>1218000</v>
          </cell>
        </row>
        <row r="5176">
          <cell r="A5176" t="str">
            <v>TRAFO CORRIENTE ACB-17 30-60/5A INTERIOR</v>
          </cell>
          <cell r="B5176">
            <v>875000</v>
          </cell>
          <cell r="C5176" t="str">
            <v>UND</v>
          </cell>
          <cell r="D5176">
            <v>1050000</v>
          </cell>
          <cell r="E5176">
            <v>168000</v>
          </cell>
          <cell r="F5176">
            <v>1218000</v>
          </cell>
        </row>
        <row r="5177">
          <cell r="A5177" t="str">
            <v>TRAFO CORRIENTE CRC-17 10-20/5A 50VA EXT</v>
          </cell>
          <cell r="B5177">
            <v>1575000</v>
          </cell>
          <cell r="C5177" t="str">
            <v>UND</v>
          </cell>
          <cell r="D5177">
            <v>1890000</v>
          </cell>
          <cell r="E5177">
            <v>302400</v>
          </cell>
          <cell r="F5177">
            <v>2192400</v>
          </cell>
        </row>
        <row r="5178">
          <cell r="A5178" t="str">
            <v>TRAFO CORRIENTE CRC-17 30-60/5A 25VA EXT</v>
          </cell>
          <cell r="B5178">
            <v>1575000</v>
          </cell>
          <cell r="C5178" t="str">
            <v>UND</v>
          </cell>
          <cell r="D5178">
            <v>1890000</v>
          </cell>
          <cell r="E5178">
            <v>302400</v>
          </cell>
          <cell r="F5178">
            <v>2192400</v>
          </cell>
        </row>
        <row r="5179">
          <cell r="A5179" t="str">
            <v>TRAFO CORRIENTE CRD-36 15-30/5A 50VA EXT</v>
          </cell>
          <cell r="B5179">
            <v>2350000</v>
          </cell>
          <cell r="C5179" t="str">
            <v>UND</v>
          </cell>
          <cell r="D5179">
            <v>2820000</v>
          </cell>
          <cell r="E5179">
            <v>451200</v>
          </cell>
          <cell r="F5179">
            <v>3271200</v>
          </cell>
        </row>
        <row r="5180">
          <cell r="A5180" t="str">
            <v>TRAFO CORRIENTE KIC 12 20/40.5</v>
          </cell>
          <cell r="B5180">
            <v>656250</v>
          </cell>
          <cell r="C5180" t="str">
            <v>UND</v>
          </cell>
          <cell r="D5180">
            <v>787500</v>
          </cell>
          <cell r="E5180">
            <v>126000</v>
          </cell>
          <cell r="F5180">
            <v>913500</v>
          </cell>
        </row>
        <row r="5181">
          <cell r="A5181" t="str">
            <v>TRAFO DE INTENSIDAD 1000/5AMP.</v>
          </cell>
          <cell r="B5181">
            <v>170900</v>
          </cell>
          <cell r="C5181" t="str">
            <v>UND</v>
          </cell>
          <cell r="D5181">
            <v>205080</v>
          </cell>
          <cell r="E5181">
            <v>32812.800000000003</v>
          </cell>
          <cell r="F5181">
            <v>237893</v>
          </cell>
        </row>
        <row r="5182">
          <cell r="A5182" t="str">
            <v>TRAFO DE INTENSIDAD 1000/5AMP. LK-NES</v>
          </cell>
          <cell r="B5182">
            <v>74000</v>
          </cell>
          <cell r="C5182" t="str">
            <v>UND</v>
          </cell>
          <cell r="D5182">
            <v>88800</v>
          </cell>
          <cell r="E5182">
            <v>14208</v>
          </cell>
          <cell r="F5182">
            <v>103008</v>
          </cell>
        </row>
        <row r="5183">
          <cell r="A5183" t="str">
            <v>TRAFO DE INTENSIDAD 1500/5AMP. LK-NES</v>
          </cell>
          <cell r="B5183">
            <v>74000</v>
          </cell>
          <cell r="C5183" t="str">
            <v>UND</v>
          </cell>
          <cell r="D5183">
            <v>88800</v>
          </cell>
          <cell r="E5183">
            <v>14208</v>
          </cell>
          <cell r="F5183">
            <v>103008</v>
          </cell>
        </row>
        <row r="5184">
          <cell r="A5184" t="str">
            <v>TRAFO DE INTENSIDAD 1500/5AMP. SACY</v>
          </cell>
          <cell r="B5184">
            <v>74000</v>
          </cell>
          <cell r="C5184" t="str">
            <v>UND</v>
          </cell>
          <cell r="D5184">
            <v>88800</v>
          </cell>
          <cell r="E5184">
            <v>14208</v>
          </cell>
          <cell r="F5184">
            <v>103008</v>
          </cell>
        </row>
        <row r="5185">
          <cell r="A5185" t="str">
            <v>TRAFO DE INTENSIDAD 200/5AMP</v>
          </cell>
          <cell r="B5185">
            <v>78624</v>
          </cell>
          <cell r="C5185" t="str">
            <v>UND</v>
          </cell>
          <cell r="D5185">
            <v>94348.800000000003</v>
          </cell>
          <cell r="E5185">
            <v>15095.808000000001</v>
          </cell>
          <cell r="F5185">
            <v>109445</v>
          </cell>
        </row>
        <row r="5186">
          <cell r="A5186" t="str">
            <v>TRAFO DE INTENSIDAD 300/5AMP.</v>
          </cell>
          <cell r="B5186">
            <v>76600</v>
          </cell>
          <cell r="C5186" t="str">
            <v>UND</v>
          </cell>
          <cell r="D5186">
            <v>91920</v>
          </cell>
          <cell r="E5186">
            <v>14707.2</v>
          </cell>
          <cell r="F5186">
            <v>106627</v>
          </cell>
        </row>
        <row r="5187">
          <cell r="A5187" t="str">
            <v>TRAFO DE INTENSIDAD 300/5AMP. SIEMENS</v>
          </cell>
          <cell r="B5187">
            <v>74000</v>
          </cell>
          <cell r="C5187" t="str">
            <v>UND</v>
          </cell>
          <cell r="D5187">
            <v>88800</v>
          </cell>
          <cell r="E5187">
            <v>14208</v>
          </cell>
          <cell r="F5187">
            <v>103008</v>
          </cell>
        </row>
        <row r="5188">
          <cell r="A5188" t="str">
            <v>TRAFO DE INTENSIDAD 400/5AMP.</v>
          </cell>
          <cell r="B5188">
            <v>92400</v>
          </cell>
          <cell r="C5188" t="str">
            <v>UND</v>
          </cell>
          <cell r="D5188">
            <v>110880</v>
          </cell>
          <cell r="E5188">
            <v>17740.8</v>
          </cell>
          <cell r="F5188">
            <v>128621</v>
          </cell>
        </row>
        <row r="5189">
          <cell r="A5189" t="str">
            <v>TRAFO DE INTENSIDAD 400/5AMP. CELSA</v>
          </cell>
          <cell r="B5189">
            <v>74000</v>
          </cell>
          <cell r="C5189" t="str">
            <v>UND</v>
          </cell>
          <cell r="D5189">
            <v>88800</v>
          </cell>
          <cell r="E5189">
            <v>14208</v>
          </cell>
          <cell r="F5189">
            <v>103008</v>
          </cell>
        </row>
        <row r="5190">
          <cell r="A5190" t="str">
            <v>TRAFO DE INTENSIDAD 400/5AMP. LK-NES</v>
          </cell>
          <cell r="B5190">
            <v>74000</v>
          </cell>
          <cell r="C5190" t="str">
            <v>UND</v>
          </cell>
          <cell r="D5190">
            <v>88800</v>
          </cell>
          <cell r="E5190">
            <v>14208</v>
          </cell>
          <cell r="F5190">
            <v>103008</v>
          </cell>
        </row>
        <row r="5191">
          <cell r="A5191" t="str">
            <v>TRAFO DE INTENSIDAD 400/5AMP. SIEMENS</v>
          </cell>
          <cell r="B5191">
            <v>74000</v>
          </cell>
          <cell r="C5191" t="str">
            <v>UND</v>
          </cell>
          <cell r="D5191">
            <v>88800</v>
          </cell>
          <cell r="E5191">
            <v>14208</v>
          </cell>
          <cell r="F5191">
            <v>103008</v>
          </cell>
        </row>
        <row r="5192">
          <cell r="A5192" t="str">
            <v>TRAFO DE INTENSIDAD 600/5AMP. COIL</v>
          </cell>
          <cell r="B5192">
            <v>74000</v>
          </cell>
          <cell r="C5192" t="str">
            <v>UND</v>
          </cell>
          <cell r="D5192">
            <v>88800</v>
          </cell>
          <cell r="E5192">
            <v>14208</v>
          </cell>
          <cell r="F5192">
            <v>103008</v>
          </cell>
        </row>
        <row r="5193">
          <cell r="A5193" t="str">
            <v>TRAFO DE INTENSIDAD 600/5AMP. CURRENT</v>
          </cell>
          <cell r="B5193">
            <v>74000</v>
          </cell>
          <cell r="C5193" t="str">
            <v>UND</v>
          </cell>
          <cell r="D5193">
            <v>88800</v>
          </cell>
          <cell r="E5193">
            <v>14208</v>
          </cell>
          <cell r="F5193">
            <v>103008</v>
          </cell>
        </row>
        <row r="5194">
          <cell r="A5194" t="str">
            <v>TRAFO DE INTENSIDAD 600/5AMP. SIEMENS</v>
          </cell>
          <cell r="B5194">
            <v>74000</v>
          </cell>
          <cell r="C5194" t="str">
            <v>UND</v>
          </cell>
          <cell r="D5194">
            <v>88800</v>
          </cell>
          <cell r="E5194">
            <v>14208</v>
          </cell>
          <cell r="F5194">
            <v>103008</v>
          </cell>
        </row>
        <row r="5195">
          <cell r="A5195" t="str">
            <v>TRAFO INTENSIDAD 100/5A</v>
          </cell>
          <cell r="B5195">
            <v>73000</v>
          </cell>
          <cell r="C5195" t="str">
            <v>UND</v>
          </cell>
          <cell r="D5195">
            <v>87600</v>
          </cell>
          <cell r="E5195">
            <v>14016</v>
          </cell>
          <cell r="F5195">
            <v>101616</v>
          </cell>
        </row>
        <row r="5196">
          <cell r="A5196" t="str">
            <v>TRAFO INTENSIDAD 200/5 VENTANA</v>
          </cell>
          <cell r="B5196">
            <v>45000</v>
          </cell>
          <cell r="C5196" t="str">
            <v>UND</v>
          </cell>
          <cell r="D5196">
            <v>54000</v>
          </cell>
          <cell r="E5196">
            <v>8640</v>
          </cell>
          <cell r="F5196">
            <v>62640</v>
          </cell>
        </row>
        <row r="5197">
          <cell r="A5197" t="str">
            <v>TRAFO INTENSIDAD 400/5 AMP SICO</v>
          </cell>
          <cell r="B5197">
            <v>50600</v>
          </cell>
          <cell r="C5197" t="str">
            <v>UND</v>
          </cell>
          <cell r="D5197">
            <v>60720</v>
          </cell>
          <cell r="E5197">
            <v>9715.2000000000007</v>
          </cell>
          <cell r="F5197">
            <v>70435</v>
          </cell>
        </row>
        <row r="5198">
          <cell r="A5198" t="str">
            <v>TRAFO MEDICION 600/5A</v>
          </cell>
          <cell r="B5198">
            <v>92400</v>
          </cell>
          <cell r="C5198" t="str">
            <v>UND</v>
          </cell>
          <cell r="D5198">
            <v>110880</v>
          </cell>
          <cell r="E5198">
            <v>17740.8</v>
          </cell>
          <cell r="F5198">
            <v>128621</v>
          </cell>
        </row>
        <row r="5199">
          <cell r="A5199" t="str">
            <v>TRAFO MONOFASICO 10KVA 11400/240-120V</v>
          </cell>
          <cell r="B5199">
            <v>1740000</v>
          </cell>
          <cell r="C5199" t="str">
            <v>UND</v>
          </cell>
          <cell r="D5199">
            <v>2088000</v>
          </cell>
          <cell r="E5199">
            <v>334080</v>
          </cell>
          <cell r="F5199">
            <v>2422080</v>
          </cell>
        </row>
        <row r="5200">
          <cell r="A5200" t="str">
            <v>TRAFO MONOFASICO 10KVA 13200/240-120V</v>
          </cell>
          <cell r="B5200">
            <v>1740000</v>
          </cell>
          <cell r="C5200" t="str">
            <v>UND</v>
          </cell>
          <cell r="D5200">
            <v>2088000</v>
          </cell>
          <cell r="E5200">
            <v>334080</v>
          </cell>
          <cell r="F5200">
            <v>2422080</v>
          </cell>
        </row>
        <row r="5201">
          <cell r="A5201" t="str">
            <v>TRAFO MONOFASICO 15KVA 11400/240-120V</v>
          </cell>
          <cell r="B5201">
            <v>1880000</v>
          </cell>
          <cell r="C5201" t="str">
            <v>UND</v>
          </cell>
          <cell r="D5201">
            <v>2256000</v>
          </cell>
          <cell r="E5201">
            <v>360960</v>
          </cell>
          <cell r="F5201">
            <v>2616960</v>
          </cell>
        </row>
        <row r="5202">
          <cell r="A5202" t="str">
            <v>TRAFO MONOFASICO 15KVA 13200/240-120V</v>
          </cell>
          <cell r="B5202">
            <v>1880000</v>
          </cell>
          <cell r="C5202" t="str">
            <v>UND</v>
          </cell>
          <cell r="D5202">
            <v>2256000</v>
          </cell>
          <cell r="E5202">
            <v>360960</v>
          </cell>
          <cell r="F5202">
            <v>2616960</v>
          </cell>
        </row>
        <row r="5203">
          <cell r="A5203" t="str">
            <v>TRAFO MONOFASICO 15KVA 7620/240-120V</v>
          </cell>
          <cell r="B5203">
            <v>1880000</v>
          </cell>
          <cell r="C5203" t="str">
            <v>UND</v>
          </cell>
          <cell r="D5203">
            <v>2256000</v>
          </cell>
          <cell r="E5203">
            <v>360960</v>
          </cell>
          <cell r="F5203">
            <v>2616960</v>
          </cell>
        </row>
        <row r="5204">
          <cell r="A5204" t="str">
            <v>TRAFO MONOFASICO 25KVA 13200/240 REPARAD</v>
          </cell>
          <cell r="B5204">
            <v>1850000</v>
          </cell>
          <cell r="C5204" t="str">
            <v>UND</v>
          </cell>
          <cell r="D5204">
            <v>2220000</v>
          </cell>
          <cell r="E5204">
            <v>355200</v>
          </cell>
          <cell r="F5204">
            <v>2575200</v>
          </cell>
        </row>
        <row r="5205">
          <cell r="A5205" t="str">
            <v>TRAFO MONOFASICO 25KVA 13200/240-120V</v>
          </cell>
          <cell r="B5205">
            <v>2220000</v>
          </cell>
          <cell r="C5205" t="str">
            <v>UND</v>
          </cell>
          <cell r="D5205">
            <v>2664000</v>
          </cell>
          <cell r="E5205">
            <v>426240</v>
          </cell>
          <cell r="F5205">
            <v>3090240</v>
          </cell>
        </row>
        <row r="5206">
          <cell r="A5206" t="str">
            <v>TRAFO MONOFASICO 37.5KVA 13200/240-120V</v>
          </cell>
          <cell r="B5206">
            <v>2830000</v>
          </cell>
          <cell r="C5206" t="str">
            <v>UND</v>
          </cell>
          <cell r="D5206">
            <v>3396000</v>
          </cell>
          <cell r="E5206">
            <v>543360</v>
          </cell>
          <cell r="F5206">
            <v>3939360</v>
          </cell>
        </row>
        <row r="5207">
          <cell r="A5207" t="str">
            <v>TRAFO MONOFASICO 50KVA 13200/240-120V</v>
          </cell>
          <cell r="B5207">
            <v>3300000</v>
          </cell>
          <cell r="C5207" t="str">
            <v>UND</v>
          </cell>
          <cell r="D5207">
            <v>3960000</v>
          </cell>
          <cell r="E5207">
            <v>633600</v>
          </cell>
          <cell r="F5207">
            <v>4593600</v>
          </cell>
        </row>
        <row r="5208">
          <cell r="A5208" t="str">
            <v>TRAFO MONOFASICO 75KVA 13200/240-120V</v>
          </cell>
          <cell r="B5208">
            <v>4190000</v>
          </cell>
          <cell r="C5208" t="str">
            <v>UND</v>
          </cell>
          <cell r="D5208">
            <v>5028000</v>
          </cell>
          <cell r="E5208">
            <v>804480</v>
          </cell>
          <cell r="F5208">
            <v>5832480</v>
          </cell>
        </row>
        <row r="5209">
          <cell r="A5209" t="str">
            <v>TRAFO POTENCIAL VCK-17 11.4/120V 30VA IN</v>
          </cell>
          <cell r="B5209">
            <v>1275000</v>
          </cell>
          <cell r="C5209" t="str">
            <v>UND</v>
          </cell>
          <cell r="D5209">
            <v>1530000</v>
          </cell>
          <cell r="E5209">
            <v>244800</v>
          </cell>
          <cell r="F5209">
            <v>1774800</v>
          </cell>
        </row>
        <row r="5210">
          <cell r="A5210" t="str">
            <v>TRAFO POTENCIAL VCK-17 12/120V 50VA INTE</v>
          </cell>
          <cell r="B5210">
            <v>1275000</v>
          </cell>
          <cell r="C5210" t="str">
            <v>UND</v>
          </cell>
          <cell r="D5210">
            <v>1530000</v>
          </cell>
          <cell r="E5210">
            <v>244800</v>
          </cell>
          <cell r="F5210">
            <v>1774800</v>
          </cell>
        </row>
        <row r="5211">
          <cell r="A5211" t="str">
            <v>TRAFO POTENCIAL VCK-17 13.2/120V 25VA IN</v>
          </cell>
          <cell r="B5211">
            <v>1524000</v>
          </cell>
          <cell r="C5211" t="str">
            <v>UND</v>
          </cell>
          <cell r="D5211">
            <v>1828800</v>
          </cell>
          <cell r="E5211">
            <v>292608</v>
          </cell>
          <cell r="F5211">
            <v>2121408</v>
          </cell>
        </row>
        <row r="5212">
          <cell r="A5212" t="str">
            <v>TRAFO POTENCIAL VRL-17 13.2/120V 50VA EX</v>
          </cell>
          <cell r="B5212">
            <v>1725000</v>
          </cell>
          <cell r="C5212" t="str">
            <v>UND</v>
          </cell>
          <cell r="D5212">
            <v>2070000</v>
          </cell>
          <cell r="E5212">
            <v>331200</v>
          </cell>
          <cell r="F5212">
            <v>2401200</v>
          </cell>
        </row>
        <row r="5213">
          <cell r="A5213" t="str">
            <v>TRAFO POTENCIAL VRL-17 13.8/120V 25VA EX</v>
          </cell>
          <cell r="B5213">
            <v>1725000</v>
          </cell>
          <cell r="C5213" t="str">
            <v>UND</v>
          </cell>
          <cell r="D5213">
            <v>2070000</v>
          </cell>
          <cell r="E5213">
            <v>331200</v>
          </cell>
          <cell r="F5213">
            <v>2401200</v>
          </cell>
        </row>
        <row r="5214">
          <cell r="A5214" t="str">
            <v>TRAFO POTENCIAL VRM-36 34.5/120V 25VA EX</v>
          </cell>
          <cell r="B5214">
            <v>3175000</v>
          </cell>
          <cell r="C5214" t="str">
            <v>UND</v>
          </cell>
          <cell r="D5214">
            <v>3810000</v>
          </cell>
          <cell r="E5214">
            <v>609600</v>
          </cell>
          <cell r="F5214">
            <v>4419600</v>
          </cell>
        </row>
        <row r="5215">
          <cell r="A5215" t="str">
            <v>TRAFO TRIF.400KVA 11400 208/120V SILICO</v>
          </cell>
          <cell r="B5215">
            <v>12942720</v>
          </cell>
          <cell r="C5215" t="str">
            <v>UND</v>
          </cell>
          <cell r="D5215">
            <v>15531264</v>
          </cell>
          <cell r="E5215">
            <v>2485002.2400000002</v>
          </cell>
          <cell r="F5215">
            <v>18016266</v>
          </cell>
        </row>
        <row r="5216">
          <cell r="A5216" t="str">
            <v>TRAFO TRIF.SECO 70KVA190-240V/380VDISICO</v>
          </cell>
          <cell r="B5216">
            <v>3630000</v>
          </cell>
          <cell r="C5216" t="str">
            <v>UND</v>
          </cell>
          <cell r="D5216">
            <v>4356000</v>
          </cell>
          <cell r="E5216">
            <v>696960</v>
          </cell>
          <cell r="F5216">
            <v>5052960</v>
          </cell>
        </row>
        <row r="5217">
          <cell r="A5217" t="str">
            <v>TRAFO TRIF.SECO 10KVA480/220-120V</v>
          </cell>
          <cell r="B5217">
            <v>1800000</v>
          </cell>
          <cell r="C5217" t="str">
            <v>UND</v>
          </cell>
          <cell r="D5217">
            <v>2160000</v>
          </cell>
          <cell r="E5217">
            <v>345600</v>
          </cell>
          <cell r="F5217">
            <v>2505600</v>
          </cell>
        </row>
        <row r="5218">
          <cell r="A5218" t="str">
            <v>TRAFO TRIFASICO 1000KVA 480/13200V ELEVA</v>
          </cell>
          <cell r="B5218">
            <v>29560000</v>
          </cell>
          <cell r="C5218" t="str">
            <v>UND</v>
          </cell>
          <cell r="D5218">
            <v>35472000</v>
          </cell>
          <cell r="E5218">
            <v>5675520</v>
          </cell>
          <cell r="F5218">
            <v>41147520</v>
          </cell>
        </row>
        <row r="5219">
          <cell r="A5219" t="str">
            <v>TRAFO TRIFASICO 112.5KVA 11400/208 V RAD</v>
          </cell>
          <cell r="B5219">
            <v>5400000</v>
          </cell>
          <cell r="C5219" t="str">
            <v>UND</v>
          </cell>
          <cell r="D5219">
            <v>6480000</v>
          </cell>
          <cell r="E5219">
            <v>1036800</v>
          </cell>
          <cell r="F5219">
            <v>7516800</v>
          </cell>
        </row>
        <row r="5220">
          <cell r="A5220" t="str">
            <v>TRAFO TRIFASICO 112.5KVA 11400/208-120V</v>
          </cell>
          <cell r="B5220">
            <v>7080000</v>
          </cell>
          <cell r="C5220" t="str">
            <v>UND</v>
          </cell>
          <cell r="D5220">
            <v>8496000</v>
          </cell>
          <cell r="E5220">
            <v>1359360</v>
          </cell>
          <cell r="F5220">
            <v>9855360</v>
          </cell>
        </row>
        <row r="5221">
          <cell r="A5221" t="str">
            <v>TRAFO TRIFASICO 112.5KVA 11400/208V SECO</v>
          </cell>
          <cell r="B5221">
            <v>7635992</v>
          </cell>
          <cell r="C5221" t="str">
            <v>UND</v>
          </cell>
          <cell r="D5221">
            <v>9163190.4000000004</v>
          </cell>
          <cell r="E5221">
            <v>1466110.4640000002</v>
          </cell>
          <cell r="F5221">
            <v>10629301</v>
          </cell>
        </row>
        <row r="5222">
          <cell r="A5222" t="str">
            <v>TRAFO TRIFASICO 112.5KVA 11400/208V SILI</v>
          </cell>
          <cell r="B5222">
            <v>6221600</v>
          </cell>
          <cell r="C5222" t="str">
            <v>UND</v>
          </cell>
          <cell r="D5222">
            <v>7465920</v>
          </cell>
          <cell r="E5222">
            <v>1194547.2</v>
          </cell>
          <cell r="F5222">
            <v>8660467</v>
          </cell>
        </row>
        <row r="5223">
          <cell r="A5223" t="str">
            <v>TRAFO TRIFASICO 112.5KVA 11400/220-127V</v>
          </cell>
          <cell r="B5223">
            <v>8056017</v>
          </cell>
          <cell r="C5223" t="str">
            <v>UND</v>
          </cell>
          <cell r="D5223">
            <v>9667220.4000000004</v>
          </cell>
          <cell r="E5223">
            <v>1546755.2640000002</v>
          </cell>
          <cell r="F5223">
            <v>11213976</v>
          </cell>
        </row>
        <row r="5224">
          <cell r="A5224" t="str">
            <v>TRAFO TRIFASICO 112.5KVA 13200/208-120V</v>
          </cell>
          <cell r="B5224">
            <v>7080000</v>
          </cell>
          <cell r="C5224" t="str">
            <v>UND</v>
          </cell>
          <cell r="D5224">
            <v>8496000</v>
          </cell>
          <cell r="E5224">
            <v>1359360</v>
          </cell>
          <cell r="F5224">
            <v>9855360</v>
          </cell>
        </row>
        <row r="5225">
          <cell r="A5225" t="str">
            <v>TRAFO TRIFASICO 112.5KVA 13200/220 REPAR</v>
          </cell>
          <cell r="B5225">
            <v>5900000</v>
          </cell>
          <cell r="C5225" t="str">
            <v>UND</v>
          </cell>
          <cell r="D5225">
            <v>7080000</v>
          </cell>
          <cell r="E5225">
            <v>1132800</v>
          </cell>
          <cell r="F5225">
            <v>8212800</v>
          </cell>
        </row>
        <row r="5226">
          <cell r="A5226" t="str">
            <v>TRAFO TRIFASICO 112.5KVA 13200/220 V RAD</v>
          </cell>
          <cell r="B5226">
            <v>11454000</v>
          </cell>
          <cell r="C5226" t="str">
            <v>UND</v>
          </cell>
          <cell r="D5226">
            <v>13744800</v>
          </cell>
          <cell r="E5226">
            <v>2199168</v>
          </cell>
          <cell r="F5226">
            <v>15943968</v>
          </cell>
        </row>
        <row r="5227">
          <cell r="A5227" t="str">
            <v>TRAFO TRIFASICO 112.5KVA 13200/220-127V</v>
          </cell>
          <cell r="B5227">
            <v>7080000</v>
          </cell>
          <cell r="C5227" t="str">
            <v>UND</v>
          </cell>
          <cell r="D5227">
            <v>8496000</v>
          </cell>
          <cell r="E5227">
            <v>1359360</v>
          </cell>
          <cell r="F5227">
            <v>9855360</v>
          </cell>
        </row>
        <row r="5228">
          <cell r="A5228" t="str">
            <v>TRAFO TRIFASICO 150KVA 11400/208 REPARAD</v>
          </cell>
          <cell r="B5228">
            <v>6680000</v>
          </cell>
          <cell r="C5228" t="str">
            <v>UND</v>
          </cell>
          <cell r="D5228">
            <v>8016000</v>
          </cell>
          <cell r="E5228">
            <v>1282560</v>
          </cell>
          <cell r="F5228">
            <v>9298560</v>
          </cell>
        </row>
        <row r="5229">
          <cell r="A5229" t="str">
            <v>TRAFO TRIFASICO 150KVA 11400/208-120V</v>
          </cell>
          <cell r="B5229">
            <v>8260000</v>
          </cell>
          <cell r="C5229" t="str">
            <v>UND</v>
          </cell>
          <cell r="D5229">
            <v>9912000</v>
          </cell>
          <cell r="E5229">
            <v>1585920</v>
          </cell>
          <cell r="F5229">
            <v>11497920</v>
          </cell>
        </row>
        <row r="5230">
          <cell r="A5230" t="str">
            <v>TRAFO TRIFASICO 150KVA 11400/208-120V PO</v>
          </cell>
          <cell r="B5230">
            <v>7973000</v>
          </cell>
          <cell r="C5230" t="str">
            <v>UND</v>
          </cell>
          <cell r="D5230">
            <v>9567600</v>
          </cell>
          <cell r="E5230">
            <v>1530816</v>
          </cell>
          <cell r="F5230">
            <v>11098416</v>
          </cell>
        </row>
        <row r="5231">
          <cell r="A5231" t="str">
            <v>TRAFO TRIFASICO 150KVA 11400/208-120V SI</v>
          </cell>
          <cell r="B5231">
            <v>7528640</v>
          </cell>
          <cell r="C5231" t="str">
            <v>UND</v>
          </cell>
          <cell r="D5231">
            <v>9034368</v>
          </cell>
          <cell r="E5231">
            <v>1445498.8800000001</v>
          </cell>
          <cell r="F5231">
            <v>10479867</v>
          </cell>
        </row>
        <row r="5232">
          <cell r="A5232" t="str">
            <v>TRAFO TRIFASICO 150KVA 11400/208V SECO</v>
          </cell>
          <cell r="B5232">
            <v>7560000</v>
          </cell>
          <cell r="C5232" t="str">
            <v>UND</v>
          </cell>
          <cell r="D5232">
            <v>9072000</v>
          </cell>
          <cell r="E5232">
            <v>1451520</v>
          </cell>
          <cell r="F5232">
            <v>10523520</v>
          </cell>
        </row>
        <row r="5233">
          <cell r="A5233" t="str">
            <v>TRAFO TRIFASICO 150KVA 11400/220-127V</v>
          </cell>
          <cell r="B5233">
            <v>8260000</v>
          </cell>
          <cell r="C5233" t="str">
            <v>UND</v>
          </cell>
          <cell r="D5233">
            <v>9912000</v>
          </cell>
          <cell r="E5233">
            <v>1585920</v>
          </cell>
          <cell r="F5233">
            <v>11497920</v>
          </cell>
        </row>
        <row r="5234">
          <cell r="A5234" t="str">
            <v>TRAFO TRIFASICO 150KVA 13200/208-120V</v>
          </cell>
          <cell r="B5234">
            <v>8900000</v>
          </cell>
          <cell r="C5234" t="str">
            <v>UND</v>
          </cell>
          <cell r="D5234">
            <v>10680000</v>
          </cell>
          <cell r="E5234">
            <v>1708800</v>
          </cell>
          <cell r="F5234">
            <v>12388800</v>
          </cell>
        </row>
        <row r="5235">
          <cell r="A5235" t="str">
            <v>TRAFO TRIFASICO 150KVA 13200/220-127V</v>
          </cell>
          <cell r="B5235">
            <v>8260000</v>
          </cell>
          <cell r="C5235" t="str">
            <v>UND</v>
          </cell>
          <cell r="D5235">
            <v>9912000</v>
          </cell>
          <cell r="E5235">
            <v>1585920</v>
          </cell>
          <cell r="F5235">
            <v>11497920</v>
          </cell>
        </row>
        <row r="5236">
          <cell r="A5236" t="str">
            <v>TRAFO TRIFASICO 150KVA 13200/440-254V</v>
          </cell>
          <cell r="B5236">
            <v>8260000</v>
          </cell>
          <cell r="C5236" t="str">
            <v>UND</v>
          </cell>
          <cell r="D5236">
            <v>9912000</v>
          </cell>
          <cell r="E5236">
            <v>1585920</v>
          </cell>
          <cell r="F5236">
            <v>11497920</v>
          </cell>
        </row>
        <row r="5237">
          <cell r="A5237" t="str">
            <v>TRAFO TRIFASICO 150KVA 220/13200V ELEVAD</v>
          </cell>
          <cell r="B5237">
            <v>8560000</v>
          </cell>
          <cell r="C5237" t="str">
            <v>UND</v>
          </cell>
          <cell r="D5237">
            <v>10272000</v>
          </cell>
          <cell r="E5237">
            <v>1643520</v>
          </cell>
          <cell r="F5237">
            <v>11915520</v>
          </cell>
        </row>
        <row r="5238">
          <cell r="A5238" t="str">
            <v>TRAFO TRIFASICO 15KVA 11400/208-120V</v>
          </cell>
          <cell r="B5238">
            <v>3240000</v>
          </cell>
          <cell r="C5238" t="str">
            <v>UND</v>
          </cell>
          <cell r="D5238">
            <v>3888000</v>
          </cell>
          <cell r="E5238">
            <v>622080</v>
          </cell>
          <cell r="F5238">
            <v>4510080</v>
          </cell>
        </row>
        <row r="5239">
          <cell r="A5239" t="str">
            <v>TRAFO TRIFASICO 15KVA 13200/208-120V</v>
          </cell>
          <cell r="B5239">
            <v>3240000</v>
          </cell>
          <cell r="C5239" t="str">
            <v>UND</v>
          </cell>
          <cell r="D5239">
            <v>3888000</v>
          </cell>
          <cell r="E5239">
            <v>622080</v>
          </cell>
          <cell r="F5239">
            <v>4510080</v>
          </cell>
        </row>
        <row r="5240">
          <cell r="A5240" t="str">
            <v>TRAFO TRIFASICO 15KVA 13200/220-127V</v>
          </cell>
          <cell r="B5240">
            <v>3240000</v>
          </cell>
          <cell r="C5240" t="str">
            <v>UND</v>
          </cell>
          <cell r="D5240">
            <v>3888000</v>
          </cell>
          <cell r="E5240">
            <v>622080</v>
          </cell>
          <cell r="F5240">
            <v>4510080</v>
          </cell>
        </row>
        <row r="5241">
          <cell r="A5241" t="str">
            <v>TRAFO TRIFASICO 225KVA 11400/208-120V</v>
          </cell>
          <cell r="B5241">
            <v>11050000</v>
          </cell>
          <cell r="C5241" t="str">
            <v>UND</v>
          </cell>
          <cell r="D5241">
            <v>13260000</v>
          </cell>
          <cell r="E5241">
            <v>2121600</v>
          </cell>
          <cell r="F5241">
            <v>15381600</v>
          </cell>
        </row>
        <row r="5242">
          <cell r="A5242" t="str">
            <v>TRAFO TRIFASICO 225KVA 11400/208-120V SI</v>
          </cell>
          <cell r="B5242">
            <v>9147040</v>
          </cell>
          <cell r="C5242" t="str">
            <v>UND</v>
          </cell>
          <cell r="D5242">
            <v>10976448</v>
          </cell>
          <cell r="E5242">
            <v>1756231.6799999999</v>
          </cell>
          <cell r="F5242">
            <v>12732680</v>
          </cell>
        </row>
        <row r="5243">
          <cell r="A5243" t="str">
            <v>TRAFO TRIFASICO 225KVA 11400/208V SECO</v>
          </cell>
          <cell r="B5243">
            <v>9250000</v>
          </cell>
          <cell r="C5243" t="str">
            <v>UND</v>
          </cell>
          <cell r="D5243">
            <v>11100000</v>
          </cell>
          <cell r="E5243">
            <v>1776000</v>
          </cell>
          <cell r="F5243">
            <v>12876000</v>
          </cell>
        </row>
        <row r="5244">
          <cell r="A5244" t="str">
            <v>TRAFO TRIFASICO 225KVA 11400/216V SECO</v>
          </cell>
          <cell r="B5244">
            <v>10400000</v>
          </cell>
          <cell r="C5244" t="str">
            <v>UND</v>
          </cell>
          <cell r="D5244">
            <v>12480000</v>
          </cell>
          <cell r="E5244">
            <v>1996800</v>
          </cell>
          <cell r="F5244">
            <v>14476800</v>
          </cell>
        </row>
        <row r="5245">
          <cell r="A5245" t="str">
            <v>TRAFO TRIFASICO 225KVA 11400/220-127V</v>
          </cell>
          <cell r="B5245">
            <v>11050000</v>
          </cell>
          <cell r="C5245" t="str">
            <v>UND</v>
          </cell>
          <cell r="D5245">
            <v>13260000</v>
          </cell>
          <cell r="E5245">
            <v>2121600</v>
          </cell>
          <cell r="F5245">
            <v>15381600</v>
          </cell>
        </row>
        <row r="5246">
          <cell r="A5246" t="str">
            <v>TRAFO TRIFASICO 225KVA 13200/208-120V</v>
          </cell>
          <cell r="B5246">
            <v>14500000</v>
          </cell>
          <cell r="C5246" t="str">
            <v>UND</v>
          </cell>
          <cell r="D5246">
            <v>17400000</v>
          </cell>
          <cell r="E5246">
            <v>2784000</v>
          </cell>
          <cell r="F5246">
            <v>20184000</v>
          </cell>
        </row>
        <row r="5247">
          <cell r="A5247" t="str">
            <v>TRAFO TRIFASICO 225KVA 13200/220-127V</v>
          </cell>
          <cell r="B5247">
            <v>13200000</v>
          </cell>
          <cell r="C5247" t="str">
            <v>UND</v>
          </cell>
          <cell r="D5247">
            <v>15840000</v>
          </cell>
          <cell r="E5247">
            <v>2534400</v>
          </cell>
          <cell r="F5247">
            <v>18374400</v>
          </cell>
        </row>
        <row r="5248">
          <cell r="A5248" t="str">
            <v>TRAFO TRIFASICO 250KVA 13200/440-220V</v>
          </cell>
          <cell r="B5248">
            <v>12000000</v>
          </cell>
          <cell r="C5248" t="str">
            <v>UND</v>
          </cell>
          <cell r="D5248">
            <v>14400000</v>
          </cell>
          <cell r="E5248">
            <v>2304000</v>
          </cell>
          <cell r="F5248">
            <v>16704000</v>
          </cell>
        </row>
        <row r="5249">
          <cell r="A5249" t="str">
            <v>TRAFO TRIFASICO 300 KVA - 13200/220-127</v>
          </cell>
          <cell r="B5249">
            <v>13200000</v>
          </cell>
          <cell r="C5249" t="str">
            <v>UND</v>
          </cell>
          <cell r="D5249">
            <v>15840000</v>
          </cell>
          <cell r="E5249">
            <v>2534400</v>
          </cell>
          <cell r="F5249">
            <v>18374400</v>
          </cell>
        </row>
        <row r="5250">
          <cell r="A5250" t="str">
            <v>TRAFO TRIFASICO 300KVA 11400/208-120V</v>
          </cell>
          <cell r="B5250">
            <v>13200000</v>
          </cell>
          <cell r="C5250" t="str">
            <v>UND</v>
          </cell>
          <cell r="D5250">
            <v>15840000</v>
          </cell>
          <cell r="E5250">
            <v>2534400</v>
          </cell>
          <cell r="F5250">
            <v>18374400</v>
          </cell>
        </row>
        <row r="5251">
          <cell r="A5251" t="str">
            <v>TRAFO TRIFASICO 300KVA 11400/208-120V SI</v>
          </cell>
          <cell r="B5251">
            <v>11138400</v>
          </cell>
          <cell r="C5251" t="str">
            <v>UND</v>
          </cell>
          <cell r="D5251">
            <v>13366080</v>
          </cell>
          <cell r="E5251">
            <v>2138572.7999999998</v>
          </cell>
          <cell r="F5251">
            <v>15504653</v>
          </cell>
        </row>
        <row r="5252">
          <cell r="A5252" t="str">
            <v>TRAFO TRIFASICO 300KVA 11400/208V SECO</v>
          </cell>
          <cell r="B5252">
            <v>11250000</v>
          </cell>
          <cell r="C5252" t="str">
            <v>UND</v>
          </cell>
          <cell r="D5252">
            <v>13500000</v>
          </cell>
          <cell r="E5252">
            <v>2160000</v>
          </cell>
          <cell r="F5252">
            <v>15660000</v>
          </cell>
        </row>
        <row r="5253">
          <cell r="A5253" t="str">
            <v>TRAFO TRIFASICO 300KVA 11400/380-220V</v>
          </cell>
          <cell r="B5253">
            <v>15550000</v>
          </cell>
          <cell r="C5253" t="str">
            <v>UND</v>
          </cell>
          <cell r="D5253">
            <v>18660000</v>
          </cell>
          <cell r="E5253">
            <v>2985600</v>
          </cell>
          <cell r="F5253">
            <v>21645600</v>
          </cell>
        </row>
        <row r="5254">
          <cell r="A5254" t="str">
            <v>TRAFO TRIFASICO 300KVA 13200/208-120V</v>
          </cell>
          <cell r="B5254">
            <v>13200000</v>
          </cell>
          <cell r="C5254" t="str">
            <v>UND</v>
          </cell>
          <cell r="D5254">
            <v>15840000</v>
          </cell>
          <cell r="E5254">
            <v>2534400</v>
          </cell>
          <cell r="F5254">
            <v>18374400</v>
          </cell>
        </row>
        <row r="5255">
          <cell r="A5255" t="str">
            <v>TRAFO TRIFASICO 30KVA 11400/208-120V</v>
          </cell>
          <cell r="B5255">
            <v>3670000</v>
          </cell>
          <cell r="C5255" t="str">
            <v>UND</v>
          </cell>
          <cell r="D5255">
            <v>4404000</v>
          </cell>
          <cell r="E5255">
            <v>704640</v>
          </cell>
          <cell r="F5255">
            <v>5108640</v>
          </cell>
        </row>
        <row r="5256">
          <cell r="A5256" t="str">
            <v>TRAFO TRIFASICO 30KVA 11400/208-120V AUT</v>
          </cell>
          <cell r="B5256">
            <v>5300000</v>
          </cell>
          <cell r="C5256" t="str">
            <v>UND</v>
          </cell>
          <cell r="D5256">
            <v>6360000</v>
          </cell>
          <cell r="E5256">
            <v>1017600</v>
          </cell>
          <cell r="F5256">
            <v>7377600</v>
          </cell>
        </row>
        <row r="5257">
          <cell r="A5257" t="str">
            <v>TRAFO TRIFASICO 30KVA 13200/208-120V</v>
          </cell>
          <cell r="B5257">
            <v>3670000</v>
          </cell>
          <cell r="C5257" t="str">
            <v>UND</v>
          </cell>
          <cell r="D5257">
            <v>4404000</v>
          </cell>
          <cell r="E5257">
            <v>704640</v>
          </cell>
          <cell r="F5257">
            <v>5108640</v>
          </cell>
        </row>
        <row r="5258">
          <cell r="A5258" t="str">
            <v>TRAFO TRIFASICO 30KVA 13200/220-127V</v>
          </cell>
          <cell r="B5258">
            <v>3670000</v>
          </cell>
          <cell r="C5258" t="str">
            <v>UND</v>
          </cell>
          <cell r="D5258">
            <v>4404000</v>
          </cell>
          <cell r="E5258">
            <v>704640</v>
          </cell>
          <cell r="F5258">
            <v>5108640</v>
          </cell>
        </row>
        <row r="5259">
          <cell r="A5259" t="str">
            <v>TRAFO TRIFASICO 30KVA 13800/220V</v>
          </cell>
          <cell r="B5259">
            <v>4037000</v>
          </cell>
          <cell r="C5259" t="str">
            <v>UND</v>
          </cell>
          <cell r="D5259">
            <v>4844400</v>
          </cell>
          <cell r="E5259">
            <v>775104</v>
          </cell>
          <cell r="F5259">
            <v>5619504</v>
          </cell>
        </row>
        <row r="5260">
          <cell r="A5260" t="str">
            <v>TRAFO TRIFASICO 30KVA 34500/227-131V</v>
          </cell>
          <cell r="B5260">
            <v>4300000</v>
          </cell>
          <cell r="C5260" t="str">
            <v>UND</v>
          </cell>
          <cell r="D5260">
            <v>5160000</v>
          </cell>
          <cell r="E5260">
            <v>825600</v>
          </cell>
          <cell r="F5260">
            <v>5985600</v>
          </cell>
        </row>
        <row r="5261">
          <cell r="A5261" t="str">
            <v>TRAFO TRIFASICO 400KVA 11400/208-120V</v>
          </cell>
          <cell r="B5261">
            <v>15550000</v>
          </cell>
          <cell r="C5261" t="str">
            <v>UND</v>
          </cell>
          <cell r="D5261">
            <v>18660000</v>
          </cell>
          <cell r="E5261">
            <v>2985600</v>
          </cell>
          <cell r="F5261">
            <v>21645600</v>
          </cell>
        </row>
        <row r="5262">
          <cell r="A5262" t="str">
            <v>TRAFO TRIFASICO 400KVA 11400/208V SECO</v>
          </cell>
          <cell r="B5262">
            <v>13050000</v>
          </cell>
          <cell r="C5262" t="str">
            <v>UND</v>
          </cell>
          <cell r="D5262">
            <v>15660000</v>
          </cell>
          <cell r="E5262">
            <v>2505600</v>
          </cell>
          <cell r="F5262">
            <v>18165600</v>
          </cell>
        </row>
        <row r="5263">
          <cell r="A5263" t="str">
            <v>TRAFO TRIFASICO 400KVA 11400/220-127V</v>
          </cell>
          <cell r="B5263">
            <v>15550000</v>
          </cell>
          <cell r="C5263" t="str">
            <v>UND</v>
          </cell>
          <cell r="D5263">
            <v>18660000</v>
          </cell>
          <cell r="E5263">
            <v>2985600</v>
          </cell>
          <cell r="F5263">
            <v>21645600</v>
          </cell>
        </row>
        <row r="5264">
          <cell r="A5264" t="str">
            <v>TRAFO TRIFASICO 400KVA 13200/220-127V</v>
          </cell>
          <cell r="B5264">
            <v>15550000</v>
          </cell>
          <cell r="C5264" t="str">
            <v>UND</v>
          </cell>
          <cell r="D5264">
            <v>18660000</v>
          </cell>
          <cell r="E5264">
            <v>2985600</v>
          </cell>
          <cell r="F5264">
            <v>21645600</v>
          </cell>
        </row>
        <row r="5265">
          <cell r="A5265" t="str">
            <v>TRAFO TRIFASICO 400KVA 220/13200V ELEVAD</v>
          </cell>
          <cell r="B5265">
            <v>8933600</v>
          </cell>
          <cell r="C5265" t="str">
            <v>UND</v>
          </cell>
          <cell r="D5265">
            <v>10720320</v>
          </cell>
          <cell r="E5265">
            <v>1715251.2</v>
          </cell>
          <cell r="F5265">
            <v>12435571</v>
          </cell>
        </row>
        <row r="5266">
          <cell r="A5266" t="str">
            <v>TRAFO TRIFASICO 45KVA 11400/208-120V</v>
          </cell>
          <cell r="B5266">
            <v>4390000</v>
          </cell>
          <cell r="C5266" t="str">
            <v>UND</v>
          </cell>
          <cell r="D5266">
            <v>5268000</v>
          </cell>
          <cell r="E5266">
            <v>842880</v>
          </cell>
          <cell r="F5266">
            <v>6110880</v>
          </cell>
        </row>
        <row r="5267">
          <cell r="A5267" t="str">
            <v>TRAFO TRIFASICO 45KVA 11400/214-124V SI</v>
          </cell>
          <cell r="B5267">
            <v>2671200</v>
          </cell>
          <cell r="C5267" t="str">
            <v>UND</v>
          </cell>
          <cell r="D5267">
            <v>3205440</v>
          </cell>
          <cell r="E5267">
            <v>512870.40000000002</v>
          </cell>
          <cell r="F5267">
            <v>3718310</v>
          </cell>
        </row>
        <row r="5268">
          <cell r="A5268" t="str">
            <v>TRAFO TRIFASICO 45KVA 13200/208-120V</v>
          </cell>
          <cell r="B5268">
            <v>4390000</v>
          </cell>
          <cell r="C5268" t="str">
            <v>UND</v>
          </cell>
          <cell r="D5268">
            <v>5268000</v>
          </cell>
          <cell r="E5268">
            <v>842880</v>
          </cell>
          <cell r="F5268">
            <v>6110880</v>
          </cell>
        </row>
        <row r="5269">
          <cell r="A5269" t="str">
            <v>TRAFO TRIFASICO 45KVA 13200/220-127V</v>
          </cell>
          <cell r="B5269">
            <v>4390000</v>
          </cell>
          <cell r="C5269" t="str">
            <v>UND</v>
          </cell>
          <cell r="D5269">
            <v>5268000</v>
          </cell>
          <cell r="E5269">
            <v>842880</v>
          </cell>
          <cell r="F5269">
            <v>6110880</v>
          </cell>
        </row>
        <row r="5270">
          <cell r="A5270" t="str">
            <v>TRAFO TRIFASICO 45KVA 13800/440-254V</v>
          </cell>
          <cell r="B5270">
            <v>3843000</v>
          </cell>
          <cell r="C5270" t="str">
            <v>UND</v>
          </cell>
          <cell r="D5270">
            <v>4611600</v>
          </cell>
          <cell r="E5270">
            <v>737856</v>
          </cell>
          <cell r="F5270">
            <v>5349456</v>
          </cell>
        </row>
        <row r="5271">
          <cell r="A5271" t="str">
            <v>TRAFO TRIFASICO 5/6.25MVA 34.5/13.8KV</v>
          </cell>
          <cell r="B5271">
            <v>99788000</v>
          </cell>
          <cell r="C5271" t="str">
            <v>UND</v>
          </cell>
          <cell r="D5271">
            <v>119745600</v>
          </cell>
          <cell r="E5271">
            <v>19159296</v>
          </cell>
          <cell r="F5271">
            <v>138904896</v>
          </cell>
        </row>
        <row r="5272">
          <cell r="A5272" t="str">
            <v>TRAFO TRIFASICO 500KVA 11400/208 MEGA RE</v>
          </cell>
          <cell r="B5272">
            <v>15310000</v>
          </cell>
          <cell r="C5272" t="str">
            <v>UND</v>
          </cell>
          <cell r="D5272">
            <v>18372000</v>
          </cell>
          <cell r="E5272">
            <v>2939520</v>
          </cell>
          <cell r="F5272">
            <v>21311520</v>
          </cell>
        </row>
        <row r="5273">
          <cell r="A5273" t="str">
            <v>TRAFO TRIFASICO 500KVA 11400/208-120V</v>
          </cell>
          <cell r="B5273">
            <v>18370000</v>
          </cell>
          <cell r="C5273" t="str">
            <v>UND</v>
          </cell>
          <cell r="D5273">
            <v>22044000</v>
          </cell>
          <cell r="E5273">
            <v>3527040</v>
          </cell>
          <cell r="F5273">
            <v>25571040</v>
          </cell>
        </row>
        <row r="5274">
          <cell r="A5274" t="str">
            <v>TRAFO TRIFASICO 500KVA 11400/208-120V SI</v>
          </cell>
          <cell r="B5274">
            <v>15182720</v>
          </cell>
          <cell r="C5274" t="str">
            <v>UND</v>
          </cell>
          <cell r="D5274">
            <v>18219264</v>
          </cell>
          <cell r="E5274">
            <v>2915082.2400000002</v>
          </cell>
          <cell r="F5274">
            <v>21134346</v>
          </cell>
        </row>
        <row r="5275">
          <cell r="A5275" t="str">
            <v>TRAFO TRIFASICO 500KVA 11400/208V SECO</v>
          </cell>
          <cell r="B5275">
            <v>15250000</v>
          </cell>
          <cell r="C5275" t="str">
            <v>UND</v>
          </cell>
          <cell r="D5275">
            <v>18300000</v>
          </cell>
          <cell r="E5275">
            <v>2928000</v>
          </cell>
          <cell r="F5275">
            <v>21228000</v>
          </cell>
        </row>
        <row r="5276">
          <cell r="A5276" t="str">
            <v>TRAFO TRIFASICO 500KVA 13200/208-120V</v>
          </cell>
          <cell r="B5276">
            <v>18370000</v>
          </cell>
          <cell r="C5276" t="str">
            <v>UND</v>
          </cell>
          <cell r="D5276">
            <v>22044000</v>
          </cell>
          <cell r="E5276">
            <v>3527040</v>
          </cell>
          <cell r="F5276">
            <v>25571040</v>
          </cell>
        </row>
        <row r="5277">
          <cell r="A5277" t="str">
            <v>TRAFO TRIFASICO 500KVA 13200/220V T.EXPA</v>
          </cell>
          <cell r="B5277">
            <v>16800000</v>
          </cell>
          <cell r="C5277" t="str">
            <v>UND</v>
          </cell>
          <cell r="D5277">
            <v>20160000</v>
          </cell>
          <cell r="E5277">
            <v>3225600</v>
          </cell>
          <cell r="F5277">
            <v>23385600</v>
          </cell>
        </row>
        <row r="5278">
          <cell r="A5278" t="str">
            <v>TRAFO TRIFASICO 500KVA 208/11400V ELEVAD</v>
          </cell>
          <cell r="B5278">
            <v>15310000</v>
          </cell>
          <cell r="C5278" t="str">
            <v>UND</v>
          </cell>
          <cell r="D5278">
            <v>18372000</v>
          </cell>
          <cell r="E5278">
            <v>2939520</v>
          </cell>
          <cell r="F5278">
            <v>21311520</v>
          </cell>
        </row>
        <row r="5279">
          <cell r="A5279" t="str">
            <v>TRAFO TRIFASICO 500KVA 34500/220V</v>
          </cell>
          <cell r="B5279">
            <v>25280000</v>
          </cell>
          <cell r="C5279" t="str">
            <v>UND</v>
          </cell>
          <cell r="D5279">
            <v>30336000</v>
          </cell>
          <cell r="E5279">
            <v>4853760</v>
          </cell>
          <cell r="F5279">
            <v>35189760</v>
          </cell>
        </row>
        <row r="5280">
          <cell r="A5280" t="str">
            <v>TRAFO TRIFASICO 630KVA 114/208-120V LAPI</v>
          </cell>
          <cell r="B5280">
            <v>24840000</v>
          </cell>
          <cell r="C5280" t="str">
            <v>UND</v>
          </cell>
          <cell r="D5280">
            <v>29808000</v>
          </cell>
          <cell r="E5280">
            <v>4769280</v>
          </cell>
          <cell r="F5280">
            <v>34577280</v>
          </cell>
        </row>
        <row r="5281">
          <cell r="A5281" t="str">
            <v>TRAFO TRIFASICO 630KVA 11400/220-127V</v>
          </cell>
          <cell r="B5281">
            <v>24840000</v>
          </cell>
          <cell r="C5281" t="str">
            <v>UND</v>
          </cell>
          <cell r="D5281">
            <v>29808000</v>
          </cell>
          <cell r="E5281">
            <v>4769280</v>
          </cell>
          <cell r="F5281">
            <v>34577280</v>
          </cell>
        </row>
        <row r="5282">
          <cell r="A5282" t="str">
            <v>TRAFO TRIFASICO 75KVA 11400/208-120V</v>
          </cell>
          <cell r="B5282">
            <v>5460000</v>
          </cell>
          <cell r="C5282" t="str">
            <v>UND</v>
          </cell>
          <cell r="D5282">
            <v>6552000</v>
          </cell>
          <cell r="E5282">
            <v>1048320</v>
          </cell>
          <cell r="F5282">
            <v>7600320</v>
          </cell>
        </row>
        <row r="5283">
          <cell r="A5283" t="str">
            <v>TRAFO TRIFASICO 75KVA 11400/208-120V POU</v>
          </cell>
          <cell r="B5283">
            <v>6783000</v>
          </cell>
          <cell r="C5283" t="str">
            <v>UND</v>
          </cell>
          <cell r="D5283">
            <v>8139600</v>
          </cell>
          <cell r="E5283">
            <v>1302336</v>
          </cell>
          <cell r="F5283">
            <v>9441936</v>
          </cell>
        </row>
        <row r="5284">
          <cell r="A5284" t="str">
            <v>TRAFO TRIFASICO 75KVA 11400/208-120V SEC</v>
          </cell>
          <cell r="B5284">
            <v>6164200</v>
          </cell>
          <cell r="C5284" t="str">
            <v>UND</v>
          </cell>
          <cell r="D5284">
            <v>7397040</v>
          </cell>
          <cell r="E5284">
            <v>1183526.4000000001</v>
          </cell>
          <cell r="F5284">
            <v>8580566</v>
          </cell>
        </row>
        <row r="5285">
          <cell r="A5285" t="str">
            <v>TRAFO TRIFASICO 75KVA 11400/208-120V SIL</v>
          </cell>
          <cell r="B5285">
            <v>5224800</v>
          </cell>
          <cell r="C5285" t="str">
            <v>UND</v>
          </cell>
          <cell r="D5285">
            <v>6269760</v>
          </cell>
          <cell r="E5285">
            <v>1003161.6</v>
          </cell>
          <cell r="F5285">
            <v>7272922</v>
          </cell>
        </row>
        <row r="5286">
          <cell r="A5286" t="str">
            <v>TRAFO TRIFASICO 75KVA 13200/208 REPARADO</v>
          </cell>
          <cell r="B5286">
            <v>4550000</v>
          </cell>
          <cell r="C5286" t="str">
            <v>UND</v>
          </cell>
          <cell r="D5286">
            <v>5460000</v>
          </cell>
          <cell r="E5286">
            <v>873600</v>
          </cell>
          <cell r="F5286">
            <v>6333600</v>
          </cell>
        </row>
        <row r="5287">
          <cell r="A5287" t="str">
            <v>TRAFO TRIFASICO 75KVA 13200/208-120V</v>
          </cell>
          <cell r="B5287">
            <v>5460000</v>
          </cell>
          <cell r="C5287" t="str">
            <v>UND</v>
          </cell>
          <cell r="D5287">
            <v>6552000</v>
          </cell>
          <cell r="E5287">
            <v>1048320</v>
          </cell>
          <cell r="F5287">
            <v>7600320</v>
          </cell>
        </row>
        <row r="5288">
          <cell r="A5288" t="str">
            <v>TRAFO TRIFASICO 75KVA 13200/208-120V RAD</v>
          </cell>
          <cell r="B5288">
            <v>4650000</v>
          </cell>
          <cell r="C5288" t="str">
            <v>UND</v>
          </cell>
          <cell r="D5288">
            <v>5580000</v>
          </cell>
          <cell r="E5288">
            <v>892800</v>
          </cell>
          <cell r="F5288">
            <v>6472800</v>
          </cell>
        </row>
        <row r="5289">
          <cell r="A5289" t="str">
            <v>TRAFO TRIFASICO 75KVA 13200/214V SUBESTA</v>
          </cell>
          <cell r="B5289">
            <v>5060000</v>
          </cell>
          <cell r="C5289" t="str">
            <v>UND</v>
          </cell>
          <cell r="D5289">
            <v>6072000</v>
          </cell>
          <cell r="E5289">
            <v>971520</v>
          </cell>
          <cell r="F5289">
            <v>7043520</v>
          </cell>
        </row>
        <row r="5290">
          <cell r="A5290" t="str">
            <v>TRAFO TRIFASICO 75KVA 13200/220 REPARADO</v>
          </cell>
          <cell r="B5290">
            <v>4550000</v>
          </cell>
          <cell r="C5290" t="str">
            <v>UND</v>
          </cell>
          <cell r="D5290">
            <v>5460000</v>
          </cell>
          <cell r="E5290">
            <v>873600</v>
          </cell>
          <cell r="F5290">
            <v>6333600</v>
          </cell>
        </row>
        <row r="5291">
          <cell r="A5291" t="str">
            <v>TRAFO TRIFASICO 75KVA 13200/220-127V</v>
          </cell>
          <cell r="B5291">
            <v>5460000</v>
          </cell>
          <cell r="C5291" t="str">
            <v>UND</v>
          </cell>
          <cell r="D5291">
            <v>6552000</v>
          </cell>
          <cell r="E5291">
            <v>1048320</v>
          </cell>
          <cell r="F5291">
            <v>7600320</v>
          </cell>
        </row>
        <row r="5292">
          <cell r="A5292" t="str">
            <v>TRAFO TRIFASICO 75KVA 13200/440-257V</v>
          </cell>
          <cell r="B5292">
            <v>5460000</v>
          </cell>
          <cell r="C5292" t="str">
            <v>UND</v>
          </cell>
          <cell r="D5292">
            <v>6552000</v>
          </cell>
          <cell r="E5292">
            <v>1048320</v>
          </cell>
          <cell r="F5292">
            <v>7600320</v>
          </cell>
        </row>
        <row r="5293">
          <cell r="A5293" t="str">
            <v>TRAFO TRIFASICO 800KVA 11400/440V</v>
          </cell>
          <cell r="B5293">
            <v>15620000</v>
          </cell>
          <cell r="C5293" t="str">
            <v>UND</v>
          </cell>
          <cell r="D5293">
            <v>18744000</v>
          </cell>
          <cell r="E5293">
            <v>2999040</v>
          </cell>
          <cell r="F5293">
            <v>21743040</v>
          </cell>
        </row>
        <row r="5294">
          <cell r="A5294" t="str">
            <v>TRAFO TRIFASICO 800KVA 208-120/11400V RT</v>
          </cell>
          <cell r="B5294">
            <v>32000000</v>
          </cell>
          <cell r="C5294" t="str">
            <v>UND</v>
          </cell>
          <cell r="D5294">
            <v>38400000</v>
          </cell>
          <cell r="E5294">
            <v>6144000</v>
          </cell>
          <cell r="F5294">
            <v>44544000</v>
          </cell>
        </row>
        <row r="5295">
          <cell r="A5295" t="str">
            <v>TRAFO TRIFASICO 800KVA 34500/220V</v>
          </cell>
          <cell r="B5295">
            <v>25398000</v>
          </cell>
          <cell r="C5295" t="str">
            <v>UND</v>
          </cell>
          <cell r="D5295">
            <v>30477600</v>
          </cell>
          <cell r="E5295">
            <v>4876416</v>
          </cell>
          <cell r="F5295">
            <v>35354016</v>
          </cell>
        </row>
        <row r="5296">
          <cell r="A5296" t="str">
            <v>TRAFO TRIFASICO 800KVA 34500/220V SECO</v>
          </cell>
          <cell r="B5296">
            <v>41866500</v>
          </cell>
          <cell r="C5296" t="str">
            <v>UND</v>
          </cell>
          <cell r="D5296">
            <v>50239800</v>
          </cell>
          <cell r="E5296">
            <v>8038368</v>
          </cell>
          <cell r="F5296">
            <v>58278168</v>
          </cell>
        </row>
        <row r="5297">
          <cell r="A5297" t="str">
            <v>TRAFO. CORRIENTE EXTERIOR 13.2KV110KVBI</v>
          </cell>
          <cell r="B5297">
            <v>965307</v>
          </cell>
          <cell r="C5297" t="str">
            <v>UND</v>
          </cell>
          <cell r="D5297">
            <v>1158368.3999999999</v>
          </cell>
          <cell r="E5297">
            <v>185338.94399999999</v>
          </cell>
          <cell r="F5297">
            <v>1343707</v>
          </cell>
        </row>
        <row r="5298">
          <cell r="A5298" t="str">
            <v>TRAFO. CORRIENTE EXTERIOR 15 KV 200-400</v>
          </cell>
          <cell r="B5298">
            <v>1362749</v>
          </cell>
          <cell r="C5298" t="str">
            <v>UND</v>
          </cell>
          <cell r="D5298">
            <v>1635298.8</v>
          </cell>
          <cell r="E5298">
            <v>261647.80800000002</v>
          </cell>
          <cell r="F5298">
            <v>1896947</v>
          </cell>
        </row>
        <row r="5299">
          <cell r="A5299" t="str">
            <v>TRAFO.CORRIENTE EXTER.34.5 KV 200KVBIL</v>
          </cell>
          <cell r="B5299">
            <v>1435584</v>
          </cell>
          <cell r="C5299" t="str">
            <v>UND</v>
          </cell>
          <cell r="D5299">
            <v>1722700.8</v>
          </cell>
          <cell r="E5299">
            <v>275632.12800000003</v>
          </cell>
          <cell r="F5299">
            <v>1998333</v>
          </cell>
        </row>
        <row r="5300">
          <cell r="A5300" t="str">
            <v>TRAFO.CORRIENTE EXTER.34.5 KV 50-100 A</v>
          </cell>
          <cell r="B5300">
            <v>3217000</v>
          </cell>
          <cell r="C5300" t="str">
            <v>UND</v>
          </cell>
          <cell r="D5300">
            <v>3860400</v>
          </cell>
          <cell r="E5300">
            <v>617664</v>
          </cell>
          <cell r="F5300">
            <v>4478064</v>
          </cell>
        </row>
        <row r="5301">
          <cell r="A5301" t="str">
            <v>TRANFORMADOR CORRIENTE 300/5A TAIT</v>
          </cell>
          <cell r="B5301">
            <v>156000</v>
          </cell>
          <cell r="C5301" t="str">
            <v>UND</v>
          </cell>
          <cell r="D5301">
            <v>187200</v>
          </cell>
          <cell r="E5301">
            <v>29952</v>
          </cell>
          <cell r="F5301">
            <v>217152</v>
          </cell>
        </row>
        <row r="5302">
          <cell r="A5302" t="str">
            <v>TRANSF. CORRIENTE 13.2 KV 50/5/5 A EXT</v>
          </cell>
          <cell r="B5302">
            <v>1813375</v>
          </cell>
          <cell r="C5302" t="str">
            <v>UND</v>
          </cell>
          <cell r="D5302">
            <v>2176050</v>
          </cell>
          <cell r="E5302">
            <v>348168</v>
          </cell>
          <cell r="F5302">
            <v>2524218</v>
          </cell>
        </row>
        <row r="5303">
          <cell r="A5303" t="str">
            <v>TRANSF. CORRIENTE 145KV 200-400/5-5-5-5A</v>
          </cell>
          <cell r="B5303">
            <v>13500000</v>
          </cell>
          <cell r="C5303" t="str">
            <v>UND</v>
          </cell>
          <cell r="D5303">
            <v>16200000</v>
          </cell>
          <cell r="E5303">
            <v>2592000</v>
          </cell>
          <cell r="F5303">
            <v>18792000</v>
          </cell>
        </row>
        <row r="5304">
          <cell r="A5304" t="str">
            <v>TRANSF. CORRIENTE 34.5 KV 15/30/5A EXT.</v>
          </cell>
          <cell r="B5304">
            <v>2215590</v>
          </cell>
          <cell r="C5304" t="str">
            <v>UND</v>
          </cell>
          <cell r="D5304">
            <v>2658708</v>
          </cell>
          <cell r="E5304">
            <v>425393.28</v>
          </cell>
          <cell r="F5304">
            <v>3084101</v>
          </cell>
        </row>
        <row r="5305">
          <cell r="A5305" t="str">
            <v>TRANSF. CORRIENTE 34.5 KV 40/60/5A EXT.</v>
          </cell>
          <cell r="B5305">
            <v>4158492</v>
          </cell>
          <cell r="C5305" t="str">
            <v>UND</v>
          </cell>
          <cell r="D5305">
            <v>4990190.3999999994</v>
          </cell>
          <cell r="E5305">
            <v>798430.46399999992</v>
          </cell>
          <cell r="F5305">
            <v>5788621</v>
          </cell>
        </row>
        <row r="5306">
          <cell r="A5306" t="str">
            <v>TRANSF. CORRIENTE 34.5 KV 50/5/5 A EXT.</v>
          </cell>
          <cell r="B5306">
            <v>2215590</v>
          </cell>
          <cell r="C5306" t="str">
            <v>UND</v>
          </cell>
          <cell r="D5306">
            <v>2658708</v>
          </cell>
          <cell r="E5306">
            <v>425393.28</v>
          </cell>
          <cell r="F5306">
            <v>3084101</v>
          </cell>
        </row>
        <row r="5307">
          <cell r="A5307" t="str">
            <v>TRANSF. CTE 34.5 KV 200-100-5/5/5 A EXT</v>
          </cell>
          <cell r="B5307">
            <v>4158492</v>
          </cell>
          <cell r="C5307" t="str">
            <v>UND</v>
          </cell>
          <cell r="D5307">
            <v>4990190.3999999994</v>
          </cell>
          <cell r="E5307">
            <v>798430.46399999992</v>
          </cell>
          <cell r="F5307">
            <v>5788621</v>
          </cell>
        </row>
        <row r="5308">
          <cell r="A5308" t="str">
            <v>TRANSF. POTENCIAL 123 KV-115KV</v>
          </cell>
          <cell r="B5308">
            <v>11248000</v>
          </cell>
          <cell r="C5308" t="str">
            <v>UND</v>
          </cell>
          <cell r="D5308">
            <v>13497600</v>
          </cell>
          <cell r="E5308">
            <v>2159616</v>
          </cell>
          <cell r="F5308">
            <v>15657216</v>
          </cell>
        </row>
        <row r="5309">
          <cell r="A5309" t="str">
            <v>TRANSF. POTENCIAL EXTERIOR 34.5KV /3 KV</v>
          </cell>
          <cell r="B5309">
            <v>2952622</v>
          </cell>
          <cell r="C5309" t="str">
            <v>UND</v>
          </cell>
          <cell r="D5309">
            <v>3543146.4</v>
          </cell>
          <cell r="E5309">
            <v>566903.424</v>
          </cell>
          <cell r="F5309">
            <v>4110050</v>
          </cell>
        </row>
        <row r="5310">
          <cell r="A5310" t="str">
            <v>TRANSF. POTENCIAL EXTERIOR 34.5KV 200KVB</v>
          </cell>
          <cell r="B5310">
            <v>2004867</v>
          </cell>
          <cell r="C5310" t="str">
            <v>UND</v>
          </cell>
          <cell r="D5310">
            <v>2405840.4</v>
          </cell>
          <cell r="E5310">
            <v>384934.46399999998</v>
          </cell>
          <cell r="F5310">
            <v>2790775</v>
          </cell>
        </row>
        <row r="5311">
          <cell r="A5311" t="str">
            <v>TRANSFERENCIA 200 AMP BANDEJA SIN TERJET</v>
          </cell>
          <cell r="B5311">
            <v>4008500</v>
          </cell>
          <cell r="C5311" t="str">
            <v>UND</v>
          </cell>
          <cell r="D5311">
            <v>4810200</v>
          </cell>
          <cell r="E5311">
            <v>769632</v>
          </cell>
          <cell r="F5311">
            <v>5579832</v>
          </cell>
        </row>
        <row r="5312">
          <cell r="A5312" t="str">
            <v>TRANSFERENCIA AUTOMAT 150A AC3, 250A AC1</v>
          </cell>
          <cell r="B5312">
            <v>4345000</v>
          </cell>
          <cell r="C5312" t="str">
            <v>UND</v>
          </cell>
          <cell r="D5312">
            <v>5214000</v>
          </cell>
          <cell r="E5312">
            <v>834240</v>
          </cell>
          <cell r="F5312">
            <v>6048240</v>
          </cell>
        </row>
        <row r="5313">
          <cell r="A5313" t="str">
            <v>TRANSFERENCIA AUTOMAT 185A AC3, 275A AC1</v>
          </cell>
          <cell r="B5313">
            <v>4950000</v>
          </cell>
          <cell r="C5313" t="str">
            <v>UND</v>
          </cell>
          <cell r="D5313">
            <v>5940000</v>
          </cell>
          <cell r="E5313">
            <v>950400</v>
          </cell>
          <cell r="F5313">
            <v>6890400</v>
          </cell>
        </row>
        <row r="5314">
          <cell r="A5314" t="str">
            <v>TRANSFERENCIA AUTOMAT 225A AC3, 315A AC1</v>
          </cell>
          <cell r="B5314">
            <v>6200000</v>
          </cell>
          <cell r="C5314" t="str">
            <v>UND</v>
          </cell>
          <cell r="D5314">
            <v>7440000</v>
          </cell>
          <cell r="E5314">
            <v>1190400</v>
          </cell>
          <cell r="F5314">
            <v>8630400</v>
          </cell>
        </row>
        <row r="5315">
          <cell r="A5315" t="str">
            <v>TRANSFERENCIA AUTOMAT 400A AC3, 500A AC1</v>
          </cell>
          <cell r="B5315">
            <v>8500000</v>
          </cell>
          <cell r="C5315" t="str">
            <v>UND</v>
          </cell>
          <cell r="D5315">
            <v>10200000</v>
          </cell>
          <cell r="E5315">
            <v>1632000</v>
          </cell>
          <cell r="F5315">
            <v>11832000</v>
          </cell>
        </row>
        <row r="5316">
          <cell r="A5316" t="str">
            <v xml:space="preserve">TRANSFERENCIA AUTOMATICA 900A POR CONTACTORES (2) 3No.WNG  CON UNIDAD DE CONTROL ELECTROMAGNETICO, BOBINA DE DISPARO DE BAJO VOLTAJE Y MECANISMOS DE BLOQUEO ELECTROMAGNETICO, INCLUYE EQUIPO ELECTRONICO PARA CONTROL DE TRANSFERENCIA DE NORMAL A </v>
          </cell>
          <cell r="B5316">
            <v>17500000</v>
          </cell>
          <cell r="C5316" t="str">
            <v>UND</v>
          </cell>
          <cell r="D5316">
            <v>21000000</v>
          </cell>
          <cell r="E5316">
            <v>3360000</v>
          </cell>
          <cell r="F5316">
            <v>24360000</v>
          </cell>
        </row>
        <row r="5317">
          <cell r="A5317" t="str">
            <v xml:space="preserve">TRANSFERENCIA AUTOMATICA 1500A POR INTERRUPTORES (2) 3No.WNG SIMMENS CON UNIDAD DE CONTROL ELECTROMAGNETICO, BOBINA DE DISPARO DE BAJO VOLTAJE Y MECANISMOS DE BLOQUEO ELECTROMAGNETICO, INCLUYE EQUIPO ELECTRONICO PARA CONTROL DE TRRANSFERENCIA DE NORMAL A </v>
          </cell>
          <cell r="B5317">
            <v>27825629</v>
          </cell>
          <cell r="C5317" t="str">
            <v>UND</v>
          </cell>
          <cell r="D5317">
            <v>33390754.799999997</v>
          </cell>
          <cell r="E5317">
            <v>5342520.7679999992</v>
          </cell>
          <cell r="F5317">
            <v>38733276</v>
          </cell>
        </row>
        <row r="5318">
          <cell r="A5318" t="str">
            <v xml:space="preserve">TRANSFERENCIA AUTOMATICA 2500A POR INTERRUPTORES (2) 3No.WNG SIMMENS CON UNIDAD DE CONTROL ELECTROMAGNETICO, BOBINA DE DISPARO DE BAJO VOLTAJE Y MECANISMOS DE BLOQUEO ELECTROMAGNETICO, INCLUYE EQUIPO ELECTRONICO PARA CONTROL DE TRRANSFERENCIA DE NORMAL A </v>
          </cell>
          <cell r="B5318">
            <v>36807264</v>
          </cell>
          <cell r="C5318" t="str">
            <v>UND</v>
          </cell>
          <cell r="D5318">
            <v>44168716.799999997</v>
          </cell>
          <cell r="E5318">
            <v>7066994.6880000001</v>
          </cell>
          <cell r="F5318">
            <v>51235711</v>
          </cell>
        </row>
        <row r="5319">
          <cell r="A5319" t="str">
            <v>TRANSFERENCIA AUTOMATICA CARGA PLANTA.</v>
          </cell>
          <cell r="B5319">
            <v>10830746</v>
          </cell>
          <cell r="C5319" t="str">
            <v>UND</v>
          </cell>
          <cell r="D5319">
            <v>12996895.199999999</v>
          </cell>
          <cell r="E5319">
            <v>2079503.2319999998</v>
          </cell>
          <cell r="F5319">
            <v>15076398</v>
          </cell>
        </row>
        <row r="5320">
          <cell r="A5320" t="str">
            <v>TRANSFO.POT.EXTERIOR 13.8 KV /3 115/3V</v>
          </cell>
          <cell r="B5320">
            <v>2176613</v>
          </cell>
          <cell r="C5320" t="str">
            <v>UND</v>
          </cell>
          <cell r="D5320">
            <v>2611935.6</v>
          </cell>
          <cell r="E5320">
            <v>417909.696</v>
          </cell>
          <cell r="F5320">
            <v>3029845</v>
          </cell>
        </row>
        <row r="5321">
          <cell r="A5321" t="str">
            <v>TRANSFO.POT.EXTERIOR 13.8 KV 110KVBIL</v>
          </cell>
          <cell r="B5321">
            <v>1039561</v>
          </cell>
          <cell r="C5321" t="str">
            <v>UND</v>
          </cell>
          <cell r="D5321">
            <v>1247473.2</v>
          </cell>
          <cell r="E5321">
            <v>199595.712</v>
          </cell>
          <cell r="F5321">
            <v>1447069</v>
          </cell>
        </row>
        <row r="5322">
          <cell r="A5322" t="str">
            <v>TRANSFORMADOR 100W 150V 110V TJP</v>
          </cell>
          <cell r="B5322">
            <v>18480</v>
          </cell>
          <cell r="C5322" t="str">
            <v>UND</v>
          </cell>
          <cell r="D5322">
            <v>22176</v>
          </cell>
          <cell r="E5322">
            <v>3548.16</v>
          </cell>
          <cell r="F5322">
            <v>25724</v>
          </cell>
        </row>
        <row r="5323">
          <cell r="A5323" t="str">
            <v>TRANSFORMADOR CORRIENTE  1000/5 A</v>
          </cell>
          <cell r="B5323">
            <v>69410</v>
          </cell>
          <cell r="C5323" t="str">
            <v>UND</v>
          </cell>
          <cell r="D5323">
            <v>83292</v>
          </cell>
          <cell r="E5323">
            <v>13326.720000000001</v>
          </cell>
          <cell r="F5323">
            <v>96619</v>
          </cell>
        </row>
        <row r="5324">
          <cell r="A5324" t="str">
            <v>TRANSFORMADOR CORRIENTE  1500/5 A</v>
          </cell>
          <cell r="B5324">
            <v>79326</v>
          </cell>
          <cell r="C5324" t="str">
            <v>UND</v>
          </cell>
          <cell r="D5324">
            <v>95191.2</v>
          </cell>
          <cell r="E5324">
            <v>15230.592000000001</v>
          </cell>
          <cell r="F5324">
            <v>110422</v>
          </cell>
        </row>
        <row r="5325">
          <cell r="A5325" t="str">
            <v>TRANSFORMADOR CORRIENTE  2500/5 A</v>
          </cell>
          <cell r="B5325">
            <v>148736</v>
          </cell>
          <cell r="C5325" t="str">
            <v>UND</v>
          </cell>
          <cell r="D5325">
            <v>178483.19999999998</v>
          </cell>
          <cell r="E5325">
            <v>28557.311999999998</v>
          </cell>
          <cell r="F5325">
            <v>207041</v>
          </cell>
        </row>
        <row r="5326">
          <cell r="A5326" t="str">
            <v>TRANSFORMADOR CORRIENTE  300/5 A  a 100/5</v>
          </cell>
          <cell r="B5326">
            <v>29747</v>
          </cell>
          <cell r="C5326" t="str">
            <v>UND</v>
          </cell>
          <cell r="D5326">
            <v>35696.400000000001</v>
          </cell>
          <cell r="E5326">
            <v>5711.424</v>
          </cell>
          <cell r="F5326">
            <v>41408</v>
          </cell>
        </row>
        <row r="5327">
          <cell r="A5327" t="str">
            <v>TRANSFORMADOR CORRIENTE  500/5 A TAIT</v>
          </cell>
          <cell r="B5327">
            <v>156000</v>
          </cell>
          <cell r="C5327" t="str">
            <v>UND</v>
          </cell>
          <cell r="D5327">
            <v>187200</v>
          </cell>
          <cell r="E5327">
            <v>29952</v>
          </cell>
          <cell r="F5327">
            <v>217152</v>
          </cell>
        </row>
        <row r="5328">
          <cell r="A5328" t="str">
            <v>TRANSFORMADOR CORRIENTE  800/5 A</v>
          </cell>
          <cell r="B5328">
            <v>65371</v>
          </cell>
          <cell r="C5328" t="str">
            <v>UND</v>
          </cell>
          <cell r="D5328">
            <v>78445.2</v>
          </cell>
          <cell r="E5328">
            <v>12551.232</v>
          </cell>
          <cell r="F5328">
            <v>90996</v>
          </cell>
        </row>
        <row r="5329">
          <cell r="A5329" t="str">
            <v>TRANSFORMADOR CORRIENTE 200/5A  TAIT</v>
          </cell>
          <cell r="B5329">
            <v>156000</v>
          </cell>
          <cell r="C5329" t="str">
            <v>UND</v>
          </cell>
          <cell r="D5329">
            <v>187200</v>
          </cell>
          <cell r="E5329">
            <v>29952</v>
          </cell>
          <cell r="F5329">
            <v>217152</v>
          </cell>
        </row>
        <row r="5330">
          <cell r="A5330" t="str">
            <v>TRANSFORMADOR CORRIENTE 400/5A  TAIT</v>
          </cell>
          <cell r="B5330">
            <v>156000</v>
          </cell>
          <cell r="C5330" t="str">
            <v>UND</v>
          </cell>
          <cell r="D5330">
            <v>187200</v>
          </cell>
          <cell r="E5330">
            <v>29952</v>
          </cell>
          <cell r="F5330">
            <v>217152</v>
          </cell>
        </row>
        <row r="5331">
          <cell r="A5331" t="str">
            <v>TRANSFORMADOR CORRIENTE 600/5A ARTECHE</v>
          </cell>
          <cell r="B5331">
            <v>156000</v>
          </cell>
          <cell r="C5331" t="str">
            <v>UND</v>
          </cell>
          <cell r="D5331">
            <v>187200</v>
          </cell>
          <cell r="E5331">
            <v>29952</v>
          </cell>
          <cell r="F5331">
            <v>217152</v>
          </cell>
        </row>
        <row r="5332">
          <cell r="A5332" t="str">
            <v>TRANSFORMADOR CORRIENTE 600/5A TAIT</v>
          </cell>
          <cell r="B5332">
            <v>156000</v>
          </cell>
          <cell r="C5332" t="str">
            <v>UND</v>
          </cell>
          <cell r="D5332">
            <v>187200</v>
          </cell>
          <cell r="E5332">
            <v>29952</v>
          </cell>
          <cell r="F5332">
            <v>217152</v>
          </cell>
        </row>
        <row r="5333">
          <cell r="A5333" t="str">
            <v>TRANSFORMADOR DE POTENCIAL 123KV/115KV</v>
          </cell>
          <cell r="B5333">
            <v>10227242</v>
          </cell>
          <cell r="C5333" t="str">
            <v>UND</v>
          </cell>
          <cell r="D5333">
            <v>12272690.4</v>
          </cell>
          <cell r="E5333">
            <v>1963630.4640000002</v>
          </cell>
          <cell r="F5333">
            <v>14236321</v>
          </cell>
        </row>
        <row r="5334">
          <cell r="A5334" t="str">
            <v>TRANSFORMADOR INTENSIDAD 200/5 CORRENTCO</v>
          </cell>
          <cell r="B5334">
            <v>28000</v>
          </cell>
          <cell r="C5334" t="str">
            <v>UND</v>
          </cell>
          <cell r="D5334">
            <v>33600</v>
          </cell>
          <cell r="E5334">
            <v>5376</v>
          </cell>
          <cell r="F5334">
            <v>38976</v>
          </cell>
        </row>
        <row r="5335">
          <cell r="A5335" t="str">
            <v>TRASNFERENCIA AUTOMATICA CARGA PLANTA</v>
          </cell>
          <cell r="B5335">
            <v>10173084</v>
          </cell>
          <cell r="C5335" t="str">
            <v>UND</v>
          </cell>
          <cell r="D5335">
            <v>12207700.799999999</v>
          </cell>
          <cell r="E5335">
            <v>1953232.1279999998</v>
          </cell>
          <cell r="F5335">
            <v>14160933</v>
          </cell>
        </row>
        <row r="5336">
          <cell r="A5336" t="str">
            <v>TRFO TRIFASICO 75KVA 13200/220-127V POU</v>
          </cell>
          <cell r="B5336">
            <v>5000000</v>
          </cell>
          <cell r="C5336" t="str">
            <v>UND</v>
          </cell>
          <cell r="D5336">
            <v>6000000</v>
          </cell>
          <cell r="E5336">
            <v>960000</v>
          </cell>
          <cell r="F5336">
            <v>6960000</v>
          </cell>
        </row>
        <row r="5337">
          <cell r="A5337" t="str">
            <v>TRITUBO 11/4</v>
          </cell>
          <cell r="B5337">
            <v>3000</v>
          </cell>
          <cell r="C5337" t="str">
            <v>UND</v>
          </cell>
          <cell r="D5337">
            <v>3600</v>
          </cell>
          <cell r="E5337">
            <v>576</v>
          </cell>
          <cell r="F5337">
            <v>4176</v>
          </cell>
        </row>
        <row r="5338">
          <cell r="A5338" t="str">
            <v>TRMINAL PANDUIT ROJO PIN</v>
          </cell>
          <cell r="B5338">
            <v>110</v>
          </cell>
          <cell r="C5338" t="str">
            <v>UND</v>
          </cell>
          <cell r="D5338">
            <v>132</v>
          </cell>
          <cell r="E5338">
            <v>21.12</v>
          </cell>
          <cell r="F5338">
            <v>153</v>
          </cell>
        </row>
        <row r="5339">
          <cell r="A5339" t="str">
            <v>TUBO BIAX  DE 2X40W MERCURIO</v>
          </cell>
          <cell r="B5339">
            <v>13800</v>
          </cell>
          <cell r="C5339" t="str">
            <v>UND</v>
          </cell>
          <cell r="D5339">
            <v>16560</v>
          </cell>
          <cell r="E5339">
            <v>2649.6</v>
          </cell>
          <cell r="F5339">
            <v>19210</v>
          </cell>
        </row>
        <row r="5340">
          <cell r="A5340" t="str">
            <v>TUBO CERRAMIENTO NEGRO 2" X 6 METROS.090</v>
          </cell>
          <cell r="B5340">
            <v>22850</v>
          </cell>
          <cell r="C5340" t="str">
            <v>TUBO</v>
          </cell>
          <cell r="D5340">
            <v>27420</v>
          </cell>
          <cell r="E5340">
            <v>4387.2</v>
          </cell>
          <cell r="F5340">
            <v>31807</v>
          </cell>
        </row>
        <row r="5341">
          <cell r="A5341" t="str">
            <v>TUBO CIRCULAR DE 22W</v>
          </cell>
          <cell r="B5341">
            <v>3100</v>
          </cell>
          <cell r="C5341" t="str">
            <v>TUBO</v>
          </cell>
          <cell r="D5341">
            <v>3720</v>
          </cell>
          <cell r="E5341">
            <v>595.20000000000005</v>
          </cell>
          <cell r="F5341">
            <v>4315</v>
          </cell>
        </row>
        <row r="5342">
          <cell r="A5342" t="str">
            <v>TUBO CONDUIT  PVC 1" X 3 MTS SIN MARCA</v>
          </cell>
          <cell r="B5342">
            <v>9526</v>
          </cell>
          <cell r="C5342" t="str">
            <v>TUBO</v>
          </cell>
          <cell r="D5342">
            <v>11431.199999999999</v>
          </cell>
          <cell r="E5342">
            <v>1828.992</v>
          </cell>
          <cell r="F5342">
            <v>13260</v>
          </cell>
        </row>
        <row r="5343">
          <cell r="A5343" t="str">
            <v>TUBO CONDUIT 1" 3MTS EMT</v>
          </cell>
          <cell r="B5343">
            <v>6050</v>
          </cell>
          <cell r="C5343" t="str">
            <v>TUBO</v>
          </cell>
          <cell r="D5343">
            <v>7260</v>
          </cell>
          <cell r="E5343">
            <v>1161.6000000000001</v>
          </cell>
          <cell r="F5343">
            <v>8422</v>
          </cell>
        </row>
        <row r="5344">
          <cell r="A5344" t="str">
            <v>TUBO CONDUIT 1/2" 3MTS EMT</v>
          </cell>
          <cell r="B5344">
            <v>2745</v>
          </cell>
          <cell r="C5344" t="str">
            <v>TUBO</v>
          </cell>
          <cell r="D5344">
            <v>3294</v>
          </cell>
          <cell r="E5344">
            <v>527.04</v>
          </cell>
          <cell r="F5344">
            <v>3821</v>
          </cell>
        </row>
        <row r="5345">
          <cell r="A5345" t="str">
            <v>TUBO CONDUIT 11/2" 3MTS EMT</v>
          </cell>
          <cell r="B5345">
            <v>11501</v>
          </cell>
          <cell r="C5345" t="str">
            <v>TUBO</v>
          </cell>
          <cell r="D5345">
            <v>13801.199999999999</v>
          </cell>
          <cell r="E5345">
            <v>2208.192</v>
          </cell>
          <cell r="F5345">
            <v>16009</v>
          </cell>
        </row>
        <row r="5346">
          <cell r="A5346" t="str">
            <v>TUBO CONDUIT 11/4" 3MTS EMT</v>
          </cell>
          <cell r="B5346">
            <v>9103</v>
          </cell>
          <cell r="C5346" t="str">
            <v>TUBO</v>
          </cell>
          <cell r="D5346">
            <v>10923.6</v>
          </cell>
          <cell r="E5346">
            <v>1747.7760000000001</v>
          </cell>
          <cell r="F5346">
            <v>12671</v>
          </cell>
        </row>
        <row r="5347">
          <cell r="A5347" t="str">
            <v>TUBO CONDUIT 2 1/2" 3MTS EMT</v>
          </cell>
          <cell r="B5347">
            <v>15000</v>
          </cell>
          <cell r="C5347" t="str">
            <v>TUBO</v>
          </cell>
          <cell r="D5347">
            <v>18000</v>
          </cell>
          <cell r="E5347">
            <v>2880</v>
          </cell>
          <cell r="F5347">
            <v>20880</v>
          </cell>
        </row>
        <row r="5348">
          <cell r="A5348" t="str">
            <v>TUBO CONDUIT 2" 3MTS EMT</v>
          </cell>
          <cell r="B5348">
            <v>13750</v>
          </cell>
          <cell r="C5348" t="str">
            <v>ML</v>
          </cell>
          <cell r="D5348">
            <v>16500</v>
          </cell>
          <cell r="E5348">
            <v>2640</v>
          </cell>
          <cell r="F5348">
            <v>19140</v>
          </cell>
        </row>
        <row r="5349">
          <cell r="A5349" t="str">
            <v>TUBO CONDUIT 3/4" 3MTS EMT</v>
          </cell>
          <cell r="B5349">
            <v>3476</v>
          </cell>
          <cell r="C5349" t="str">
            <v>ML</v>
          </cell>
          <cell r="D5349">
            <v>4171.2</v>
          </cell>
          <cell r="E5349">
            <v>667.39199999999994</v>
          </cell>
          <cell r="F5349">
            <v>4839</v>
          </cell>
        </row>
        <row r="5350">
          <cell r="A5350" t="str">
            <v>TUBO CONDUIT PVC 1" X 3 MTS</v>
          </cell>
          <cell r="B5350">
            <v>6159</v>
          </cell>
          <cell r="C5350" t="str">
            <v>ML</v>
          </cell>
          <cell r="D5350">
            <v>7390.7999999999993</v>
          </cell>
          <cell r="E5350">
            <v>1182.528</v>
          </cell>
          <cell r="F5350">
            <v>8573</v>
          </cell>
        </row>
        <row r="5351">
          <cell r="A5351" t="str">
            <v>TUBO CONDUIT PVC 1/2" X 3 MTS</v>
          </cell>
          <cell r="B5351">
            <v>3398</v>
          </cell>
          <cell r="C5351" t="str">
            <v>ML</v>
          </cell>
          <cell r="D5351">
            <v>4077.6</v>
          </cell>
          <cell r="E5351">
            <v>652.41600000000005</v>
          </cell>
          <cell r="F5351">
            <v>4730</v>
          </cell>
        </row>
        <row r="5352">
          <cell r="A5352" t="str">
            <v>TUBO CONDUIT PVC 11/2" X 3 MTS</v>
          </cell>
          <cell r="B5352">
            <v>12139</v>
          </cell>
          <cell r="C5352" t="str">
            <v>ML</v>
          </cell>
          <cell r="D5352">
            <v>14566.8</v>
          </cell>
          <cell r="E5352">
            <v>2330.6880000000001</v>
          </cell>
          <cell r="F5352">
            <v>16897</v>
          </cell>
        </row>
        <row r="5353">
          <cell r="A5353" t="str">
            <v>TUBO CONDUIT PVC 11/2" X 3 MTS SIN MARCA</v>
          </cell>
          <cell r="B5353">
            <v>12139</v>
          </cell>
          <cell r="C5353" t="str">
            <v>TUBO</v>
          </cell>
          <cell r="D5353">
            <v>14566.8</v>
          </cell>
          <cell r="E5353">
            <v>2330.6880000000001</v>
          </cell>
          <cell r="F5353">
            <v>16897</v>
          </cell>
        </row>
        <row r="5354">
          <cell r="A5354" t="str">
            <v>TUBO CONDUIT PVC 11/4" X 3 MTS</v>
          </cell>
          <cell r="B5354">
            <v>9526</v>
          </cell>
          <cell r="C5354" t="str">
            <v>TUBO</v>
          </cell>
          <cell r="D5354">
            <v>11431.199999999999</v>
          </cell>
          <cell r="E5354">
            <v>1828.992</v>
          </cell>
          <cell r="F5354">
            <v>13260</v>
          </cell>
        </row>
        <row r="5355">
          <cell r="A5355" t="str">
            <v>TUBO CONDUIT PVC 2" X 3 MTS</v>
          </cell>
          <cell r="B5355">
            <v>18675</v>
          </cell>
          <cell r="C5355" t="str">
            <v>TUBO</v>
          </cell>
          <cell r="D5355">
            <v>22410</v>
          </cell>
          <cell r="E5355">
            <v>3585.6</v>
          </cell>
          <cell r="F5355">
            <v>25996</v>
          </cell>
        </row>
        <row r="5356">
          <cell r="A5356" t="str">
            <v>TUBO CONDUIT PVC 2"X 3 MTS TIPO PESADO</v>
          </cell>
          <cell r="B5356">
            <v>21127</v>
          </cell>
          <cell r="C5356" t="str">
            <v>TUBO</v>
          </cell>
          <cell r="D5356">
            <v>25352.399999999998</v>
          </cell>
          <cell r="E5356">
            <v>4056.3839999999996</v>
          </cell>
          <cell r="F5356">
            <v>29409</v>
          </cell>
        </row>
        <row r="5357">
          <cell r="A5357" t="str">
            <v>TUBO CONDUIT PVC 3" X 3 MTS</v>
          </cell>
          <cell r="B5357">
            <v>23995</v>
          </cell>
          <cell r="C5357" t="str">
            <v>TUBO</v>
          </cell>
          <cell r="D5357">
            <v>28794</v>
          </cell>
          <cell r="E5357">
            <v>4607.04</v>
          </cell>
          <cell r="F5357">
            <v>33401</v>
          </cell>
        </row>
        <row r="5358">
          <cell r="A5358" t="str">
            <v>TUBO CONDUIT PVC 3" X 3 MTS TIPO PESADO</v>
          </cell>
          <cell r="B5358">
            <v>42500</v>
          </cell>
          <cell r="C5358" t="str">
            <v>ML</v>
          </cell>
          <cell r="D5358">
            <v>51000</v>
          </cell>
          <cell r="E5358">
            <v>8160</v>
          </cell>
          <cell r="F5358">
            <v>59160</v>
          </cell>
        </row>
        <row r="5359">
          <cell r="A5359" t="str">
            <v>TUBO CONDUIT PVC 4" X 3 MTS TIPO PESADO</v>
          </cell>
          <cell r="B5359">
            <v>84600</v>
          </cell>
          <cell r="C5359" t="str">
            <v>ML</v>
          </cell>
          <cell r="D5359">
            <v>101520</v>
          </cell>
          <cell r="E5359">
            <v>16243.2</v>
          </cell>
          <cell r="F5359">
            <v>117763</v>
          </cell>
        </row>
        <row r="5360">
          <cell r="A5360" t="str">
            <v>TUBO CONDUIT PVC 3/4" X 3 MTS</v>
          </cell>
          <cell r="B5360">
            <v>4444</v>
          </cell>
          <cell r="C5360" t="str">
            <v>TUBO</v>
          </cell>
          <cell r="D5360">
            <v>5332.8</v>
          </cell>
          <cell r="E5360">
            <v>853.24800000000005</v>
          </cell>
          <cell r="F5360">
            <v>6186</v>
          </cell>
        </row>
        <row r="5361">
          <cell r="A5361" t="str">
            <v>TUBO DE CU 5/8"</v>
          </cell>
          <cell r="B5361">
            <v>12000</v>
          </cell>
          <cell r="C5361" t="str">
            <v>ML</v>
          </cell>
          <cell r="D5361">
            <v>14400</v>
          </cell>
          <cell r="E5361">
            <v>2304</v>
          </cell>
          <cell r="F5361">
            <v>16704</v>
          </cell>
        </row>
        <row r="5362">
          <cell r="A5362" t="str">
            <v>TUBO DE CU 3/8"</v>
          </cell>
          <cell r="B5362">
            <v>9000</v>
          </cell>
          <cell r="C5362" t="str">
            <v>ML</v>
          </cell>
          <cell r="D5362">
            <v>10800</v>
          </cell>
          <cell r="E5362">
            <v>1728</v>
          </cell>
          <cell r="F5362">
            <v>12528</v>
          </cell>
        </row>
        <row r="5363">
          <cell r="A5363" t="str">
            <v>TUBO EN CAUCHO 2/0 - 500KCM</v>
          </cell>
          <cell r="B5363">
            <v>25582</v>
          </cell>
          <cell r="C5363" t="str">
            <v>TUBO</v>
          </cell>
          <cell r="D5363">
            <v>30698.399999999998</v>
          </cell>
          <cell r="E5363">
            <v>4911.7439999999997</v>
          </cell>
          <cell r="F5363">
            <v>35610</v>
          </cell>
        </row>
        <row r="5364">
          <cell r="A5364" t="str">
            <v>TUBO EN CAUCHO 8425-7</v>
          </cell>
          <cell r="B5364">
            <v>25582</v>
          </cell>
          <cell r="C5364" t="str">
            <v>TUBO</v>
          </cell>
          <cell r="D5364">
            <v>30698.399999999998</v>
          </cell>
          <cell r="E5364">
            <v>4911.7439999999997</v>
          </cell>
          <cell r="F5364">
            <v>35610</v>
          </cell>
        </row>
        <row r="5365">
          <cell r="A5365" t="str">
            <v>TUBO EN CAUCHO 8425-9</v>
          </cell>
          <cell r="B5365">
            <v>25582</v>
          </cell>
          <cell r="C5365" t="str">
            <v>TUBO</v>
          </cell>
          <cell r="D5365">
            <v>30698.399999999998</v>
          </cell>
          <cell r="E5365">
            <v>4911.7439999999997</v>
          </cell>
          <cell r="F5365">
            <v>35610</v>
          </cell>
        </row>
        <row r="5366">
          <cell r="A5366" t="str">
            <v>TUBO EN CAUCHO RUBATE</v>
          </cell>
          <cell r="B5366">
            <v>6000</v>
          </cell>
          <cell r="C5366" t="str">
            <v>ML</v>
          </cell>
          <cell r="D5366">
            <v>7200</v>
          </cell>
          <cell r="E5366">
            <v>1152</v>
          </cell>
          <cell r="F5366">
            <v>8352</v>
          </cell>
        </row>
        <row r="5367">
          <cell r="A5367" t="str">
            <v>TUBO ENCOGIBLE AL CALOR DE 1" (30.48MTS)</v>
          </cell>
          <cell r="B5367">
            <v>13762</v>
          </cell>
          <cell r="C5367" t="str">
            <v>TUBO</v>
          </cell>
          <cell r="D5367">
            <v>16514.399999999998</v>
          </cell>
          <cell r="E5367">
            <v>2642.3039999999996</v>
          </cell>
          <cell r="F5367">
            <v>19157</v>
          </cell>
        </row>
        <row r="5368">
          <cell r="A5368" t="str">
            <v>TUBO ENCOGIBLE AL CALOR DE 1/2" (60.96MT</v>
          </cell>
          <cell r="B5368">
            <v>7707</v>
          </cell>
          <cell r="C5368" t="str">
            <v>TUBO</v>
          </cell>
          <cell r="D5368">
            <v>9248.4</v>
          </cell>
          <cell r="E5368">
            <v>1479.7439999999999</v>
          </cell>
          <cell r="F5368">
            <v>10728</v>
          </cell>
        </row>
        <row r="5369">
          <cell r="A5369" t="str">
            <v>TUBO ENCOGIBLE AL CALOR DE 1/4" (60.96MT</v>
          </cell>
          <cell r="B5369">
            <v>6851</v>
          </cell>
          <cell r="C5369" t="str">
            <v>TUBO</v>
          </cell>
          <cell r="D5369">
            <v>8221.1999999999989</v>
          </cell>
          <cell r="E5369">
            <v>1315.3919999999998</v>
          </cell>
          <cell r="F5369">
            <v>9537</v>
          </cell>
        </row>
        <row r="5370">
          <cell r="A5370" t="str">
            <v>TUBO ENCOGIBLE AL CALOR DE 11/6" (304.80</v>
          </cell>
          <cell r="B5370">
            <v>4865</v>
          </cell>
          <cell r="C5370" t="str">
            <v>TUBO</v>
          </cell>
          <cell r="D5370">
            <v>5838</v>
          </cell>
          <cell r="E5370">
            <v>934.08</v>
          </cell>
          <cell r="F5370">
            <v>6772</v>
          </cell>
        </row>
        <row r="5371">
          <cell r="A5371" t="str">
            <v>TUBO ENCOGIBLE AL CALOR DE 2" (15.24MTS)</v>
          </cell>
          <cell r="B5371">
            <v>59637</v>
          </cell>
          <cell r="C5371" t="str">
            <v>TUBO</v>
          </cell>
          <cell r="D5371">
            <v>71564.399999999994</v>
          </cell>
          <cell r="E5371">
            <v>11450.304</v>
          </cell>
          <cell r="F5371">
            <v>83015</v>
          </cell>
        </row>
        <row r="5372">
          <cell r="A5372" t="str">
            <v>TUBO ENCOGIBLE AL CALOR DE 3" (15.24MTS)</v>
          </cell>
          <cell r="B5372">
            <v>59637</v>
          </cell>
          <cell r="C5372" t="str">
            <v>TUBO</v>
          </cell>
          <cell r="D5372">
            <v>71564.399999999994</v>
          </cell>
          <cell r="E5372">
            <v>11450.304</v>
          </cell>
          <cell r="F5372">
            <v>83015</v>
          </cell>
        </row>
        <row r="5373">
          <cell r="A5373" t="str">
            <v>TUBO ENCOGIBLE AL CALOR DE 3/16" (76.20M</v>
          </cell>
          <cell r="B5373">
            <v>4880</v>
          </cell>
          <cell r="C5373" t="str">
            <v>TUBO</v>
          </cell>
          <cell r="D5373">
            <v>5856</v>
          </cell>
          <cell r="E5373">
            <v>936.96</v>
          </cell>
          <cell r="F5373">
            <v>6793</v>
          </cell>
        </row>
        <row r="5374">
          <cell r="A5374" t="str">
            <v>TUBO ENCOGIBLE AL CALOR DE 3/4" (60.96MT</v>
          </cell>
          <cell r="B5374">
            <v>9083</v>
          </cell>
          <cell r="C5374" t="str">
            <v>TUBO</v>
          </cell>
          <cell r="D5374">
            <v>10899.6</v>
          </cell>
          <cell r="E5374">
            <v>1743.9360000000001</v>
          </cell>
          <cell r="F5374">
            <v>12644</v>
          </cell>
        </row>
        <row r="5375">
          <cell r="A5375" t="str">
            <v>TUBO FIBRA VULCANIZADA DIA.7MMX12CMS</v>
          </cell>
          <cell r="B5375">
            <v>210</v>
          </cell>
          <cell r="C5375" t="str">
            <v>TUBO</v>
          </cell>
          <cell r="D5375">
            <v>252</v>
          </cell>
          <cell r="E5375">
            <v>40.32</v>
          </cell>
          <cell r="F5375">
            <v>292</v>
          </cell>
        </row>
        <row r="5376">
          <cell r="A5376" t="str">
            <v>TUBO FLORESCENTE DE 15W</v>
          </cell>
          <cell r="B5376">
            <v>2994.60009765625</v>
          </cell>
          <cell r="C5376" t="str">
            <v>TUBO</v>
          </cell>
          <cell r="D5376">
            <v>3593.5201171875001</v>
          </cell>
          <cell r="E5376">
            <v>574.96321875000001</v>
          </cell>
          <cell r="F5376">
            <v>4168</v>
          </cell>
        </row>
        <row r="5377">
          <cell r="A5377" t="str">
            <v>TUBO FLORESCENTE DE 20W</v>
          </cell>
          <cell r="B5377">
            <v>3285.80004882813</v>
          </cell>
          <cell r="C5377" t="str">
            <v>TUBO</v>
          </cell>
          <cell r="D5377">
            <v>3942.960058593756</v>
          </cell>
          <cell r="E5377">
            <v>630.87360937500102</v>
          </cell>
          <cell r="F5377">
            <v>4574</v>
          </cell>
        </row>
        <row r="5378">
          <cell r="A5378" t="str">
            <v>TUBO FLORESCENTE DE 40W</v>
          </cell>
          <cell r="B5378">
            <v>2520</v>
          </cell>
          <cell r="C5378" t="str">
            <v>TUBO</v>
          </cell>
          <cell r="D5378">
            <v>3024</v>
          </cell>
          <cell r="E5378">
            <v>483.84000000000003</v>
          </cell>
          <cell r="F5378">
            <v>3508</v>
          </cell>
        </row>
        <row r="5379">
          <cell r="A5379" t="str">
            <v>TUBO FLUORESCENTE DE 32W T8 FPX41</v>
          </cell>
          <cell r="B5379">
            <v>4700</v>
          </cell>
          <cell r="C5379" t="str">
            <v>TUBO</v>
          </cell>
          <cell r="D5379">
            <v>5640</v>
          </cell>
          <cell r="E5379">
            <v>902.4</v>
          </cell>
          <cell r="F5379">
            <v>6542</v>
          </cell>
        </row>
        <row r="5380">
          <cell r="A5380" t="str">
            <v>TUBO FLUORESCENTE DE 48W</v>
          </cell>
          <cell r="B5380">
            <v>2810</v>
          </cell>
          <cell r="C5380" t="str">
            <v>TUBO</v>
          </cell>
          <cell r="D5380">
            <v>3372</v>
          </cell>
          <cell r="E5380">
            <v>539.52</v>
          </cell>
          <cell r="F5380">
            <v>3912</v>
          </cell>
        </row>
        <row r="5381">
          <cell r="A5381" t="str">
            <v>TUBO FLUORESCENTE EN U DE 40W</v>
          </cell>
          <cell r="B5381">
            <v>7000</v>
          </cell>
          <cell r="C5381" t="str">
            <v>TUBO</v>
          </cell>
          <cell r="D5381">
            <v>8400</v>
          </cell>
          <cell r="E5381">
            <v>1344</v>
          </cell>
          <cell r="F5381">
            <v>9744</v>
          </cell>
        </row>
        <row r="5382">
          <cell r="A5382" t="str">
            <v>TUBO FLUORESCENTE STANDAR F 30W 154 T8</v>
          </cell>
          <cell r="B5382">
            <v>4510</v>
          </cell>
          <cell r="C5382" t="str">
            <v>TUBO</v>
          </cell>
          <cell r="D5382">
            <v>5412</v>
          </cell>
          <cell r="E5382">
            <v>865.92000000000007</v>
          </cell>
          <cell r="F5382">
            <v>6278</v>
          </cell>
        </row>
        <row r="5383">
          <cell r="A5383" t="str">
            <v>TUBO GALVANIZADO EXTRAPESADO 3iX3MTS</v>
          </cell>
          <cell r="B5383">
            <v>75603</v>
          </cell>
          <cell r="C5383" t="str">
            <v>TUBO</v>
          </cell>
          <cell r="D5383">
            <v>90723.599999999991</v>
          </cell>
          <cell r="E5383">
            <v>14515.775999999998</v>
          </cell>
          <cell r="F5383">
            <v>105239</v>
          </cell>
        </row>
        <row r="5384">
          <cell r="A5384" t="str">
            <v>TUBO GALVANIZADO EXTRAPESADO 4"X3MTS</v>
          </cell>
          <cell r="B5384">
            <v>250000</v>
          </cell>
          <cell r="C5384" t="str">
            <v>TUBO</v>
          </cell>
          <cell r="D5384">
            <v>300000</v>
          </cell>
          <cell r="E5384">
            <v>48000</v>
          </cell>
          <cell r="F5384">
            <v>348000</v>
          </cell>
        </row>
        <row r="5385">
          <cell r="A5385" t="str">
            <v>TUBO GALVANIZADO EXTRAPESADO 6iX3MTS</v>
          </cell>
          <cell r="B5385">
            <v>252135</v>
          </cell>
          <cell r="C5385" t="str">
            <v>TUBO</v>
          </cell>
          <cell r="D5385">
            <v>302562</v>
          </cell>
          <cell r="E5385">
            <v>48409.919999999998</v>
          </cell>
          <cell r="F5385">
            <v>350972</v>
          </cell>
        </row>
        <row r="5386">
          <cell r="A5386" t="str">
            <v>TUBO GALVANIZADO PESADO 1"X3MTS SIMELCA</v>
          </cell>
          <cell r="B5386">
            <v>13314.400390624998</v>
          </cell>
          <cell r="C5386" t="str">
            <v>TUBO</v>
          </cell>
          <cell r="D5386">
            <v>15977.280468749997</v>
          </cell>
          <cell r="E5386">
            <v>2556.3648749999998</v>
          </cell>
          <cell r="F5386">
            <v>18534</v>
          </cell>
        </row>
        <row r="5387">
          <cell r="A5387" t="str">
            <v>TUBO GALVANIZADO PESADO 1/2iX3MTS</v>
          </cell>
          <cell r="B5387">
            <v>7500</v>
          </cell>
          <cell r="C5387" t="str">
            <v>ML</v>
          </cell>
          <cell r="D5387">
            <v>9000</v>
          </cell>
          <cell r="E5387">
            <v>1440</v>
          </cell>
          <cell r="F5387">
            <v>10440</v>
          </cell>
          <cell r="H5387"/>
        </row>
        <row r="5388">
          <cell r="A5388" t="str">
            <v>TUBO GALVANIZADO PESADO 11/2iX3MTS</v>
          </cell>
          <cell r="B5388">
            <v>27621</v>
          </cell>
          <cell r="C5388" t="str">
            <v>TUBO</v>
          </cell>
          <cell r="D5388">
            <v>33145.199999999997</v>
          </cell>
          <cell r="E5388">
            <v>5303.232</v>
          </cell>
          <cell r="F5388">
            <v>38448</v>
          </cell>
        </row>
        <row r="5389">
          <cell r="A5389" t="str">
            <v>TUBO GALVANIZADO PESADO 11/4iX3MTS</v>
          </cell>
          <cell r="B5389">
            <v>22087</v>
          </cell>
          <cell r="C5389" t="str">
            <v>TUBO</v>
          </cell>
          <cell r="D5389">
            <v>26504.399999999998</v>
          </cell>
          <cell r="E5389">
            <v>4240.7039999999997</v>
          </cell>
          <cell r="F5389">
            <v>30745</v>
          </cell>
        </row>
        <row r="5390">
          <cell r="A5390" t="str">
            <v>TUBO GALVANIZADO PESADO 1iX3MTS</v>
          </cell>
          <cell r="B5390">
            <v>17184</v>
          </cell>
          <cell r="C5390" t="str">
            <v>TUBO</v>
          </cell>
          <cell r="D5390">
            <v>20620.8</v>
          </cell>
          <cell r="E5390">
            <v>3299.328</v>
          </cell>
          <cell r="F5390">
            <v>23920</v>
          </cell>
        </row>
        <row r="5391">
          <cell r="A5391" t="str">
            <v>TUBO GALVANIZADO PESADO 2"X3 MTS</v>
          </cell>
          <cell r="B5391">
            <v>45000</v>
          </cell>
          <cell r="C5391" t="str">
            <v>TUBO</v>
          </cell>
          <cell r="D5391">
            <v>54000</v>
          </cell>
          <cell r="E5391">
            <v>8640</v>
          </cell>
          <cell r="F5391">
            <v>62640</v>
          </cell>
        </row>
        <row r="5392">
          <cell r="A5392" t="str">
            <v>TUBO GALVANIZADO PESADO 21/2"X3MTS</v>
          </cell>
          <cell r="B5392">
            <v>61097</v>
          </cell>
          <cell r="C5392" t="str">
            <v>TUBO</v>
          </cell>
          <cell r="D5392">
            <v>73316.399999999994</v>
          </cell>
          <cell r="E5392">
            <v>11730.624</v>
          </cell>
          <cell r="F5392">
            <v>85047</v>
          </cell>
        </row>
        <row r="5393">
          <cell r="A5393" t="str">
            <v>TUBO GALVANIZADO PESADO 2iX3MTS</v>
          </cell>
          <cell r="B5393">
            <v>36623</v>
          </cell>
          <cell r="C5393" t="str">
            <v>TUBO</v>
          </cell>
          <cell r="D5393">
            <v>43947.6</v>
          </cell>
          <cell r="E5393">
            <v>7031.616</v>
          </cell>
          <cell r="F5393">
            <v>50979</v>
          </cell>
        </row>
        <row r="5394">
          <cell r="A5394" t="str">
            <v>TUBO GALVANIZADO PESADO 3/4iX3MTS</v>
          </cell>
          <cell r="B5394">
            <v>11365</v>
          </cell>
          <cell r="C5394" t="str">
            <v>TUBO</v>
          </cell>
          <cell r="D5394">
            <v>13638</v>
          </cell>
          <cell r="E5394">
            <v>2182.08</v>
          </cell>
          <cell r="F5394">
            <v>15820</v>
          </cell>
        </row>
        <row r="5395">
          <cell r="A5395" t="str">
            <v>TUBO GALVANIZADO PESADO 4" X 3MTS</v>
          </cell>
          <cell r="C5395" t="str">
            <v>TUBO</v>
          </cell>
          <cell r="F5395">
            <v>0</v>
          </cell>
        </row>
        <row r="5396">
          <cell r="A5396" t="str">
            <v>TUBO GRIS 1/2iX3MTS CON ROSCA N.P.S.</v>
          </cell>
          <cell r="B5396">
            <v>6276</v>
          </cell>
          <cell r="C5396" t="str">
            <v>TUBO</v>
          </cell>
          <cell r="D5396">
            <v>7531.2</v>
          </cell>
          <cell r="E5396">
            <v>1204.992</v>
          </cell>
          <cell r="F5396">
            <v>8736</v>
          </cell>
        </row>
        <row r="5397">
          <cell r="A5397" t="str">
            <v>TUBO GRIS 11/2iX3MTS CON ROSCA N.P.S.</v>
          </cell>
          <cell r="B5397">
            <v>21968</v>
          </cell>
          <cell r="C5397" t="str">
            <v>TUBO</v>
          </cell>
          <cell r="D5397">
            <v>26361.599999999999</v>
          </cell>
          <cell r="E5397">
            <v>4217.8559999999998</v>
          </cell>
          <cell r="F5397">
            <v>30579</v>
          </cell>
        </row>
        <row r="5398">
          <cell r="A5398" t="str">
            <v>TUBO GRIS 11/4iX3MTS CON ROSCA N.P.S.</v>
          </cell>
          <cell r="B5398">
            <v>16445</v>
          </cell>
          <cell r="C5398" t="str">
            <v>TUBO</v>
          </cell>
          <cell r="D5398">
            <v>19734</v>
          </cell>
          <cell r="E5398">
            <v>3157.44</v>
          </cell>
          <cell r="F5398">
            <v>22891</v>
          </cell>
        </row>
        <row r="5399">
          <cell r="A5399" t="str">
            <v>TUBO GRIS 1iX3MTS CON ROSCA N.P.S.</v>
          </cell>
          <cell r="B5399">
            <v>13327</v>
          </cell>
          <cell r="C5399" t="str">
            <v>TUBO</v>
          </cell>
          <cell r="D5399">
            <v>15992.4</v>
          </cell>
          <cell r="E5399">
            <v>2558.7840000000001</v>
          </cell>
          <cell r="F5399">
            <v>18551</v>
          </cell>
        </row>
        <row r="5400">
          <cell r="A5400" t="str">
            <v>TUBO GRIS 21/2iX3MTS CON ROSCA N.P.S.</v>
          </cell>
          <cell r="B5400">
            <v>42425</v>
          </cell>
          <cell r="C5400" t="str">
            <v>TUBO</v>
          </cell>
          <cell r="D5400">
            <v>50910</v>
          </cell>
          <cell r="E5400">
            <v>8145.6</v>
          </cell>
          <cell r="F5400">
            <v>59056</v>
          </cell>
        </row>
        <row r="5401">
          <cell r="A5401" t="str">
            <v>TUBO GRIS 2iX3MTS CON ROSCA N.P.S.</v>
          </cell>
          <cell r="B5401">
            <v>27102</v>
          </cell>
          <cell r="C5401" t="str">
            <v>TUBO</v>
          </cell>
          <cell r="D5401">
            <v>32522.399999999998</v>
          </cell>
          <cell r="E5401">
            <v>5203.5839999999998</v>
          </cell>
          <cell r="F5401">
            <v>37726</v>
          </cell>
        </row>
        <row r="5402">
          <cell r="A5402" t="str">
            <v>TUBO GRIS 3/4iX3MTS CON ROSCA N.P.S.</v>
          </cell>
          <cell r="B5402">
            <v>8293</v>
          </cell>
          <cell r="C5402" t="str">
            <v>TUBO</v>
          </cell>
          <cell r="D5402">
            <v>9951.6</v>
          </cell>
          <cell r="E5402">
            <v>1592.2560000000001</v>
          </cell>
          <cell r="F5402">
            <v>11544</v>
          </cell>
        </row>
        <row r="5403">
          <cell r="A5403" t="str">
            <v>TUBO GRIS 3iX3MTS CON ROSCA N.P.S.</v>
          </cell>
          <cell r="B5403">
            <v>51272</v>
          </cell>
          <cell r="C5403" t="str">
            <v>TUBO</v>
          </cell>
          <cell r="D5403">
            <v>61526.399999999994</v>
          </cell>
          <cell r="E5403">
            <v>9844.2240000000002</v>
          </cell>
          <cell r="F5403">
            <v>71371</v>
          </cell>
        </row>
        <row r="5404">
          <cell r="A5404" t="str">
            <v>TUBO GRIS 4iX3MTS CON ROSCA N.P.S.</v>
          </cell>
          <cell r="B5404">
            <v>71941</v>
          </cell>
          <cell r="C5404" t="str">
            <v>TUBO</v>
          </cell>
          <cell r="D5404">
            <v>86329.2</v>
          </cell>
          <cell r="E5404">
            <v>13812.672</v>
          </cell>
          <cell r="F5404">
            <v>100142</v>
          </cell>
        </row>
        <row r="5405">
          <cell r="A5405" t="str">
            <v>TUBO HALOGENO 1000W/220 SINAR</v>
          </cell>
          <cell r="B5405">
            <v>3000</v>
          </cell>
          <cell r="C5405" t="str">
            <v>TUBO</v>
          </cell>
          <cell r="D5405">
            <v>3600</v>
          </cell>
          <cell r="E5405">
            <v>576</v>
          </cell>
          <cell r="F5405">
            <v>4176</v>
          </cell>
        </row>
        <row r="5406">
          <cell r="A5406" t="str">
            <v>TUBO HALOGENO 1500W/110V</v>
          </cell>
          <cell r="B5406">
            <v>3000</v>
          </cell>
          <cell r="C5406" t="str">
            <v>TUBO</v>
          </cell>
          <cell r="D5406">
            <v>3600</v>
          </cell>
          <cell r="E5406">
            <v>576</v>
          </cell>
          <cell r="F5406">
            <v>4176</v>
          </cell>
        </row>
        <row r="5407">
          <cell r="A5407" t="str">
            <v>TUBO HALOGENO 1500W/110V FOERCY</v>
          </cell>
          <cell r="B5407">
            <v>3000</v>
          </cell>
          <cell r="C5407" t="str">
            <v>TUBO</v>
          </cell>
          <cell r="D5407">
            <v>3600</v>
          </cell>
          <cell r="E5407">
            <v>576</v>
          </cell>
          <cell r="F5407">
            <v>4176</v>
          </cell>
        </row>
        <row r="5408">
          <cell r="A5408" t="str">
            <v>TUBO HALOGENO DE 1000W 110V</v>
          </cell>
          <cell r="B5408">
            <v>3381</v>
          </cell>
          <cell r="C5408" t="str">
            <v>TUBO</v>
          </cell>
          <cell r="D5408">
            <v>4057.2</v>
          </cell>
          <cell r="E5408">
            <v>649.15199999999993</v>
          </cell>
          <cell r="F5408">
            <v>4706</v>
          </cell>
        </row>
        <row r="5409">
          <cell r="A5409" t="str">
            <v>TUBO HALOGENO DE 1500W 110V</v>
          </cell>
          <cell r="B5409">
            <v>4000</v>
          </cell>
          <cell r="C5409" t="str">
            <v>TUBO</v>
          </cell>
          <cell r="D5409">
            <v>4800</v>
          </cell>
          <cell r="E5409">
            <v>768</v>
          </cell>
          <cell r="F5409">
            <v>5568</v>
          </cell>
        </row>
        <row r="5410">
          <cell r="A5410" t="str">
            <v>TUBO HALOGENO DE 500W 110V</v>
          </cell>
          <cell r="B5410">
            <v>3200</v>
          </cell>
          <cell r="C5410" t="str">
            <v>TUBO</v>
          </cell>
          <cell r="D5410">
            <v>3840</v>
          </cell>
          <cell r="E5410">
            <v>614.4</v>
          </cell>
          <cell r="F5410">
            <v>4454</v>
          </cell>
        </row>
        <row r="5411">
          <cell r="A5411" t="str">
            <v>TUBO NEGRO 1/2iX3MTS C/ROSCA Y UNION</v>
          </cell>
          <cell r="B5411">
            <v>5862</v>
          </cell>
          <cell r="C5411" t="str">
            <v>TUBO</v>
          </cell>
          <cell r="D5411">
            <v>7034.4</v>
          </cell>
          <cell r="E5411">
            <v>1125.5039999999999</v>
          </cell>
          <cell r="F5411">
            <v>8160</v>
          </cell>
        </row>
        <row r="5412">
          <cell r="A5412" t="str">
            <v>TUBO NEGRO 11/2"X3MTS CON ROSCA Y UNION</v>
          </cell>
          <cell r="B5412">
            <v>14450</v>
          </cell>
          <cell r="C5412" t="str">
            <v>TUBO</v>
          </cell>
          <cell r="D5412">
            <v>17340</v>
          </cell>
          <cell r="E5412">
            <v>2774.4</v>
          </cell>
          <cell r="F5412">
            <v>20114</v>
          </cell>
        </row>
        <row r="5413">
          <cell r="A5413" t="str">
            <v>TUBO NEGRO 11/4"X3MTS CON ROSCA Y UNION</v>
          </cell>
          <cell r="B5413">
            <v>12282</v>
          </cell>
          <cell r="C5413" t="str">
            <v>TUBO</v>
          </cell>
          <cell r="D5413">
            <v>14738.4</v>
          </cell>
          <cell r="E5413">
            <v>2358.1439999999998</v>
          </cell>
          <cell r="F5413">
            <v>17097</v>
          </cell>
        </row>
        <row r="5414">
          <cell r="A5414" t="str">
            <v>TUBO NEGRO 1iX3MTS CON ROSCA Y UNION</v>
          </cell>
          <cell r="B5414">
            <v>11368</v>
          </cell>
          <cell r="C5414" t="str">
            <v>TUBO</v>
          </cell>
          <cell r="D5414">
            <v>13641.6</v>
          </cell>
          <cell r="E5414">
            <v>2182.6559999999999</v>
          </cell>
          <cell r="F5414">
            <v>15824</v>
          </cell>
        </row>
        <row r="5415">
          <cell r="A5415" t="str">
            <v>TUBO NEGRO 21/2X3 M CON ROSCA</v>
          </cell>
          <cell r="B5415">
            <v>42425</v>
          </cell>
          <cell r="C5415" t="str">
            <v>TUBO</v>
          </cell>
          <cell r="D5415">
            <v>50910</v>
          </cell>
          <cell r="E5415">
            <v>8145.6</v>
          </cell>
          <cell r="F5415">
            <v>59056</v>
          </cell>
        </row>
        <row r="5416">
          <cell r="A5416" t="str">
            <v>TUBO NEGRO 2iX3MTS CON ROSA Y UNION</v>
          </cell>
          <cell r="B5416">
            <v>21292</v>
          </cell>
          <cell r="C5416" t="str">
            <v>TUBO</v>
          </cell>
          <cell r="D5416">
            <v>25550.399999999998</v>
          </cell>
          <cell r="E5416">
            <v>4088.0639999999999</v>
          </cell>
          <cell r="F5416">
            <v>29638</v>
          </cell>
        </row>
        <row r="5417">
          <cell r="A5417" t="str">
            <v>TUBO NEGRO 3/4iX3M CON ROSCA Y UNION</v>
          </cell>
          <cell r="B5417">
            <v>7538</v>
          </cell>
          <cell r="C5417" t="str">
            <v>TUBO</v>
          </cell>
          <cell r="D5417">
            <v>9045.6</v>
          </cell>
          <cell r="E5417">
            <v>1447.296</v>
          </cell>
          <cell r="F5417">
            <v>10493</v>
          </cell>
        </row>
        <row r="5418">
          <cell r="A5418" t="str">
            <v>TUBO PRESION RD -21X1/2"X6MTS TIPO LIVIA</v>
          </cell>
          <cell r="B5418">
            <v>2311</v>
          </cell>
          <cell r="C5418" t="str">
            <v>TUBO</v>
          </cell>
          <cell r="D5418">
            <v>2773.2</v>
          </cell>
          <cell r="E5418">
            <v>443.71199999999999</v>
          </cell>
          <cell r="F5418">
            <v>3217</v>
          </cell>
        </row>
        <row r="5419">
          <cell r="A5419" t="str">
            <v>TUBO PRESION RDE - 9X1/2"X6 MTS TIPO PES</v>
          </cell>
          <cell r="B5419">
            <v>4136</v>
          </cell>
          <cell r="C5419" t="str">
            <v>TUBO</v>
          </cell>
          <cell r="D5419">
            <v>4963.2</v>
          </cell>
          <cell r="E5419">
            <v>794.11199999999997</v>
          </cell>
          <cell r="F5419">
            <v>5757</v>
          </cell>
        </row>
        <row r="5420">
          <cell r="A5420" t="str">
            <v>TUBO SLIM LINE DE 48W</v>
          </cell>
          <cell r="B5420">
            <v>3024</v>
          </cell>
          <cell r="C5420" t="str">
            <v>TUBO</v>
          </cell>
          <cell r="D5420">
            <v>3628.7999999999997</v>
          </cell>
          <cell r="E5420">
            <v>580.60799999999995</v>
          </cell>
          <cell r="F5420">
            <v>4209</v>
          </cell>
        </row>
        <row r="5421">
          <cell r="A5421" t="str">
            <v>TUBO SLIM LINE DE 96W</v>
          </cell>
          <cell r="B5421">
            <v>4348</v>
          </cell>
          <cell r="C5421" t="str">
            <v>TUBO</v>
          </cell>
          <cell r="D5421">
            <v>5217.5999999999995</v>
          </cell>
          <cell r="E5421">
            <v>834.81599999999992</v>
          </cell>
          <cell r="F5421">
            <v>6052</v>
          </cell>
        </row>
        <row r="5422">
          <cell r="A5422" t="str">
            <v>TUERCA OJO ALARGADO 3/4</v>
          </cell>
          <cell r="B5422">
            <v>3952</v>
          </cell>
          <cell r="C5422" t="str">
            <v>UND</v>
          </cell>
          <cell r="D5422">
            <v>4742.3999999999996</v>
          </cell>
          <cell r="E5422">
            <v>758.78399999999999</v>
          </cell>
          <cell r="F5422">
            <v>5501</v>
          </cell>
        </row>
        <row r="5423">
          <cell r="A5423" t="str">
            <v>TUERCA OJO ALARGADO 5/8</v>
          </cell>
          <cell r="B5423">
            <v>5020.39990234375</v>
          </cell>
          <cell r="C5423" t="str">
            <v>UND</v>
          </cell>
          <cell r="D5423">
            <v>6024.4798828124995</v>
          </cell>
          <cell r="E5423">
            <v>963.91678124999999</v>
          </cell>
          <cell r="F5423">
            <v>6988</v>
          </cell>
        </row>
        <row r="5424">
          <cell r="A5424" t="str">
            <v>TUERCA OJO REDONDA 1/2</v>
          </cell>
          <cell r="B5424">
            <v>3541</v>
          </cell>
          <cell r="C5424" t="str">
            <v>UND</v>
          </cell>
          <cell r="D5424">
            <v>4249.2</v>
          </cell>
          <cell r="E5424">
            <v>679.87199999999996</v>
          </cell>
          <cell r="F5424">
            <v>4929</v>
          </cell>
        </row>
        <row r="5425">
          <cell r="A5425" t="str">
            <v>TUERCA OJO REDONDA 5/8</v>
          </cell>
          <cell r="B5425">
            <v>2770</v>
          </cell>
          <cell r="C5425" t="str">
            <v>UND</v>
          </cell>
          <cell r="D5425">
            <v>3324</v>
          </cell>
          <cell r="E5425">
            <v>531.84</v>
          </cell>
          <cell r="F5425">
            <v>3856</v>
          </cell>
        </row>
        <row r="5426">
          <cell r="A5426" t="str">
            <v>U PARA GRAPA RET. TUERCA Y WASSA</v>
          </cell>
          <cell r="B5426">
            <v>750</v>
          </cell>
          <cell r="C5426" t="str">
            <v>UND</v>
          </cell>
          <cell r="D5426">
            <v>900</v>
          </cell>
          <cell r="E5426">
            <v>144</v>
          </cell>
          <cell r="F5426">
            <v>1044</v>
          </cell>
        </row>
        <row r="5427">
          <cell r="A5427" t="str">
            <v>UNIDAD DE DISPARO MA150 3P 3D</v>
          </cell>
          <cell r="B5427">
            <v>533000</v>
          </cell>
          <cell r="C5427" t="str">
            <v>UND</v>
          </cell>
          <cell r="D5427">
            <v>639600</v>
          </cell>
          <cell r="E5427">
            <v>102336</v>
          </cell>
          <cell r="F5427">
            <v>741936</v>
          </cell>
        </row>
        <row r="5428">
          <cell r="A5428" t="str">
            <v>UNIDAD DEPROTECCION INTEGRADA TPU</v>
          </cell>
          <cell r="B5428">
            <v>11748537</v>
          </cell>
          <cell r="C5428" t="str">
            <v>UND</v>
          </cell>
          <cell r="D5428">
            <v>14098244.4</v>
          </cell>
          <cell r="E5428">
            <v>2255719.1040000003</v>
          </cell>
          <cell r="F5428">
            <v>16353964</v>
          </cell>
        </row>
        <row r="5429">
          <cell r="A5429" t="str">
            <v>UNION CONDUIT EMT- 1</v>
          </cell>
          <cell r="B5429">
            <v>757</v>
          </cell>
          <cell r="C5429" t="str">
            <v>UND</v>
          </cell>
          <cell r="D5429">
            <v>908.4</v>
          </cell>
          <cell r="E5429">
            <v>145.34399999999999</v>
          </cell>
          <cell r="F5429">
            <v>1054</v>
          </cell>
        </row>
        <row r="5430">
          <cell r="A5430" t="str">
            <v>UNION CONDUIT EMT 1/2</v>
          </cell>
          <cell r="B5430">
            <v>259</v>
          </cell>
          <cell r="C5430" t="str">
            <v>UND</v>
          </cell>
          <cell r="D5430">
            <v>310.8</v>
          </cell>
          <cell r="E5430">
            <v>49.728000000000002</v>
          </cell>
          <cell r="F5430">
            <v>361</v>
          </cell>
        </row>
        <row r="5431">
          <cell r="A5431" t="str">
            <v>UNION CONDUIT EMT 3/4</v>
          </cell>
          <cell r="B5431">
            <v>435</v>
          </cell>
          <cell r="C5431" t="str">
            <v>UND</v>
          </cell>
          <cell r="D5431">
            <v>522</v>
          </cell>
          <cell r="E5431">
            <v>83.52</v>
          </cell>
          <cell r="F5431">
            <v>606</v>
          </cell>
        </row>
        <row r="5432">
          <cell r="A5432" t="str">
            <v>UNION CONDUIT GALVANIZADA 4</v>
          </cell>
          <cell r="B5432">
            <v>15557</v>
          </cell>
          <cell r="C5432" t="str">
            <v>UND</v>
          </cell>
          <cell r="D5432">
            <v>18668.399999999998</v>
          </cell>
          <cell r="E5432">
            <v>2986.9439999999995</v>
          </cell>
          <cell r="F5432">
            <v>21655</v>
          </cell>
        </row>
        <row r="5433">
          <cell r="A5433" t="str">
            <v>UNION CONDUIT PVC 1"</v>
          </cell>
          <cell r="B5433">
            <v>293</v>
          </cell>
          <cell r="C5433" t="str">
            <v>UND</v>
          </cell>
          <cell r="D5433">
            <v>351.59999999999997</v>
          </cell>
          <cell r="E5433">
            <v>56.255999999999993</v>
          </cell>
          <cell r="F5433">
            <v>408</v>
          </cell>
        </row>
        <row r="5434">
          <cell r="A5434" t="str">
            <v>UNION CONDUIT PVC 1/2"</v>
          </cell>
          <cell r="B5434">
            <v>96</v>
          </cell>
          <cell r="C5434" t="str">
            <v>UND</v>
          </cell>
          <cell r="D5434">
            <v>115.19999999999999</v>
          </cell>
          <cell r="E5434">
            <v>18.431999999999999</v>
          </cell>
          <cell r="F5434">
            <v>134</v>
          </cell>
        </row>
        <row r="5435">
          <cell r="A5435" t="str">
            <v>UNION CONDUIT PVC 11/2"</v>
          </cell>
          <cell r="B5435">
            <v>570</v>
          </cell>
          <cell r="C5435" t="str">
            <v>UND</v>
          </cell>
          <cell r="D5435">
            <v>684</v>
          </cell>
          <cell r="E5435">
            <v>109.44</v>
          </cell>
          <cell r="F5435">
            <v>793</v>
          </cell>
        </row>
        <row r="5436">
          <cell r="A5436" t="str">
            <v>UNION CONDUIT PVC 11/4"</v>
          </cell>
          <cell r="B5436">
            <v>467</v>
          </cell>
          <cell r="C5436" t="str">
            <v>UND</v>
          </cell>
          <cell r="D5436">
            <v>560.4</v>
          </cell>
          <cell r="E5436">
            <v>89.664000000000001</v>
          </cell>
          <cell r="F5436">
            <v>650</v>
          </cell>
        </row>
        <row r="5437">
          <cell r="A5437" t="str">
            <v>UNION CONDUIT PVC 2"</v>
          </cell>
          <cell r="B5437">
            <v>755</v>
          </cell>
          <cell r="C5437" t="str">
            <v>UND</v>
          </cell>
          <cell r="D5437">
            <v>906</v>
          </cell>
          <cell r="E5437">
            <v>144.96</v>
          </cell>
          <cell r="F5437">
            <v>1051</v>
          </cell>
        </row>
        <row r="5438">
          <cell r="A5438" t="str">
            <v>UNION CONDUIT PVC 3"</v>
          </cell>
          <cell r="B5438">
            <v>1858</v>
          </cell>
          <cell r="C5438" t="str">
            <v>UND</v>
          </cell>
          <cell r="D5438">
            <v>2229.6</v>
          </cell>
          <cell r="E5438">
            <v>356.73599999999999</v>
          </cell>
          <cell r="F5438">
            <v>2586</v>
          </cell>
        </row>
        <row r="5439">
          <cell r="A5439" t="str">
            <v>UNION CONDUIT PVC 3/4"</v>
          </cell>
          <cell r="B5439">
            <v>147</v>
          </cell>
          <cell r="C5439" t="str">
            <v>UND</v>
          </cell>
          <cell r="D5439">
            <v>176.4</v>
          </cell>
          <cell r="E5439">
            <v>28.224</v>
          </cell>
          <cell r="F5439">
            <v>205</v>
          </cell>
        </row>
        <row r="5440">
          <cell r="A5440" t="str">
            <v>UNION CONDUIT PVC 6"</v>
          </cell>
          <cell r="B5440">
            <v>7420</v>
          </cell>
          <cell r="C5440" t="str">
            <v>UND</v>
          </cell>
          <cell r="D5440">
            <v>8904</v>
          </cell>
          <cell r="E5440">
            <v>1424.64</v>
          </cell>
          <cell r="F5440">
            <v>10329</v>
          </cell>
        </row>
        <row r="5441">
          <cell r="A5441" t="str">
            <v>UNION GALVANIZADA 1"</v>
          </cell>
          <cell r="B5441">
            <v>1222</v>
          </cell>
          <cell r="C5441" t="str">
            <v>UND</v>
          </cell>
          <cell r="D5441">
            <v>1466.3999999999999</v>
          </cell>
          <cell r="E5441">
            <v>234.624</v>
          </cell>
          <cell r="F5441">
            <v>1701</v>
          </cell>
        </row>
        <row r="5442">
          <cell r="A5442" t="str">
            <v>UNION GALVANIZADA 1/2"</v>
          </cell>
          <cell r="B5442">
            <v>611</v>
          </cell>
          <cell r="C5442" t="str">
            <v>UND</v>
          </cell>
          <cell r="D5442">
            <v>733.19999999999993</v>
          </cell>
          <cell r="E5442">
            <v>117.312</v>
          </cell>
          <cell r="F5442">
            <v>851</v>
          </cell>
        </row>
        <row r="5443">
          <cell r="A5443" t="str">
            <v>UNION GALVANIZADA 11/2"</v>
          </cell>
          <cell r="B5443">
            <v>1728</v>
          </cell>
          <cell r="C5443" t="str">
            <v>UND</v>
          </cell>
          <cell r="D5443">
            <v>2073.6</v>
          </cell>
          <cell r="E5443">
            <v>331.77600000000001</v>
          </cell>
          <cell r="F5443">
            <v>2405</v>
          </cell>
        </row>
        <row r="5444">
          <cell r="A5444" t="str">
            <v>UNION GALVANIZADA 11/4"</v>
          </cell>
          <cell r="B5444">
            <v>1405</v>
          </cell>
          <cell r="C5444" t="str">
            <v>UND</v>
          </cell>
          <cell r="D5444">
            <v>1686</v>
          </cell>
          <cell r="E5444">
            <v>269.76</v>
          </cell>
          <cell r="F5444">
            <v>1956</v>
          </cell>
        </row>
        <row r="5445">
          <cell r="A5445" t="str">
            <v>UNION GALVANIZADA 2"</v>
          </cell>
          <cell r="B5445">
            <v>2269</v>
          </cell>
          <cell r="C5445" t="str">
            <v>UND</v>
          </cell>
          <cell r="D5445">
            <v>2722.7999999999997</v>
          </cell>
          <cell r="E5445">
            <v>435.64799999999997</v>
          </cell>
          <cell r="F5445">
            <v>3158</v>
          </cell>
        </row>
        <row r="5446">
          <cell r="A5446" t="str">
            <v>UNION GALVANIZADA 21/2"</v>
          </cell>
          <cell r="B5446">
            <v>7638</v>
          </cell>
          <cell r="C5446" t="str">
            <v>UND</v>
          </cell>
          <cell r="D5446">
            <v>9165.6</v>
          </cell>
          <cell r="E5446">
            <v>1466.4960000000001</v>
          </cell>
          <cell r="F5446">
            <v>10632</v>
          </cell>
        </row>
        <row r="5447">
          <cell r="A5447" t="str">
            <v>UNION GALVANIZADA 3"</v>
          </cell>
          <cell r="B5447">
            <v>9420</v>
          </cell>
          <cell r="C5447" t="str">
            <v>UND</v>
          </cell>
          <cell r="D5447">
            <v>11304</v>
          </cell>
          <cell r="E5447">
            <v>1808.64</v>
          </cell>
          <cell r="F5447">
            <v>13113</v>
          </cell>
        </row>
        <row r="5448">
          <cell r="A5448" t="str">
            <v>UNION GALVANIZADA 3/4"</v>
          </cell>
          <cell r="B5448">
            <v>768</v>
          </cell>
          <cell r="C5448" t="str">
            <v>UND</v>
          </cell>
          <cell r="D5448">
            <v>921.59999999999991</v>
          </cell>
          <cell r="E5448">
            <v>147.45599999999999</v>
          </cell>
          <cell r="F5448">
            <v>1069</v>
          </cell>
        </row>
        <row r="5449">
          <cell r="A5449" t="str">
            <v>UNION GALVANIZADA 4"</v>
          </cell>
          <cell r="B5449">
            <v>34000</v>
          </cell>
          <cell r="C5449" t="str">
            <v>UND</v>
          </cell>
          <cell r="D5449">
            <v>40800</v>
          </cell>
          <cell r="E5449">
            <v>6528</v>
          </cell>
          <cell r="F5449">
            <v>47328</v>
          </cell>
        </row>
        <row r="5450">
          <cell r="A5450" t="str">
            <v>UNION GALVANIZADA 6"</v>
          </cell>
          <cell r="B5450">
            <v>33204</v>
          </cell>
          <cell r="C5450" t="str">
            <v>UND</v>
          </cell>
          <cell r="D5450">
            <v>39844.799999999996</v>
          </cell>
          <cell r="E5450">
            <v>6375.1679999999997</v>
          </cell>
          <cell r="F5450">
            <v>46220</v>
          </cell>
        </row>
        <row r="5451">
          <cell r="A5451" t="str">
            <v>UNION GRIS 1"</v>
          </cell>
          <cell r="B5451">
            <v>873</v>
          </cell>
          <cell r="C5451" t="str">
            <v>UND</v>
          </cell>
          <cell r="D5451">
            <v>1047.5999999999999</v>
          </cell>
          <cell r="E5451">
            <v>167.61599999999999</v>
          </cell>
          <cell r="F5451">
            <v>1215</v>
          </cell>
        </row>
        <row r="5452">
          <cell r="A5452" t="str">
            <v>UNION GRIS 1/2"</v>
          </cell>
          <cell r="B5452">
            <v>357</v>
          </cell>
          <cell r="C5452" t="str">
            <v>UND</v>
          </cell>
          <cell r="D5452">
            <v>428.4</v>
          </cell>
          <cell r="E5452">
            <v>68.543999999999997</v>
          </cell>
          <cell r="F5452">
            <v>497</v>
          </cell>
        </row>
        <row r="5453">
          <cell r="A5453" t="str">
            <v>UNION GRIS 11/2"</v>
          </cell>
          <cell r="B5453">
            <v>1502</v>
          </cell>
          <cell r="C5453" t="str">
            <v>UND</v>
          </cell>
          <cell r="D5453">
            <v>1802.3999999999999</v>
          </cell>
          <cell r="E5453">
            <v>288.38399999999996</v>
          </cell>
          <cell r="F5453">
            <v>2091</v>
          </cell>
        </row>
        <row r="5454">
          <cell r="A5454" t="str">
            <v>UNION GRIS 11/4"</v>
          </cell>
          <cell r="B5454">
            <v>1240</v>
          </cell>
          <cell r="C5454" t="str">
            <v>UND</v>
          </cell>
          <cell r="D5454">
            <v>1488</v>
          </cell>
          <cell r="E5454">
            <v>238.08</v>
          </cell>
          <cell r="F5454">
            <v>1726</v>
          </cell>
        </row>
        <row r="5455">
          <cell r="A5455" t="str">
            <v>UNION GRIS 2"</v>
          </cell>
          <cell r="B5455">
            <v>2095</v>
          </cell>
          <cell r="C5455" t="str">
            <v>UND</v>
          </cell>
          <cell r="D5455">
            <v>2514</v>
          </cell>
          <cell r="E5455">
            <v>402.24</v>
          </cell>
          <cell r="F5455">
            <v>2916</v>
          </cell>
        </row>
        <row r="5456">
          <cell r="A5456" t="str">
            <v>UNION GRIS 21/2"</v>
          </cell>
          <cell r="B5456">
            <v>6808</v>
          </cell>
          <cell r="C5456" t="str">
            <v>UND</v>
          </cell>
          <cell r="D5456">
            <v>8169.5999999999995</v>
          </cell>
          <cell r="E5456">
            <v>1307.136</v>
          </cell>
          <cell r="F5456">
            <v>9477</v>
          </cell>
        </row>
        <row r="5457">
          <cell r="A5457" t="str">
            <v>UNION GRIS 3"</v>
          </cell>
          <cell r="B5457">
            <v>8466</v>
          </cell>
          <cell r="C5457" t="str">
            <v>UND</v>
          </cell>
          <cell r="D5457">
            <v>10159.199999999999</v>
          </cell>
          <cell r="E5457">
            <v>1625.4719999999998</v>
          </cell>
          <cell r="F5457">
            <v>11785</v>
          </cell>
        </row>
        <row r="5458">
          <cell r="A5458" t="str">
            <v>UNION GRIS 3/4"</v>
          </cell>
          <cell r="B5458">
            <v>559</v>
          </cell>
          <cell r="C5458" t="str">
            <v>UND</v>
          </cell>
          <cell r="D5458">
            <v>670.8</v>
          </cell>
          <cell r="E5458">
            <v>107.32799999999999</v>
          </cell>
          <cell r="F5458">
            <v>778</v>
          </cell>
        </row>
        <row r="5459">
          <cell r="A5459" t="str">
            <v>UNION NEGRA 1"</v>
          </cell>
          <cell r="B5459">
            <v>873</v>
          </cell>
          <cell r="C5459" t="str">
            <v>UND</v>
          </cell>
          <cell r="D5459">
            <v>1047.5999999999999</v>
          </cell>
          <cell r="E5459">
            <v>167.61599999999999</v>
          </cell>
          <cell r="F5459">
            <v>1215</v>
          </cell>
        </row>
        <row r="5460">
          <cell r="A5460" t="str">
            <v>UNION NEGRA 1/2"</v>
          </cell>
          <cell r="B5460">
            <v>357</v>
          </cell>
          <cell r="C5460" t="str">
            <v>UND</v>
          </cell>
          <cell r="D5460">
            <v>428.4</v>
          </cell>
          <cell r="E5460">
            <v>68.543999999999997</v>
          </cell>
          <cell r="F5460">
            <v>497</v>
          </cell>
        </row>
        <row r="5461">
          <cell r="A5461" t="str">
            <v>UNION NEGRA 11/2"</v>
          </cell>
          <cell r="B5461">
            <v>1502</v>
          </cell>
          <cell r="C5461" t="str">
            <v>UND</v>
          </cell>
          <cell r="D5461">
            <v>1802.3999999999999</v>
          </cell>
          <cell r="E5461">
            <v>288.38399999999996</v>
          </cell>
          <cell r="F5461">
            <v>2091</v>
          </cell>
        </row>
        <row r="5462">
          <cell r="A5462" t="str">
            <v>UNION NEGRA 11/4"</v>
          </cell>
          <cell r="B5462">
            <v>1240</v>
          </cell>
          <cell r="C5462" t="str">
            <v>UND</v>
          </cell>
          <cell r="D5462">
            <v>1488</v>
          </cell>
          <cell r="E5462">
            <v>238.08</v>
          </cell>
          <cell r="F5462">
            <v>1726</v>
          </cell>
        </row>
        <row r="5463">
          <cell r="A5463" t="str">
            <v>UNION NEGRA 2"</v>
          </cell>
          <cell r="B5463">
            <v>2095</v>
          </cell>
          <cell r="C5463" t="str">
            <v>UND</v>
          </cell>
          <cell r="D5463">
            <v>2514</v>
          </cell>
          <cell r="E5463">
            <v>402.24</v>
          </cell>
          <cell r="F5463">
            <v>2916</v>
          </cell>
        </row>
        <row r="5464">
          <cell r="A5464" t="str">
            <v>UNION NEGRA 3/4"</v>
          </cell>
          <cell r="B5464">
            <v>559</v>
          </cell>
          <cell r="C5464" t="str">
            <v>UND</v>
          </cell>
          <cell r="D5464">
            <v>670.8</v>
          </cell>
          <cell r="E5464">
            <v>107.32799999999999</v>
          </cell>
          <cell r="F5464">
            <v>778</v>
          </cell>
        </row>
        <row r="5465">
          <cell r="A5465" t="str">
            <v>VALVULA PVLC  111619</v>
          </cell>
          <cell r="B5465">
            <v>112000</v>
          </cell>
          <cell r="C5465" t="str">
            <v>UND</v>
          </cell>
          <cell r="D5465">
            <v>134400</v>
          </cell>
          <cell r="E5465">
            <v>21504</v>
          </cell>
          <cell r="F5465">
            <v>155904</v>
          </cell>
        </row>
        <row r="5466">
          <cell r="A5466" t="str">
            <v>VALVULA PVLC 11619</v>
          </cell>
          <cell r="B5466">
            <v>110000</v>
          </cell>
          <cell r="C5466" t="str">
            <v>UND</v>
          </cell>
          <cell r="D5466">
            <v>132000</v>
          </cell>
          <cell r="E5466">
            <v>21120</v>
          </cell>
          <cell r="F5466">
            <v>153120</v>
          </cell>
        </row>
        <row r="5467">
          <cell r="A5467" t="str">
            <v>VARIADOR ALIVAR 18 3HP 220V</v>
          </cell>
          <cell r="B5467">
            <v>954000</v>
          </cell>
          <cell r="C5467" t="str">
            <v>UND</v>
          </cell>
          <cell r="D5467">
            <v>1144800</v>
          </cell>
          <cell r="E5467">
            <v>183168</v>
          </cell>
          <cell r="F5467">
            <v>1327968</v>
          </cell>
        </row>
        <row r="5468">
          <cell r="A5468" t="str">
            <v>VARIADOR ALTIVAR 18 5.0 HP</v>
          </cell>
          <cell r="B5468">
            <v>1489000</v>
          </cell>
          <cell r="C5468" t="str">
            <v>UND</v>
          </cell>
          <cell r="D5468">
            <v>1786800</v>
          </cell>
          <cell r="E5468">
            <v>285888</v>
          </cell>
          <cell r="F5468">
            <v>2072688</v>
          </cell>
        </row>
        <row r="5469">
          <cell r="A5469" t="str">
            <v>VARIADOR ELECTRONICO 1HP 220V.</v>
          </cell>
          <cell r="B5469">
            <v>867000</v>
          </cell>
          <cell r="C5469" t="str">
            <v>UND</v>
          </cell>
          <cell r="D5469">
            <v>1040400</v>
          </cell>
          <cell r="E5469">
            <v>166464</v>
          </cell>
          <cell r="F5469">
            <v>1206864</v>
          </cell>
        </row>
        <row r="5470">
          <cell r="A5470" t="str">
            <v>VARILLA ANCLAJE 3/4X2.00MTS</v>
          </cell>
          <cell r="B5470">
            <v>10395</v>
          </cell>
          <cell r="C5470" t="str">
            <v>UND</v>
          </cell>
          <cell r="D5470">
            <v>12474</v>
          </cell>
          <cell r="E5470">
            <v>1995.8400000000001</v>
          </cell>
          <cell r="F5470">
            <v>14470</v>
          </cell>
        </row>
        <row r="5471">
          <cell r="A5471" t="str">
            <v>VARILLA ANCLAJE 3/4X2.40MTS</v>
          </cell>
          <cell r="B5471">
            <v>12456</v>
          </cell>
          <cell r="C5471" t="str">
            <v>UND</v>
          </cell>
          <cell r="D5471">
            <v>14947.199999999999</v>
          </cell>
          <cell r="E5471">
            <v>2391.5519999999997</v>
          </cell>
          <cell r="F5471">
            <v>17339</v>
          </cell>
        </row>
        <row r="5472">
          <cell r="A5472" t="str">
            <v>VARILLA ANCLAJE 5/8X1.5MTS</v>
          </cell>
          <cell r="B5472">
            <v>12500</v>
          </cell>
          <cell r="C5472" t="str">
            <v>UND</v>
          </cell>
          <cell r="D5472">
            <v>15000</v>
          </cell>
          <cell r="E5472">
            <v>2400</v>
          </cell>
          <cell r="F5472">
            <v>17400</v>
          </cell>
        </row>
        <row r="5473">
          <cell r="A5473" t="str">
            <v>VARILLA ANCLAJE 5/8X1.80MTS</v>
          </cell>
          <cell r="B5473">
            <v>13000</v>
          </cell>
          <cell r="C5473" t="str">
            <v>UND</v>
          </cell>
          <cell r="D5473">
            <v>15600</v>
          </cell>
          <cell r="E5473">
            <v>2496</v>
          </cell>
          <cell r="F5473">
            <v>18096</v>
          </cell>
        </row>
        <row r="5474">
          <cell r="A5474" t="str">
            <v>VARILLA ANCLAJE 5/8X2.00MTS</v>
          </cell>
          <cell r="B5474">
            <v>6136</v>
          </cell>
          <cell r="C5474" t="str">
            <v>UND</v>
          </cell>
          <cell r="D5474">
            <v>7363.2</v>
          </cell>
          <cell r="E5474">
            <v>1178.1120000000001</v>
          </cell>
          <cell r="F5474">
            <v>8541</v>
          </cell>
        </row>
        <row r="5475">
          <cell r="A5475" t="str">
            <v>VARILLA ANCLAJE 5/8X2.40MTS</v>
          </cell>
          <cell r="B5475">
            <v>17852</v>
          </cell>
          <cell r="C5475" t="str">
            <v>UND</v>
          </cell>
          <cell r="D5475">
            <v>21422.399999999998</v>
          </cell>
          <cell r="E5475">
            <v>3427.5839999999998</v>
          </cell>
          <cell r="F5475">
            <v>24850</v>
          </cell>
        </row>
        <row r="5476">
          <cell r="A5476" t="str">
            <v>VARILLA COOPERWELD 3/4 X 2.00 M Cu Cu</v>
          </cell>
          <cell r="B5476">
            <v>33000</v>
          </cell>
          <cell r="C5476" t="str">
            <v>UND</v>
          </cell>
          <cell r="D5476">
            <v>39600</v>
          </cell>
          <cell r="E5476">
            <v>6336</v>
          </cell>
          <cell r="F5476">
            <v>45936</v>
          </cell>
        </row>
        <row r="5477">
          <cell r="A5477" t="str">
            <v>VARILLA COOPERWELD 3/4X2.40M</v>
          </cell>
          <cell r="B5477">
            <v>34172</v>
          </cell>
          <cell r="C5477" t="str">
            <v>UND</v>
          </cell>
          <cell r="D5477">
            <v>41006.400000000001</v>
          </cell>
          <cell r="E5477">
            <v>6561.0240000000003</v>
          </cell>
          <cell r="F5477">
            <v>47567</v>
          </cell>
        </row>
        <row r="5478">
          <cell r="A5478" t="str">
            <v>VARILLA COOPERWELD 5/8X1.50M</v>
          </cell>
          <cell r="B5478">
            <v>20000</v>
          </cell>
          <cell r="C5478" t="str">
            <v>UND</v>
          </cell>
          <cell r="D5478">
            <v>24000</v>
          </cell>
          <cell r="E5478">
            <v>3840</v>
          </cell>
          <cell r="F5478">
            <v>27840</v>
          </cell>
        </row>
        <row r="5479">
          <cell r="A5479" t="str">
            <v>VARILLA COOPERWELD 5/8X1.50M Cu-Cu</v>
          </cell>
          <cell r="B5479">
            <v>20000</v>
          </cell>
          <cell r="C5479" t="str">
            <v>UND</v>
          </cell>
          <cell r="D5479">
            <v>24000</v>
          </cell>
          <cell r="E5479">
            <v>3840</v>
          </cell>
          <cell r="F5479">
            <v>27840</v>
          </cell>
        </row>
        <row r="5480">
          <cell r="A5480" t="str">
            <v>VARILLA COOPERWELD 5/8X1.80M</v>
          </cell>
          <cell r="B5480">
            <v>21034</v>
          </cell>
          <cell r="C5480" t="str">
            <v>UND</v>
          </cell>
          <cell r="D5480">
            <v>25240.799999999999</v>
          </cell>
          <cell r="E5480">
            <v>4038.5279999999998</v>
          </cell>
          <cell r="F5480">
            <v>29279</v>
          </cell>
        </row>
        <row r="5481">
          <cell r="A5481" t="str">
            <v>VARILLA COOPERWELD 5/8X1.80M Cu-Cu</v>
          </cell>
          <cell r="B5481">
            <v>74000</v>
          </cell>
          <cell r="C5481" t="str">
            <v>UND</v>
          </cell>
          <cell r="D5481">
            <v>88800</v>
          </cell>
          <cell r="E5481">
            <v>14208</v>
          </cell>
          <cell r="F5481">
            <v>103008</v>
          </cell>
        </row>
        <row r="5482">
          <cell r="A5482" t="str">
            <v>VARILLA COOPERWELD 5/8X2.40M</v>
          </cell>
          <cell r="B5482">
            <v>28044</v>
          </cell>
          <cell r="C5482" t="str">
            <v>UND</v>
          </cell>
          <cell r="D5482">
            <v>33652.799999999996</v>
          </cell>
          <cell r="E5482">
            <v>5384.4479999999994</v>
          </cell>
          <cell r="F5482">
            <v>39037</v>
          </cell>
        </row>
        <row r="5483">
          <cell r="A5483" t="str">
            <v>VARILLA COOPERWELD 5/8X2.40M Cu-Cu</v>
          </cell>
          <cell r="B5483">
            <v>120000</v>
          </cell>
          <cell r="C5483" t="str">
            <v>UND</v>
          </cell>
          <cell r="D5483">
            <v>144000</v>
          </cell>
          <cell r="E5483">
            <v>23040</v>
          </cell>
          <cell r="F5483">
            <v>167040</v>
          </cell>
        </row>
        <row r="5484">
          <cell r="A5484" t="str">
            <v>VARILLA DE ARMAR  CABLE ACSR 397.5</v>
          </cell>
          <cell r="B5484">
            <v>27000</v>
          </cell>
          <cell r="C5484" t="str">
            <v>UND</v>
          </cell>
          <cell r="D5484">
            <v>32400</v>
          </cell>
          <cell r="E5484">
            <v>5184</v>
          </cell>
          <cell r="F5484">
            <v>37584</v>
          </cell>
        </row>
        <row r="5485">
          <cell r="A5485" t="str">
            <v>VARILLA DE ARMAR CABLE 266.8MCM</v>
          </cell>
          <cell r="B5485">
            <v>22899</v>
          </cell>
          <cell r="C5485" t="str">
            <v>UND</v>
          </cell>
          <cell r="D5485">
            <v>27478.799999999999</v>
          </cell>
          <cell r="E5485">
            <v>4396.6080000000002</v>
          </cell>
          <cell r="F5485">
            <v>31875</v>
          </cell>
        </row>
        <row r="5486">
          <cell r="A5486" t="str">
            <v>VARILLA RIGIDA REGULABLE</v>
          </cell>
          <cell r="B5486">
            <v>145000</v>
          </cell>
          <cell r="C5486" t="str">
            <v>UND</v>
          </cell>
          <cell r="D5486">
            <v>174000</v>
          </cell>
          <cell r="E5486">
            <v>27840</v>
          </cell>
          <cell r="F5486">
            <v>201840</v>
          </cell>
        </row>
        <row r="5487">
          <cell r="A5487" t="str">
            <v>VARILLAP/TIERRA 2.40X3/4CONECTORSOLDADO</v>
          </cell>
          <cell r="B5487">
            <v>17968</v>
          </cell>
          <cell r="C5487" t="str">
            <v>UND</v>
          </cell>
          <cell r="D5487">
            <v>21561.599999999999</v>
          </cell>
          <cell r="E5487">
            <v>3449.8559999999998</v>
          </cell>
          <cell r="F5487">
            <v>25011</v>
          </cell>
        </row>
        <row r="5488">
          <cell r="A5488" t="str">
            <v>VARILLA DE HERRO 3/8</v>
          </cell>
          <cell r="B5488">
            <v>10000</v>
          </cell>
          <cell r="C5488" t="str">
            <v>UND</v>
          </cell>
          <cell r="D5488">
            <v>12000</v>
          </cell>
          <cell r="E5488">
            <v>1920</v>
          </cell>
          <cell r="F5488">
            <v>13920</v>
          </cell>
        </row>
        <row r="5489">
          <cell r="A5489" t="str">
            <v>VELA P/CORTACIRCUITO 34.5 X 60 CMS</v>
          </cell>
          <cell r="B5489">
            <v>30000</v>
          </cell>
          <cell r="C5489" t="str">
            <v>UND</v>
          </cell>
          <cell r="D5489">
            <v>36000</v>
          </cell>
          <cell r="E5489">
            <v>5760</v>
          </cell>
          <cell r="F5489">
            <v>41760</v>
          </cell>
        </row>
        <row r="5490">
          <cell r="A5490" t="str">
            <v>VELA PARA CAÑUELA 1 " X 35 CM</v>
          </cell>
          <cell r="B5490">
            <v>42000</v>
          </cell>
          <cell r="C5490" t="str">
            <v>UND</v>
          </cell>
          <cell r="D5490">
            <v>50400</v>
          </cell>
          <cell r="E5490">
            <v>8064</v>
          </cell>
          <cell r="F5490">
            <v>58464</v>
          </cell>
        </row>
        <row r="5491">
          <cell r="A5491" t="str">
            <v>VELA PARA CAÑUELA 11/4"X35CM</v>
          </cell>
          <cell r="B5491">
            <v>9000</v>
          </cell>
          <cell r="C5491" t="str">
            <v>UND</v>
          </cell>
          <cell r="D5491">
            <v>10800</v>
          </cell>
          <cell r="E5491">
            <v>1728</v>
          </cell>
          <cell r="F5491">
            <v>12528</v>
          </cell>
        </row>
        <row r="5492">
          <cell r="A5492" t="str">
            <v>VENTILADOR</v>
          </cell>
          <cell r="B5492">
            <v>350000</v>
          </cell>
          <cell r="C5492" t="str">
            <v>UND</v>
          </cell>
          <cell r="D5492">
            <v>420000</v>
          </cell>
          <cell r="E5492">
            <v>67200</v>
          </cell>
          <cell r="F5492">
            <v>487200</v>
          </cell>
        </row>
        <row r="5493">
          <cell r="A5493" t="str">
            <v>VENTILADOR 25CM EIB</v>
          </cell>
          <cell r="B5493">
            <v>35630</v>
          </cell>
          <cell r="C5493" t="str">
            <v>UND</v>
          </cell>
          <cell r="D5493">
            <v>42756</v>
          </cell>
          <cell r="E5493">
            <v>6840.96</v>
          </cell>
          <cell r="F5493">
            <v>49597</v>
          </cell>
        </row>
        <row r="5494">
          <cell r="A5494" t="str">
            <v>VENTILADOR 2CC404</v>
          </cell>
          <cell r="B5494">
            <v>107100</v>
          </cell>
          <cell r="C5494" t="str">
            <v>UND</v>
          </cell>
          <cell r="D5494">
            <v>128520</v>
          </cell>
          <cell r="E5494">
            <v>20563.2</v>
          </cell>
          <cell r="F5494">
            <v>149083</v>
          </cell>
        </row>
        <row r="5495">
          <cell r="A5495" t="str">
            <v>VENTILADOR 4X4</v>
          </cell>
          <cell r="B5495">
            <v>106250</v>
          </cell>
          <cell r="C5495" t="str">
            <v>UND</v>
          </cell>
          <cell r="D5495">
            <v>127500</v>
          </cell>
          <cell r="E5495">
            <v>20400</v>
          </cell>
          <cell r="F5495">
            <v>147900</v>
          </cell>
        </row>
        <row r="5496">
          <cell r="A5496" t="str">
            <v>VENTILADOR AIRE ACONDICIONADO TOSHIBA</v>
          </cell>
          <cell r="B5496">
            <v>60000</v>
          </cell>
          <cell r="C5496" t="str">
            <v>UND</v>
          </cell>
          <cell r="D5496">
            <v>72000</v>
          </cell>
          <cell r="E5496">
            <v>11520</v>
          </cell>
          <cell r="F5496">
            <v>83520</v>
          </cell>
        </row>
        <row r="5497">
          <cell r="A5497" t="str">
            <v>VENTILADOR M,ONO.1800RPM110V.D310/USADO</v>
          </cell>
          <cell r="B5497">
            <v>152568</v>
          </cell>
          <cell r="C5497" t="str">
            <v>UND</v>
          </cell>
          <cell r="D5497">
            <v>183081.60000000001</v>
          </cell>
          <cell r="E5497">
            <v>29293.056</v>
          </cell>
          <cell r="F5497">
            <v>212375</v>
          </cell>
        </row>
        <row r="5498">
          <cell r="A5498" t="str">
            <v>VENTILADOR MONO 1800RPM 110V.D=250MM</v>
          </cell>
          <cell r="B5498">
            <v>241600</v>
          </cell>
          <cell r="C5498" t="str">
            <v>UND</v>
          </cell>
          <cell r="D5498">
            <v>289920</v>
          </cell>
          <cell r="E5498">
            <v>46387.200000000004</v>
          </cell>
          <cell r="F5498">
            <v>336307</v>
          </cell>
        </row>
        <row r="5499">
          <cell r="A5499" t="str">
            <v>VENTILADOR DE PARED 110V</v>
          </cell>
          <cell r="B5499">
            <v>80000</v>
          </cell>
          <cell r="C5499" t="str">
            <v>UND</v>
          </cell>
          <cell r="D5499">
            <v>96000</v>
          </cell>
          <cell r="E5499">
            <v>15360</v>
          </cell>
          <cell r="F5499">
            <v>111360</v>
          </cell>
        </row>
        <row r="5500">
          <cell r="A5500" t="str">
            <v>VENTILADOR DE TECHO GIRATORIO</v>
          </cell>
          <cell r="B5500">
            <v>85000</v>
          </cell>
          <cell r="C5500" t="str">
            <v>UND</v>
          </cell>
          <cell r="D5500">
            <v>102000</v>
          </cell>
          <cell r="E5500">
            <v>16320</v>
          </cell>
          <cell r="F5500">
            <v>118320</v>
          </cell>
        </row>
        <row r="5501">
          <cell r="A5501" t="str">
            <v>VENTILADOR MONO 1800RPM 110V.D=350MM</v>
          </cell>
          <cell r="B5501">
            <v>301700</v>
          </cell>
          <cell r="C5501" t="str">
            <v>UND</v>
          </cell>
          <cell r="D5501">
            <v>362040</v>
          </cell>
          <cell r="E5501">
            <v>57926.400000000001</v>
          </cell>
          <cell r="F5501">
            <v>419966</v>
          </cell>
        </row>
        <row r="5502">
          <cell r="A5502" t="str">
            <v>VENTILADOR MONO 1800RPM 110V.D=400MM</v>
          </cell>
          <cell r="B5502">
            <v>366300</v>
          </cell>
          <cell r="C5502" t="str">
            <v>UND</v>
          </cell>
          <cell r="D5502">
            <v>439560</v>
          </cell>
          <cell r="E5502">
            <v>70329.600000000006</v>
          </cell>
          <cell r="F5502">
            <v>509890</v>
          </cell>
        </row>
        <row r="5503">
          <cell r="A5503" t="str">
            <v>VENTILADOR MONO 1800RPM 110V.D=500MM</v>
          </cell>
          <cell r="B5503">
            <v>599800</v>
          </cell>
          <cell r="C5503" t="str">
            <v>UND</v>
          </cell>
          <cell r="D5503">
            <v>719760</v>
          </cell>
          <cell r="E5503">
            <v>115161.60000000001</v>
          </cell>
          <cell r="F5503">
            <v>834922</v>
          </cell>
        </row>
        <row r="5504">
          <cell r="A5504" t="str">
            <v>VENTILADOR MONO1800RPM.110VD400/USADO</v>
          </cell>
          <cell r="B5504">
            <v>214286</v>
          </cell>
          <cell r="C5504" t="str">
            <v>UND</v>
          </cell>
          <cell r="D5504">
            <v>257143.19999999998</v>
          </cell>
          <cell r="E5504">
            <v>41142.911999999997</v>
          </cell>
          <cell r="F5504">
            <v>298286</v>
          </cell>
        </row>
        <row r="5505">
          <cell r="A5505" t="str">
            <v>VENTILADOR P/MOTOR 1LF3 TAMANO 90</v>
          </cell>
          <cell r="B5505">
            <v>23400</v>
          </cell>
          <cell r="C5505" t="str">
            <v>UND</v>
          </cell>
          <cell r="D5505">
            <v>28080</v>
          </cell>
          <cell r="E5505">
            <v>4492.8</v>
          </cell>
          <cell r="F5505">
            <v>32573</v>
          </cell>
        </row>
        <row r="5506">
          <cell r="A5506" t="str">
            <v>VENTILADOR P/MOTOR 1RF3</v>
          </cell>
          <cell r="B5506">
            <v>20400</v>
          </cell>
          <cell r="C5506" t="str">
            <v>UND</v>
          </cell>
          <cell r="D5506">
            <v>24480</v>
          </cell>
          <cell r="E5506">
            <v>3916.8</v>
          </cell>
          <cell r="F5506">
            <v>28397</v>
          </cell>
        </row>
        <row r="5507">
          <cell r="A5507" t="str">
            <v>VENTILADOR P/MOTOR 200L,225M</v>
          </cell>
          <cell r="B5507">
            <v>122200</v>
          </cell>
          <cell r="C5507" t="str">
            <v>UND</v>
          </cell>
          <cell r="D5507">
            <v>146640</v>
          </cell>
          <cell r="E5507">
            <v>23462.400000000001</v>
          </cell>
          <cell r="F5507">
            <v>170102</v>
          </cell>
        </row>
        <row r="5508">
          <cell r="A5508" t="str">
            <v>VENTILADOR P/MOTOR 200L,225S/M</v>
          </cell>
          <cell r="B5508">
            <v>153000</v>
          </cell>
          <cell r="C5508" t="str">
            <v>UND</v>
          </cell>
          <cell r="D5508">
            <v>183600</v>
          </cell>
          <cell r="E5508">
            <v>29376</v>
          </cell>
          <cell r="F5508">
            <v>212976</v>
          </cell>
        </row>
        <row r="5509">
          <cell r="A5509" t="str">
            <v>VENTILADOR P/MOTOR CONSTRUC.100L/112M</v>
          </cell>
          <cell r="B5509">
            <v>21500</v>
          </cell>
          <cell r="C5509" t="str">
            <v>UND</v>
          </cell>
          <cell r="D5509">
            <v>25800</v>
          </cell>
          <cell r="E5509">
            <v>4128</v>
          </cell>
          <cell r="F5509">
            <v>29928</v>
          </cell>
        </row>
        <row r="5510">
          <cell r="A5510" t="str">
            <v>VENTILADOR P/MOTOR CONSTRUC.132S/M(1LA3)</v>
          </cell>
          <cell r="B5510">
            <v>27500</v>
          </cell>
          <cell r="C5510" t="str">
            <v>UND</v>
          </cell>
          <cell r="D5510">
            <v>33000</v>
          </cell>
          <cell r="E5510">
            <v>5280</v>
          </cell>
          <cell r="F5510">
            <v>38280</v>
          </cell>
        </row>
        <row r="5511">
          <cell r="A5511" t="str">
            <v>VENTILADOR P/MOTOR CONSTRUCT.080</v>
          </cell>
          <cell r="B5511">
            <v>16500</v>
          </cell>
          <cell r="C5511" t="str">
            <v>UND</v>
          </cell>
          <cell r="D5511">
            <v>19800</v>
          </cell>
          <cell r="E5511">
            <v>3168</v>
          </cell>
          <cell r="F5511">
            <v>22968</v>
          </cell>
        </row>
        <row r="5512">
          <cell r="A5512" t="str">
            <v>VENTILADOR P/MOTOR CONTRUCT.071</v>
          </cell>
          <cell r="B5512">
            <v>14800</v>
          </cell>
          <cell r="C5512" t="str">
            <v>UND</v>
          </cell>
          <cell r="D5512">
            <v>17760</v>
          </cell>
          <cell r="E5512">
            <v>2841.6</v>
          </cell>
          <cell r="F5512">
            <v>20602</v>
          </cell>
        </row>
        <row r="5513">
          <cell r="A5513" t="str">
            <v>VENTILADOR P/MOTOR CONTRUCT.090 S/L</v>
          </cell>
          <cell r="B5513">
            <v>20900</v>
          </cell>
          <cell r="C5513" t="str">
            <v>UND</v>
          </cell>
          <cell r="D5513">
            <v>25080</v>
          </cell>
          <cell r="E5513">
            <v>4012.8</v>
          </cell>
          <cell r="F5513">
            <v>29093</v>
          </cell>
        </row>
        <row r="5514">
          <cell r="A5514" t="str">
            <v>VENTILADOR PARA GABINETE EIB</v>
          </cell>
          <cell r="B5514">
            <v>32500</v>
          </cell>
          <cell r="C5514" t="str">
            <v>UND</v>
          </cell>
          <cell r="D5514">
            <v>39000</v>
          </cell>
          <cell r="E5514">
            <v>6240</v>
          </cell>
          <cell r="F5514">
            <v>45240</v>
          </cell>
        </row>
        <row r="5515">
          <cell r="A5515" t="str">
            <v>VENTILADOR TRIF.1200RPM 220/440V.D=500MM</v>
          </cell>
          <cell r="B5515">
            <v>603000</v>
          </cell>
          <cell r="C5515" t="str">
            <v>UND</v>
          </cell>
          <cell r="D5515">
            <v>723600</v>
          </cell>
          <cell r="E5515">
            <v>115776</v>
          </cell>
          <cell r="F5515">
            <v>839376</v>
          </cell>
        </row>
        <row r="5516">
          <cell r="A5516" t="str">
            <v>VENTILADOR TRIF.1200RPM 220/440V.D=630MM</v>
          </cell>
          <cell r="B5516">
            <v>694300</v>
          </cell>
          <cell r="C5516" t="str">
            <v>UND</v>
          </cell>
          <cell r="D5516">
            <v>833160</v>
          </cell>
          <cell r="E5516">
            <v>133305.60000000001</v>
          </cell>
          <cell r="F5516">
            <v>966466</v>
          </cell>
        </row>
        <row r="5517">
          <cell r="A5517" t="str">
            <v>VENTILADOR TRIF.1200RPM 220/440V.D=710MM</v>
          </cell>
          <cell r="B5517">
            <v>892400</v>
          </cell>
          <cell r="C5517" t="str">
            <v>UND</v>
          </cell>
          <cell r="D5517">
            <v>1070880</v>
          </cell>
          <cell r="E5517">
            <v>171340.80000000002</v>
          </cell>
          <cell r="F5517">
            <v>1242221</v>
          </cell>
        </row>
        <row r="5518">
          <cell r="A5518" t="str">
            <v>VENTILADOR TRIF.1800RPM 220/440V.D=400MM</v>
          </cell>
          <cell r="B5518">
            <v>376600</v>
          </cell>
          <cell r="C5518" t="str">
            <v>UND</v>
          </cell>
          <cell r="D5518">
            <v>451920</v>
          </cell>
          <cell r="E5518">
            <v>72307.199999999997</v>
          </cell>
          <cell r="F5518">
            <v>524227</v>
          </cell>
        </row>
        <row r="5519">
          <cell r="A5519" t="str">
            <v>VENTILADOR TRIF.1800RPM 220/440V.D=500MM</v>
          </cell>
          <cell r="B5519">
            <v>599900</v>
          </cell>
          <cell r="C5519" t="str">
            <v>UND</v>
          </cell>
          <cell r="D5519">
            <v>719880</v>
          </cell>
          <cell r="E5519">
            <v>115180.8</v>
          </cell>
          <cell r="F5519">
            <v>835061</v>
          </cell>
        </row>
        <row r="5520">
          <cell r="A5520" t="str">
            <v>VENTILADOR TRIF.1800RPM 220/440V.D=630MM</v>
          </cell>
          <cell r="B5520">
            <v>853200</v>
          </cell>
          <cell r="C5520" t="str">
            <v>UND</v>
          </cell>
          <cell r="D5520">
            <v>1023840</v>
          </cell>
          <cell r="E5520">
            <v>163814.39999999999</v>
          </cell>
          <cell r="F5520">
            <v>1187654</v>
          </cell>
        </row>
        <row r="5521">
          <cell r="A5521" t="str">
            <v>VENTILADOR TRIF.1800RPM 220/440V.D=710MM</v>
          </cell>
          <cell r="B5521">
            <v>1147700</v>
          </cell>
          <cell r="C5521" t="str">
            <v>UND</v>
          </cell>
          <cell r="D5521">
            <v>1377240</v>
          </cell>
          <cell r="E5521">
            <v>220358.39999999999</v>
          </cell>
          <cell r="F5521">
            <v>1597598</v>
          </cell>
        </row>
        <row r="5522">
          <cell r="A5522" t="str">
            <v>VIGA DE MADERA 2.50MTS</v>
          </cell>
          <cell r="B5522">
            <v>48500</v>
          </cell>
          <cell r="C5522" t="str">
            <v>UND</v>
          </cell>
          <cell r="D5522">
            <v>58200</v>
          </cell>
          <cell r="E5522">
            <v>9312</v>
          </cell>
          <cell r="F5522">
            <v>67512</v>
          </cell>
        </row>
        <row r="5523">
          <cell r="A5523" t="str">
            <v>VIGUETA DE ANCLAJE CONICA</v>
          </cell>
          <cell r="B5523">
            <v>4000</v>
          </cell>
          <cell r="C5523" t="str">
            <v>UND</v>
          </cell>
          <cell r="D5523">
            <v>4800</v>
          </cell>
          <cell r="E5523">
            <v>768</v>
          </cell>
          <cell r="F5523">
            <v>5568</v>
          </cell>
        </row>
        <row r="5524">
          <cell r="A5524" t="str">
            <v>VIGUETA DE ANCLAJE RECTANGULAR</v>
          </cell>
          <cell r="B5524">
            <v>13500</v>
          </cell>
          <cell r="C5524" t="str">
            <v>UND</v>
          </cell>
          <cell r="D5524">
            <v>16200</v>
          </cell>
          <cell r="E5524">
            <v>2592</v>
          </cell>
          <cell r="F5524">
            <v>18792</v>
          </cell>
        </row>
        <row r="5525">
          <cell r="A5525" t="str">
            <v>VOLTIMETRO 0-150V.</v>
          </cell>
          <cell r="B5525">
            <v>42772.80078125</v>
          </cell>
          <cell r="C5525" t="str">
            <v>UND</v>
          </cell>
          <cell r="D5525">
            <v>51327.360937500001</v>
          </cell>
          <cell r="E5525">
            <v>8212.3777499999997</v>
          </cell>
          <cell r="F5525">
            <v>59540</v>
          </cell>
        </row>
        <row r="5526">
          <cell r="A5526" t="str">
            <v>VOLTIMETRO 0-250V.</v>
          </cell>
          <cell r="B5526">
            <v>116900</v>
          </cell>
          <cell r="C5526" t="str">
            <v>UND</v>
          </cell>
          <cell r="D5526">
            <v>140280</v>
          </cell>
          <cell r="E5526">
            <v>22444.799999999999</v>
          </cell>
          <cell r="F5526">
            <v>162725</v>
          </cell>
        </row>
        <row r="5527">
          <cell r="A5527" t="str">
            <v>VOLTIMETRO 34.5/110V</v>
          </cell>
          <cell r="B5527">
            <v>148920</v>
          </cell>
          <cell r="C5527" t="str">
            <v>UND</v>
          </cell>
          <cell r="D5527">
            <v>178704</v>
          </cell>
          <cell r="E5527">
            <v>28592.639999999999</v>
          </cell>
          <cell r="F5527">
            <v>207297</v>
          </cell>
        </row>
        <row r="5528">
          <cell r="A5528" t="str">
            <v>VOLTIMETRO 96X96 - 0/600 CELSA</v>
          </cell>
          <cell r="B5528">
            <v>52800</v>
          </cell>
          <cell r="C5528" t="str">
            <v>UND</v>
          </cell>
          <cell r="D5528">
            <v>63360</v>
          </cell>
          <cell r="E5528">
            <v>10137.6</v>
          </cell>
          <cell r="F5528">
            <v>73498</v>
          </cell>
        </row>
        <row r="5529">
          <cell r="A5529" t="str">
            <v>VOLTIMETRO 96X96 0-300 CELSA</v>
          </cell>
          <cell r="B5529">
            <v>50000</v>
          </cell>
          <cell r="C5529" t="str">
            <v>UND</v>
          </cell>
          <cell r="D5529">
            <v>60000</v>
          </cell>
          <cell r="E5529">
            <v>9600</v>
          </cell>
          <cell r="F5529">
            <v>69600</v>
          </cell>
        </row>
        <row r="5530">
          <cell r="A5530" t="str">
            <v>VOTIMETRO 0-600V.</v>
          </cell>
          <cell r="B5530">
            <v>116900</v>
          </cell>
          <cell r="C5530" t="str">
            <v>UND</v>
          </cell>
          <cell r="D5530">
            <v>140280</v>
          </cell>
          <cell r="E5530">
            <v>22444.799999999999</v>
          </cell>
          <cell r="F5530">
            <v>162725</v>
          </cell>
        </row>
        <row r="5531">
          <cell r="A5531" t="str">
            <v>ZINC PARA HERRAJES</v>
          </cell>
          <cell r="B5531">
            <v>3037</v>
          </cell>
          <cell r="C5531" t="str">
            <v>UND</v>
          </cell>
          <cell r="D5531">
            <v>3644.4</v>
          </cell>
          <cell r="E5531">
            <v>583.10400000000004</v>
          </cell>
          <cell r="F5531">
            <v>4228</v>
          </cell>
        </row>
        <row r="5532">
          <cell r="A5532" t="str">
            <v>ZUMBADOR DIGISOUN 110 Vcc</v>
          </cell>
          <cell r="B5532">
            <v>50000</v>
          </cell>
          <cell r="C5532" t="str">
            <v>UND</v>
          </cell>
          <cell r="D5532">
            <v>60000</v>
          </cell>
          <cell r="E5532">
            <v>9600</v>
          </cell>
          <cell r="F5532">
            <v>69600</v>
          </cell>
        </row>
        <row r="5533">
          <cell r="A5533" t="str">
            <v>ZUNCHADORA  PRINCE</v>
          </cell>
          <cell r="B5533">
            <v>200000</v>
          </cell>
          <cell r="C5533" t="str">
            <v>UND</v>
          </cell>
          <cell r="D5533">
            <v>240000</v>
          </cell>
          <cell r="E5533">
            <v>38400</v>
          </cell>
          <cell r="F5533">
            <v>278400</v>
          </cell>
        </row>
        <row r="5534">
          <cell r="A5534" t="str">
            <v>ZUNCHADORA BANDIT</v>
          </cell>
          <cell r="B5534">
            <v>175560</v>
          </cell>
          <cell r="C5534" t="str">
            <v>UND</v>
          </cell>
          <cell r="D5534">
            <v>210672</v>
          </cell>
          <cell r="E5534">
            <v>33707.520000000004</v>
          </cell>
          <cell r="F5534">
            <v>244380</v>
          </cell>
        </row>
        <row r="5537">
          <cell r="A5537" t="str">
            <v>MATERIALES AIRES ACONDICIONADO EN TONELADAS DE REFRIGERACION</v>
          </cell>
        </row>
        <row r="5538">
          <cell r="A5538" t="str">
            <v>BASE PARA UNIDAD CONDENSADORA</v>
          </cell>
          <cell r="B5538">
            <v>300000</v>
          </cell>
          <cell r="C5538" t="str">
            <v>UND</v>
          </cell>
          <cell r="D5538">
            <v>360000</v>
          </cell>
          <cell r="E5538">
            <v>57600</v>
          </cell>
          <cell r="F5538">
            <v>417600</v>
          </cell>
        </row>
        <row r="5539">
          <cell r="A5539" t="str">
            <v>TUBERIA DE CU TIPO L DE 7/8"</v>
          </cell>
          <cell r="B5539">
            <v>17000</v>
          </cell>
          <cell r="C5539" t="str">
            <v>ML</v>
          </cell>
          <cell r="D5539">
            <v>20400</v>
          </cell>
          <cell r="E5539">
            <v>3264</v>
          </cell>
          <cell r="F5539">
            <v>23664</v>
          </cell>
        </row>
        <row r="5540">
          <cell r="A5540" t="str">
            <v>TUBERIA DE CU TIPO L DE 1/2"</v>
          </cell>
          <cell r="B5540">
            <v>9800</v>
          </cell>
          <cell r="C5540" t="str">
            <v>ML</v>
          </cell>
          <cell r="D5540">
            <v>11760</v>
          </cell>
          <cell r="E5540">
            <v>1881.6000000000001</v>
          </cell>
          <cell r="F5540">
            <v>13642</v>
          </cell>
        </row>
        <row r="5541">
          <cell r="A5541" t="str">
            <v>TUBO EN CAUCHO RUBATEX DE 7/8"</v>
          </cell>
          <cell r="B5541">
            <v>6000</v>
          </cell>
          <cell r="C5541" t="str">
            <v>ML</v>
          </cell>
          <cell r="D5541">
            <v>7200</v>
          </cell>
          <cell r="E5541">
            <v>1152</v>
          </cell>
          <cell r="F5541">
            <v>8352</v>
          </cell>
        </row>
        <row r="5542">
          <cell r="A5542" t="str">
            <v>CARGA DE GAS REFRIGERANTE</v>
          </cell>
          <cell r="B5542">
            <v>35000</v>
          </cell>
          <cell r="C5542" t="str">
            <v>KG</v>
          </cell>
          <cell r="D5542">
            <v>42000</v>
          </cell>
          <cell r="E5542">
            <v>6720</v>
          </cell>
          <cell r="F5542">
            <v>48720</v>
          </cell>
        </row>
        <row r="5543">
          <cell r="A5543" t="str">
            <v>CONTROL TERMOSTATICO DE SALON</v>
          </cell>
          <cell r="B5543">
            <v>160000</v>
          </cell>
          <cell r="C5543" t="str">
            <v>UND</v>
          </cell>
          <cell r="D5543">
            <v>192000</v>
          </cell>
          <cell r="E5543">
            <v>30720</v>
          </cell>
          <cell r="F5543">
            <v>222720</v>
          </cell>
        </row>
        <row r="5544">
          <cell r="A5544" t="str">
            <v>FILTRO SECADOR DE 1/2"</v>
          </cell>
          <cell r="B5544">
            <v>70000</v>
          </cell>
          <cell r="C5544" t="str">
            <v>UND</v>
          </cell>
          <cell r="D5544">
            <v>84000</v>
          </cell>
          <cell r="E5544">
            <v>13440</v>
          </cell>
          <cell r="F5544">
            <v>97440</v>
          </cell>
        </row>
        <row r="5545">
          <cell r="A5545" t="str">
            <v>TIME DELAY</v>
          </cell>
          <cell r="B5545">
            <v>70000</v>
          </cell>
          <cell r="C5545" t="str">
            <v>UND</v>
          </cell>
          <cell r="D5545">
            <v>84000</v>
          </cell>
          <cell r="E5545">
            <v>13440</v>
          </cell>
          <cell r="F5545">
            <v>97440</v>
          </cell>
        </row>
        <row r="5546">
          <cell r="A5546" t="str">
            <v>DIFUSORES DE SUMINISTRO (12X12) Y RETORNO EN ACRILICO</v>
          </cell>
          <cell r="B5546">
            <v>80000</v>
          </cell>
          <cell r="C5546" t="str">
            <v>UND</v>
          </cell>
          <cell r="D5546">
            <v>96000</v>
          </cell>
          <cell r="E5546">
            <v>15360</v>
          </cell>
          <cell r="F5546">
            <v>111360</v>
          </cell>
        </row>
        <row r="5547">
          <cell r="A5547" t="str">
            <v>CONDUCTOS EN PORON</v>
          </cell>
          <cell r="B5547">
            <v>1850000</v>
          </cell>
          <cell r="C5547" t="str">
            <v>GL</v>
          </cell>
          <cell r="D5547">
            <v>2220000</v>
          </cell>
          <cell r="E5547">
            <v>355200</v>
          </cell>
          <cell r="F5547">
            <v>2575200</v>
          </cell>
        </row>
        <row r="5548">
          <cell r="A5548" t="str">
            <v>EQUIPO DE AIRE ACONDICIONADO 5 TONELADAS</v>
          </cell>
          <cell r="B5548">
            <v>2000000</v>
          </cell>
          <cell r="C5548" t="str">
            <v>UND</v>
          </cell>
          <cell r="D5548">
            <v>2400000</v>
          </cell>
          <cell r="E5548">
            <v>384000</v>
          </cell>
          <cell r="F5548">
            <v>2784000</v>
          </cell>
        </row>
        <row r="5549">
          <cell r="A5549" t="str">
            <v>EQUIPO DE AIRE ACONDICIONADO 7 TONELADAS</v>
          </cell>
          <cell r="B5549">
            <v>2800000</v>
          </cell>
          <cell r="C5549" t="str">
            <v>UND</v>
          </cell>
          <cell r="D5549">
            <v>3360000</v>
          </cell>
          <cell r="E5549">
            <v>537600</v>
          </cell>
          <cell r="F5549">
            <v>3897600</v>
          </cell>
        </row>
        <row r="5550">
          <cell r="A5550" t="str">
            <v>EQUIPO DE AIRE ACONDICIONADO 10 TONELADAS</v>
          </cell>
          <cell r="B5550">
            <v>4000000</v>
          </cell>
          <cell r="C5550" t="str">
            <v>UND</v>
          </cell>
          <cell r="D5550">
            <v>4800000</v>
          </cell>
          <cell r="E5550">
            <v>768000</v>
          </cell>
          <cell r="F5550">
            <v>5568000</v>
          </cell>
        </row>
        <row r="5551">
          <cell r="F5551"/>
        </row>
        <row r="5552">
          <cell r="A5552" t="str">
            <v>OBRA CIVIL</v>
          </cell>
          <cell r="F5552"/>
        </row>
        <row r="5554">
          <cell r="A5554" t="str">
            <v>AGUA</v>
          </cell>
          <cell r="C5554" t="str">
            <v>LT</v>
          </cell>
          <cell r="F5554">
            <v>15</v>
          </cell>
        </row>
        <row r="5555">
          <cell r="A5555" t="str">
            <v>ARENA</v>
          </cell>
          <cell r="C5555" t="str">
            <v>M3</v>
          </cell>
          <cell r="F5555">
            <v>17000</v>
          </cell>
        </row>
        <row r="5556">
          <cell r="A5556" t="str">
            <v>CEMENTO</v>
          </cell>
          <cell r="C5556" t="str">
            <v>KG</v>
          </cell>
          <cell r="F5556">
            <v>350</v>
          </cell>
        </row>
        <row r="5557">
          <cell r="A5557" t="str">
            <v>TRITURADO</v>
          </cell>
          <cell r="C5557" t="str">
            <v>M3</v>
          </cell>
          <cell r="F5557">
            <v>80000</v>
          </cell>
        </row>
        <row r="5558">
          <cell r="A5558" t="str">
            <v>DESPERDICIO</v>
          </cell>
          <cell r="C5558" t="str">
            <v>%</v>
          </cell>
        </row>
        <row r="5559">
          <cell r="A5559" t="str">
            <v>ARCILLA</v>
          </cell>
          <cell r="C5559" t="str">
            <v>M3</v>
          </cell>
          <cell r="F5559">
            <v>12000</v>
          </cell>
        </row>
        <row r="5560">
          <cell r="A5560" t="str">
            <v>MARCO Y TAPA</v>
          </cell>
          <cell r="C5560" t="str">
            <v>UND</v>
          </cell>
          <cell r="F5560">
            <v>160000</v>
          </cell>
        </row>
        <row r="5561">
          <cell r="A5561" t="str">
            <v>LADRILLO TOLETE</v>
          </cell>
          <cell r="C5561" t="str">
            <v>UND</v>
          </cell>
          <cell r="F5561">
            <v>750</v>
          </cell>
        </row>
        <row r="5562">
          <cell r="A5562" t="str">
            <v>PAÑETE</v>
          </cell>
          <cell r="C5562" t="str">
            <v>M2</v>
          </cell>
          <cell r="F5562">
            <v>7500</v>
          </cell>
        </row>
        <row r="5563">
          <cell r="A5563" t="str">
            <v>TUBO DESAGUE 2"</v>
          </cell>
          <cell r="C5563" t="str">
            <v>ML</v>
          </cell>
          <cell r="F5563">
            <v>3500</v>
          </cell>
        </row>
        <row r="5564">
          <cell r="A5564" t="str">
            <v>MORTERO</v>
          </cell>
          <cell r="C5564" t="str">
            <v>M3</v>
          </cell>
          <cell r="F5564">
            <v>183313</v>
          </cell>
        </row>
        <row r="5565">
          <cell r="A5565" t="str">
            <v>CONCRETO DE 2500 PSI</v>
          </cell>
          <cell r="C5565" t="str">
            <v>M3</v>
          </cell>
          <cell r="F5565">
            <v>311249</v>
          </cell>
        </row>
        <row r="5566">
          <cell r="A5566" t="str">
            <v>CONCRETO DE 3000 PSI</v>
          </cell>
          <cell r="C5566" t="str">
            <v>M3</v>
          </cell>
          <cell r="F5566">
            <v>329695</v>
          </cell>
        </row>
        <row r="5567">
          <cell r="A5567" t="str">
            <v>CONCRETO POBRE 1:3:6</v>
          </cell>
          <cell r="C5567" t="str">
            <v>M3</v>
          </cell>
          <cell r="F5567">
            <v>228788</v>
          </cell>
        </row>
        <row r="5568">
          <cell r="A5568" t="str">
            <v>MINERAL ROJO</v>
          </cell>
          <cell r="C5568" t="str">
            <v>GL</v>
          </cell>
          <cell r="F5568">
            <v>300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4">
          <cell r="A4" t="str">
            <v>ABRAZADERA  AJUSTABLE 1 1/2"</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ow r="4">
          <cell r="A4" t="str">
            <v>ABRAZADERA  AJUSTABLE 1 1/2"</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PRECIOS"/>
      <sheetName val="TRAPMO"/>
      <sheetName val="TOMADOBLE"/>
      <sheetName val="TOMA REGULADA"/>
      <sheetName val="TOMA220V"/>
      <sheetName val="TOMATRIF"/>
      <sheetName val="INTERRU CONM"/>
      <sheetName val="INTERR SENC"/>
      <sheetName val="INTERRUP TRIPLE"/>
      <sheetName val="ILUMINA"/>
      <sheetName val="ILUM PASILLOS"/>
      <sheetName val="VENT I PISO"/>
      <sheetName val="VENT 2 PISO"/>
      <sheetName val="ILUMIN 2 PISO"/>
      <sheetName val="HALOGENA 50W"/>
      <sheetName val="FLUOR 32"/>
      <sheetName val="FLUOR 48"/>
      <sheetName val="FLUOR 96"/>
      <sheetName val="FLUOR 4X17W"/>
      <sheetName val="LUM NA 70W"/>
      <sheetName val="LUM NA 150"/>
      <sheetName val="REFLECTOR 400W"/>
      <sheetName val="LUM COLON 150W"/>
      <sheetName val="SONIDO"/>
      <sheetName val="TELV"/>
      <sheetName val="TELFON"/>
      <sheetName val="VENTIL TECHO"/>
      <sheetName val="VENTILADOR"/>
      <sheetName val="CS274"/>
      <sheetName val="CS275"/>
      <sheetName val="CS276"/>
      <sheetName val="CONCRETO 2500"/>
      <sheetName val="CONCRETO 3000"/>
      <sheetName val="CONCRETO PB 136"/>
      <sheetName val="MORTERO 14"/>
      <sheetName val="TUBO 1&quot;"/>
      <sheetName val="TUBO 3X1 1-2&quot;"/>
      <sheetName val="TUBO 1 1-2&quot;"/>
      <sheetName val="TUBO 3X2&quot;"/>
      <sheetName val="TUBO 2&quot;"/>
      <sheetName val="TUBO 3&quot;"/>
      <sheetName val="TUBO 4&quot;"/>
      <sheetName val="TUBO MET 2&quot;"/>
      <sheetName val="TUBO MET 4&quot; "/>
      <sheetName val="CAJA 30X30"/>
      <sheetName val="ACO 2X8+10T "/>
      <sheetName val="ACO 2X8+10+10T"/>
      <sheetName val="ACO 3X8+10+10T "/>
      <sheetName val="ACO 3X8+10T"/>
      <sheetName val="ACO 3X6+8+8T"/>
      <sheetName val="ACO 3X4+6+6T"/>
      <sheetName val="ACO 3X2+4+4T"/>
      <sheetName val="ACO 3X4-0+2-0+2-0T"/>
      <sheetName val="ACO 2X1-0+1X1-0+1X1-0T"/>
      <sheetName val="ACO 3X1-0+1-1-0+1-1-0T"/>
      <sheetName val="ACO 9X 300MCM"/>
      <sheetName val="ACO 4X 500MCM"/>
      <sheetName val="ACO XLPE No2"/>
      <sheetName val="CONOS EXT"/>
      <sheetName val="CONOS INT"/>
      <sheetName val="CARCAMO"/>
      <sheetName val="EST 550"/>
      <sheetName val="EST 711"/>
      <sheetName val="EST 712"/>
      <sheetName val="TAB TR-F"/>
      <sheetName val="TAB BT ESCUE"/>
      <sheetName val="TAB 8 BIF"/>
      <sheetName val="TAB 12-1"/>
      <sheetName val="TAB 12"/>
      <sheetName val="TAB 18"/>
      <sheetName val="TAB 24"/>
      <sheetName val="TAB 36"/>
      <sheetName val="TAB 42"/>
      <sheetName val="TAB 4"/>
      <sheetName val="TAB 6"/>
      <sheetName val="PT COM"/>
      <sheetName val="PT TBL"/>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 3X44-63A IND"/>
      <sheetName val="TERM 3X70-100A IND "/>
      <sheetName val="TERM 160-250a IND"/>
      <sheetName val="TERM 3X100-150 A IND"/>
      <sheetName val="TERM 3X220A IND"/>
      <sheetName val="TERM 3X900 A IND "/>
      <sheetName val="TRAFO 150KVA"/>
      <sheetName val="TRAFO 225 KVA"/>
      <sheetName val="CELDA DE PROTECCION"/>
      <sheetName val="CELDA DE TRAF"/>
      <sheetName val="CELDA DE MEDIDA MT"/>
      <sheetName val="TRF CONT MEDIDA"/>
      <sheetName val="CONTADOR ENERGIA"/>
      <sheetName val="DESM DE LUM Y CIR"/>
      <sheetName val="DESM DE POSTE"/>
      <sheetName val="TABLERO RENOVADO"/>
      <sheetName val="INSTA AA VENT"/>
      <sheetName val="INSTA AA MINISPL"/>
      <sheetName val="AAMINISPL 12"/>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s>
    <sheetDataSet>
      <sheetData sheetId="0">
        <row r="4">
          <cell r="A4" t="str">
            <v>ABRAZADERA  AJUSTABLE 1 1/2"</v>
          </cell>
          <cell r="B4">
            <v>5100</v>
          </cell>
          <cell r="C4" t="str">
            <v>UND</v>
          </cell>
          <cell r="D4">
            <v>6120</v>
          </cell>
          <cell r="E4">
            <v>979.2</v>
          </cell>
          <cell r="F4">
            <v>7099</v>
          </cell>
        </row>
        <row r="5">
          <cell r="A5" t="str">
            <v>ABRAZADERA  AJUSTABLE 1"</v>
          </cell>
          <cell r="B5">
            <v>4650</v>
          </cell>
          <cell r="C5" t="str">
            <v>UND</v>
          </cell>
          <cell r="D5">
            <v>5580</v>
          </cell>
          <cell r="E5">
            <v>892.80000000000007</v>
          </cell>
          <cell r="F5">
            <v>6473</v>
          </cell>
        </row>
        <row r="6">
          <cell r="A6" t="str">
            <v>ABRAZADERA  AJUSTABLE 2"</v>
          </cell>
          <cell r="B6">
            <v>7940</v>
          </cell>
          <cell r="C6" t="str">
            <v>UND</v>
          </cell>
          <cell r="D6">
            <v>9528</v>
          </cell>
          <cell r="E6">
            <v>1524.48</v>
          </cell>
          <cell r="F6">
            <v>11052</v>
          </cell>
        </row>
        <row r="7">
          <cell r="A7" t="str">
            <v>ABRAZADERA  AJUSTABLE 3"</v>
          </cell>
          <cell r="B7">
            <v>9610</v>
          </cell>
          <cell r="C7" t="str">
            <v>UND</v>
          </cell>
          <cell r="D7">
            <v>11532</v>
          </cell>
          <cell r="E7">
            <v>1845.1200000000001</v>
          </cell>
          <cell r="F7">
            <v>13377</v>
          </cell>
        </row>
        <row r="8">
          <cell r="A8" t="str">
            <v>ABRAZADERA  AJUSTABLE 3/4"</v>
          </cell>
          <cell r="B8">
            <v>3240</v>
          </cell>
          <cell r="C8" t="str">
            <v>UND</v>
          </cell>
          <cell r="D8">
            <v>3888</v>
          </cell>
          <cell r="E8">
            <v>622.08000000000004</v>
          </cell>
          <cell r="F8">
            <v>4510</v>
          </cell>
        </row>
        <row r="9">
          <cell r="A9" t="str">
            <v>ABRAZADERA  SENCILLA DE 8"</v>
          </cell>
          <cell r="B9">
            <v>4980</v>
          </cell>
          <cell r="C9" t="str">
            <v>UND</v>
          </cell>
          <cell r="D9">
            <v>5976</v>
          </cell>
          <cell r="E9">
            <v>956.16</v>
          </cell>
          <cell r="F9">
            <v>6932</v>
          </cell>
        </row>
        <row r="10">
          <cell r="A10" t="str">
            <v>ABRAZADERA  SIN SALIDAD 140MM</v>
          </cell>
          <cell r="B10">
            <v>4899</v>
          </cell>
          <cell r="C10" t="str">
            <v>UND</v>
          </cell>
          <cell r="D10">
            <v>5878.8</v>
          </cell>
          <cell r="E10">
            <v>940.60800000000006</v>
          </cell>
          <cell r="F10">
            <v>6819</v>
          </cell>
        </row>
        <row r="11">
          <cell r="A11" t="str">
            <v>ABRAZADERA 1 SAL  11-12 CON SALID.1/2</v>
          </cell>
          <cell r="B11">
            <v>5500</v>
          </cell>
          <cell r="C11" t="str">
            <v>UND</v>
          </cell>
          <cell r="D11">
            <v>6600</v>
          </cell>
          <cell r="E11">
            <v>1056</v>
          </cell>
          <cell r="F11">
            <v>7656</v>
          </cell>
        </row>
        <row r="12">
          <cell r="A12" t="str">
            <v>ABRAZADERA 1 SAL 8-9 CON SALI.1/2</v>
          </cell>
          <cell r="B12">
            <v>4700</v>
          </cell>
          <cell r="C12" t="str">
            <v>UND</v>
          </cell>
          <cell r="D12">
            <v>5640</v>
          </cell>
          <cell r="E12">
            <v>902.4</v>
          </cell>
          <cell r="F12">
            <v>6542</v>
          </cell>
        </row>
        <row r="13">
          <cell r="A13" t="str">
            <v>ABRAZADERA 1 SALIDA 10-12 220MM</v>
          </cell>
          <cell r="B13">
            <v>5397.7001953124991</v>
          </cell>
          <cell r="C13" t="str">
            <v>UND</v>
          </cell>
          <cell r="D13">
            <v>6477.2402343749991</v>
          </cell>
          <cell r="E13">
            <v>1036.3584374999998</v>
          </cell>
          <cell r="F13">
            <v>7514</v>
          </cell>
        </row>
        <row r="14">
          <cell r="A14" t="str">
            <v>ABRAZADERA 1 SALIDA 120MM</v>
          </cell>
          <cell r="B14">
            <v>4429</v>
          </cell>
          <cell r="C14" t="str">
            <v>UND</v>
          </cell>
          <cell r="D14">
            <v>5314.8</v>
          </cell>
          <cell r="E14">
            <v>850.36800000000005</v>
          </cell>
          <cell r="F14">
            <v>6165</v>
          </cell>
        </row>
        <row r="15">
          <cell r="A15" t="str">
            <v>ABRAZADERA 1 SALIDA 12-14 250MM</v>
          </cell>
          <cell r="B15">
            <v>5542</v>
          </cell>
          <cell r="C15" t="str">
            <v>UND</v>
          </cell>
          <cell r="D15">
            <v>6650.4</v>
          </cell>
          <cell r="E15">
            <v>1064.0639999999999</v>
          </cell>
          <cell r="F15">
            <v>7714</v>
          </cell>
        </row>
        <row r="16">
          <cell r="A16" t="str">
            <v>ABRAZADERA 1 SALIDA 140MM</v>
          </cell>
          <cell r="B16">
            <v>4079</v>
          </cell>
          <cell r="C16" t="str">
            <v>UND</v>
          </cell>
          <cell r="D16">
            <v>4894.8</v>
          </cell>
          <cell r="E16">
            <v>783.16800000000001</v>
          </cell>
          <cell r="F16">
            <v>5678</v>
          </cell>
        </row>
        <row r="17">
          <cell r="A17" t="str">
            <v>ABRAZADERA 1 SALIDA 14-16 300MM</v>
          </cell>
          <cell r="B17">
            <v>5200</v>
          </cell>
          <cell r="C17" t="str">
            <v>UND</v>
          </cell>
          <cell r="D17">
            <v>6240</v>
          </cell>
          <cell r="E17">
            <v>998.4</v>
          </cell>
          <cell r="F17">
            <v>7238</v>
          </cell>
        </row>
        <row r="18">
          <cell r="A18" t="str">
            <v>ABRAZADERA 1 SALIDA 150MM</v>
          </cell>
          <cell r="B18">
            <v>4493</v>
          </cell>
          <cell r="C18" t="str">
            <v>UND</v>
          </cell>
          <cell r="D18">
            <v>5391.5999999999995</v>
          </cell>
          <cell r="E18">
            <v>862.65599999999995</v>
          </cell>
          <cell r="F18">
            <v>6254</v>
          </cell>
        </row>
        <row r="19">
          <cell r="A19" t="str">
            <v>ABRAZADERA 1 SALIDA 160MM</v>
          </cell>
          <cell r="B19">
            <v>4573</v>
          </cell>
          <cell r="C19" t="str">
            <v>UND</v>
          </cell>
          <cell r="D19">
            <v>5487.5999999999995</v>
          </cell>
          <cell r="E19">
            <v>878.01599999999996</v>
          </cell>
          <cell r="F19">
            <v>6366</v>
          </cell>
        </row>
        <row r="20">
          <cell r="A20" t="str">
            <v>ABRAZADERA 1 SALIDA 4-6 140MM</v>
          </cell>
          <cell r="B20">
            <v>7500</v>
          </cell>
          <cell r="C20" t="str">
            <v>UND</v>
          </cell>
          <cell r="D20">
            <v>9000</v>
          </cell>
          <cell r="E20">
            <v>1440</v>
          </cell>
          <cell r="F20">
            <v>10440</v>
          </cell>
        </row>
        <row r="21">
          <cell r="A21" t="str">
            <v>ABRAZADERA 1 SALIDA 8-10 200MM</v>
          </cell>
          <cell r="B21">
            <v>4718</v>
          </cell>
          <cell r="C21" t="str">
            <v>UND</v>
          </cell>
          <cell r="D21">
            <v>5661.5999999999995</v>
          </cell>
          <cell r="E21">
            <v>905.85599999999988</v>
          </cell>
          <cell r="F21">
            <v>6567</v>
          </cell>
        </row>
        <row r="22">
          <cell r="A22" t="str">
            <v>ABRAZADERA 1SALIDA 160MM</v>
          </cell>
          <cell r="B22">
            <v>4127</v>
          </cell>
          <cell r="C22" t="str">
            <v>UND</v>
          </cell>
          <cell r="D22">
            <v>4952.3999999999996</v>
          </cell>
          <cell r="E22">
            <v>792.38400000000001</v>
          </cell>
          <cell r="F22">
            <v>5745</v>
          </cell>
        </row>
        <row r="23">
          <cell r="A23" t="str">
            <v>ABRAZADERA 2 SALIDA 12-14 250MM</v>
          </cell>
          <cell r="B23">
            <v>6247</v>
          </cell>
          <cell r="C23" t="str">
            <v>UND</v>
          </cell>
          <cell r="D23">
            <v>7496.4</v>
          </cell>
          <cell r="E23">
            <v>1199.424</v>
          </cell>
          <cell r="F23">
            <v>8696</v>
          </cell>
        </row>
        <row r="24">
          <cell r="A24" t="str">
            <v>ABRAZADERA 2 SALIDA 4-6 140MM</v>
          </cell>
          <cell r="B24">
            <v>4542</v>
          </cell>
          <cell r="C24" t="str">
            <v>UND</v>
          </cell>
          <cell r="D24">
            <v>5450.4</v>
          </cell>
          <cell r="E24">
            <v>872.06399999999996</v>
          </cell>
          <cell r="F24">
            <v>6322</v>
          </cell>
        </row>
        <row r="25">
          <cell r="A25" t="str">
            <v>ABRAZADERA 2 SALIDA 6-8 180MM</v>
          </cell>
          <cell r="B25">
            <v>12818</v>
          </cell>
          <cell r="C25" t="str">
            <v>UND</v>
          </cell>
          <cell r="D25">
            <v>15381.599999999999</v>
          </cell>
          <cell r="E25">
            <v>2461.056</v>
          </cell>
          <cell r="F25">
            <v>17843</v>
          </cell>
        </row>
        <row r="26">
          <cell r="A26" t="str">
            <v>ABRAZADERA 2 SALIDA 8-10 200MM</v>
          </cell>
          <cell r="B26">
            <v>5579.2001953124991</v>
          </cell>
          <cell r="C26" t="str">
            <v>UND</v>
          </cell>
          <cell r="D26">
            <v>6695.0402343749984</v>
          </cell>
          <cell r="E26">
            <v>1071.2064374999998</v>
          </cell>
          <cell r="F26">
            <v>7766</v>
          </cell>
        </row>
        <row r="27">
          <cell r="A27" t="str">
            <v>ABRAZADERA 2 SALIDAS 120MM</v>
          </cell>
          <cell r="B27">
            <v>4344</v>
          </cell>
          <cell r="C27" t="str">
            <v>UND</v>
          </cell>
          <cell r="D27">
            <v>5212.8</v>
          </cell>
          <cell r="E27">
            <v>834.048</v>
          </cell>
          <cell r="F27">
            <v>6047</v>
          </cell>
        </row>
        <row r="28">
          <cell r="A28" t="str">
            <v>ABRAZADERA 2 SALIDAS 140MM</v>
          </cell>
          <cell r="B28">
            <v>4576</v>
          </cell>
          <cell r="C28" t="str">
            <v>UND</v>
          </cell>
          <cell r="D28">
            <v>5491.2</v>
          </cell>
          <cell r="E28">
            <v>878.59199999999998</v>
          </cell>
          <cell r="F28">
            <v>6370</v>
          </cell>
        </row>
        <row r="29">
          <cell r="A29" t="str">
            <v>ABRAZADERA 2 SALIDAS 150MM</v>
          </cell>
          <cell r="B29">
            <v>4819</v>
          </cell>
          <cell r="C29" t="str">
            <v>UND</v>
          </cell>
          <cell r="D29">
            <v>5782.8</v>
          </cell>
          <cell r="E29">
            <v>925.24800000000005</v>
          </cell>
          <cell r="F29">
            <v>6708</v>
          </cell>
        </row>
        <row r="30">
          <cell r="A30" t="str">
            <v>ABRAZADERA 2 SALIDAS 160MM</v>
          </cell>
          <cell r="B30">
            <v>5472.5</v>
          </cell>
          <cell r="C30" t="str">
            <v>UND</v>
          </cell>
          <cell r="D30">
            <v>6567</v>
          </cell>
          <cell r="E30">
            <v>1050.72</v>
          </cell>
          <cell r="F30">
            <v>7618</v>
          </cell>
        </row>
        <row r="31">
          <cell r="A31" t="str">
            <v>ABRAZADERA CIEGA REFORZADA 10-12</v>
          </cell>
          <cell r="B31">
            <v>4036</v>
          </cell>
          <cell r="C31" t="str">
            <v>UND</v>
          </cell>
          <cell r="D31">
            <v>4843.2</v>
          </cell>
          <cell r="E31">
            <v>774.91200000000003</v>
          </cell>
          <cell r="F31">
            <v>5618</v>
          </cell>
        </row>
        <row r="32">
          <cell r="A32" t="str">
            <v>ABRAZADERA CIEGA REFORZADA 8-10</v>
          </cell>
          <cell r="B32">
            <v>4036</v>
          </cell>
          <cell r="C32" t="str">
            <v>UND</v>
          </cell>
          <cell r="D32">
            <v>4843.2</v>
          </cell>
          <cell r="E32">
            <v>774.91200000000003</v>
          </cell>
          <cell r="F32">
            <v>5618</v>
          </cell>
        </row>
        <row r="33">
          <cell r="A33" t="str">
            <v>ABRAZADERA DE ZING DE 26" COLA POSTE</v>
          </cell>
          <cell r="B33">
            <v>561</v>
          </cell>
          <cell r="C33" t="str">
            <v>UND</v>
          </cell>
          <cell r="D33">
            <v>673.19999999999993</v>
          </cell>
          <cell r="E33">
            <v>107.71199999999999</v>
          </cell>
          <cell r="F33">
            <v>781</v>
          </cell>
        </row>
        <row r="34">
          <cell r="A34" t="str">
            <v>ABRAZADERA PARA CABLE 100 - 200 PARES</v>
          </cell>
          <cell r="B34">
            <v>667</v>
          </cell>
          <cell r="C34" t="str">
            <v>UND</v>
          </cell>
          <cell r="D34">
            <v>800.4</v>
          </cell>
          <cell r="E34">
            <v>128.06399999999999</v>
          </cell>
          <cell r="F34">
            <v>928</v>
          </cell>
        </row>
        <row r="35">
          <cell r="A35" t="str">
            <v>ABRAZADERA PARA CABLE 1200 - 1500 PARES</v>
          </cell>
          <cell r="B35">
            <v>1353</v>
          </cell>
          <cell r="C35" t="str">
            <v>UND</v>
          </cell>
          <cell r="D35">
            <v>1623.6</v>
          </cell>
          <cell r="E35">
            <v>259.77600000000001</v>
          </cell>
          <cell r="F35">
            <v>1883</v>
          </cell>
        </row>
        <row r="36">
          <cell r="A36" t="str">
            <v>ABRAZADERA PARA CABLE 1800 - 2400</v>
          </cell>
          <cell r="B36">
            <v>1353</v>
          </cell>
          <cell r="C36" t="str">
            <v>UND</v>
          </cell>
          <cell r="D36">
            <v>1623.6</v>
          </cell>
          <cell r="E36">
            <v>259.77600000000001</v>
          </cell>
          <cell r="F36">
            <v>1883</v>
          </cell>
        </row>
        <row r="37">
          <cell r="A37" t="str">
            <v>ABRAZADERA PARA CABLE 300 - 900 PARES</v>
          </cell>
          <cell r="B37">
            <v>1178</v>
          </cell>
          <cell r="C37" t="str">
            <v>UND</v>
          </cell>
          <cell r="D37">
            <v>1413.6</v>
          </cell>
          <cell r="E37">
            <v>226.17599999999999</v>
          </cell>
          <cell r="F37">
            <v>1640</v>
          </cell>
        </row>
        <row r="38">
          <cell r="A38" t="str">
            <v>ABRAZADERA POLO TIERRA</v>
          </cell>
          <cell r="B38">
            <v>5320</v>
          </cell>
          <cell r="C38" t="str">
            <v>UND</v>
          </cell>
          <cell r="D38">
            <v>6384</v>
          </cell>
          <cell r="E38">
            <v>1021.44</v>
          </cell>
          <cell r="F38">
            <v>7405</v>
          </cell>
        </row>
        <row r="39">
          <cell r="A39" t="str">
            <v>ABRAZADERA SIN SALIDA 10-12 220MM</v>
          </cell>
          <cell r="B39">
            <v>4691.5</v>
          </cell>
          <cell r="C39" t="str">
            <v>UND</v>
          </cell>
          <cell r="D39">
            <v>5629.8</v>
          </cell>
          <cell r="E39">
            <v>900.76800000000003</v>
          </cell>
          <cell r="F39">
            <v>6531</v>
          </cell>
        </row>
        <row r="40">
          <cell r="A40" t="str">
            <v>ABRAZADERA SIN SALIDA 12-14 250MM</v>
          </cell>
          <cell r="B40">
            <v>4711</v>
          </cell>
          <cell r="C40" t="str">
            <v>UND</v>
          </cell>
          <cell r="D40">
            <v>5653.2</v>
          </cell>
          <cell r="E40">
            <v>904.51199999999994</v>
          </cell>
          <cell r="F40">
            <v>6558</v>
          </cell>
        </row>
        <row r="41">
          <cell r="A41" t="str">
            <v>ABRAZADERA SIN SALIDA 180 MM</v>
          </cell>
          <cell r="B41">
            <v>3997</v>
          </cell>
          <cell r="C41" t="str">
            <v>UND</v>
          </cell>
          <cell r="D41">
            <v>4796.3999999999996</v>
          </cell>
          <cell r="E41">
            <v>767.42399999999998</v>
          </cell>
          <cell r="F41">
            <v>5564</v>
          </cell>
        </row>
        <row r="42">
          <cell r="A42" t="str">
            <v>ABRAZADERA SIN SALIDA 4-6 140MM</v>
          </cell>
          <cell r="B42">
            <v>3681</v>
          </cell>
          <cell r="C42" t="str">
            <v>UND</v>
          </cell>
          <cell r="D42">
            <v>4417.2</v>
          </cell>
          <cell r="E42">
            <v>706.75199999999995</v>
          </cell>
          <cell r="F42">
            <v>5124</v>
          </cell>
        </row>
        <row r="43">
          <cell r="A43" t="str">
            <v>ABRAZADERA SIN SALIDA 6-8 180MM</v>
          </cell>
          <cell r="B43">
            <v>3700</v>
          </cell>
          <cell r="C43" t="str">
            <v>UND</v>
          </cell>
          <cell r="D43">
            <v>4440</v>
          </cell>
          <cell r="E43">
            <v>710.4</v>
          </cell>
          <cell r="F43">
            <v>5150</v>
          </cell>
        </row>
        <row r="44">
          <cell r="A44" t="str">
            <v>ABRAZADERA SIN SALIDA 8-10 200MM</v>
          </cell>
          <cell r="B44">
            <v>4525.39990234375</v>
          </cell>
          <cell r="C44" t="str">
            <v>UND</v>
          </cell>
          <cell r="D44">
            <v>5430.4798828124995</v>
          </cell>
          <cell r="E44">
            <v>868.87678124999991</v>
          </cell>
          <cell r="F44">
            <v>6299</v>
          </cell>
        </row>
        <row r="45">
          <cell r="A45" t="str">
            <v>ABRAZADERA SOPORTE LUMIN  11/2"  140MM</v>
          </cell>
          <cell r="B45">
            <v>3780</v>
          </cell>
          <cell r="C45" t="str">
            <v>UND</v>
          </cell>
          <cell r="D45">
            <v>4536</v>
          </cell>
          <cell r="E45">
            <v>725.76</v>
          </cell>
          <cell r="F45">
            <v>5262</v>
          </cell>
        </row>
        <row r="46">
          <cell r="A46" t="str">
            <v>ABRAZADERA SOPORTE LUMIN 11/4" 140MM</v>
          </cell>
          <cell r="B46">
            <v>4140</v>
          </cell>
          <cell r="C46" t="str">
            <v>UND</v>
          </cell>
          <cell r="D46">
            <v>4968</v>
          </cell>
          <cell r="E46">
            <v>794.88</v>
          </cell>
          <cell r="F46">
            <v>5763</v>
          </cell>
        </row>
        <row r="47">
          <cell r="A47" t="str">
            <v>ABRAZADERA SOPORTE LUMIN 11/4" 180MM</v>
          </cell>
          <cell r="B47">
            <v>4370</v>
          </cell>
          <cell r="C47" t="str">
            <v>UND</v>
          </cell>
          <cell r="D47">
            <v>5244</v>
          </cell>
          <cell r="E47">
            <v>839.04</v>
          </cell>
          <cell r="F47">
            <v>6083</v>
          </cell>
        </row>
        <row r="48">
          <cell r="A48" t="str">
            <v>ABRAZADERA SOPORTE LUMIN 3/4" 120MM</v>
          </cell>
          <cell r="B48">
            <v>2022</v>
          </cell>
          <cell r="C48" t="str">
            <v>UND</v>
          </cell>
          <cell r="D48">
            <v>2426.4</v>
          </cell>
          <cell r="E48">
            <v>388.22400000000005</v>
          </cell>
          <cell r="F48">
            <v>2815</v>
          </cell>
        </row>
        <row r="49">
          <cell r="A49" t="str">
            <v>ABRAZADERA SOPORTE LUMIN 3/4" 140MM</v>
          </cell>
          <cell r="B49">
            <v>2750</v>
          </cell>
          <cell r="C49" t="str">
            <v>UND</v>
          </cell>
          <cell r="D49">
            <v>3300</v>
          </cell>
          <cell r="E49">
            <v>528</v>
          </cell>
          <cell r="F49">
            <v>3828</v>
          </cell>
        </row>
        <row r="50">
          <cell r="A50" t="str">
            <v>ABRAZADERA SOPORTE LUMIN 3/4" 160 MM</v>
          </cell>
          <cell r="B50">
            <v>2915</v>
          </cell>
          <cell r="C50" t="str">
            <v>UND</v>
          </cell>
          <cell r="D50">
            <v>3498</v>
          </cell>
          <cell r="E50">
            <v>559.68000000000006</v>
          </cell>
          <cell r="F50">
            <v>4058</v>
          </cell>
        </row>
        <row r="51">
          <cell r="A51" t="str">
            <v>ABRAZADERA SOPORTE LUMIN 3/4" 180MM</v>
          </cell>
          <cell r="B51">
            <v>2915</v>
          </cell>
          <cell r="C51" t="str">
            <v>UND</v>
          </cell>
          <cell r="D51">
            <v>3498</v>
          </cell>
          <cell r="E51">
            <v>559.68000000000006</v>
          </cell>
          <cell r="F51">
            <v>4058</v>
          </cell>
        </row>
        <row r="52">
          <cell r="A52" t="str">
            <v>ABRAZADERA SOPORTE LUMIN 3/4" 2" 120MM</v>
          </cell>
          <cell r="B52">
            <v>3562</v>
          </cell>
          <cell r="C52" t="str">
            <v>UND</v>
          </cell>
          <cell r="D52">
            <v>4274.3999999999996</v>
          </cell>
          <cell r="E52">
            <v>683.904</v>
          </cell>
          <cell r="F52">
            <v>4958</v>
          </cell>
        </row>
        <row r="53">
          <cell r="A53" t="str">
            <v>ABRAZADERA SOPORTE LUMIN 3/4" 2" 140MM</v>
          </cell>
          <cell r="B53">
            <v>3903</v>
          </cell>
          <cell r="C53" t="str">
            <v>UND</v>
          </cell>
          <cell r="D53">
            <v>4683.5999999999995</v>
          </cell>
          <cell r="E53">
            <v>749.37599999999998</v>
          </cell>
          <cell r="F53">
            <v>5433</v>
          </cell>
        </row>
        <row r="54">
          <cell r="A54" t="str">
            <v>ABRAZADERA SOPORTE LUMIN 3/4" 2" 160MM</v>
          </cell>
          <cell r="B54">
            <v>4088</v>
          </cell>
          <cell r="C54" t="str">
            <v>UND</v>
          </cell>
          <cell r="D54">
            <v>4905.5999999999995</v>
          </cell>
          <cell r="E54">
            <v>784.89599999999996</v>
          </cell>
          <cell r="F54">
            <v>5690</v>
          </cell>
        </row>
        <row r="55">
          <cell r="A55" t="str">
            <v>ABRAZADERA SOPORTE LUMIN 3/4" 2" 180MM</v>
          </cell>
          <cell r="B55">
            <v>4368</v>
          </cell>
          <cell r="C55" t="str">
            <v>UND</v>
          </cell>
          <cell r="D55">
            <v>5241.5999999999995</v>
          </cell>
          <cell r="E55">
            <v>838.65599999999995</v>
          </cell>
          <cell r="F55">
            <v>6080</v>
          </cell>
        </row>
        <row r="56">
          <cell r="A56" t="str">
            <v>ABRAZADERA SOPORTE LUMIN 3/4" 2" 200MM</v>
          </cell>
          <cell r="B56">
            <v>4689</v>
          </cell>
          <cell r="C56" t="str">
            <v>UND</v>
          </cell>
          <cell r="D56">
            <v>5626.8</v>
          </cell>
          <cell r="E56">
            <v>900.28800000000001</v>
          </cell>
          <cell r="F56">
            <v>6527</v>
          </cell>
        </row>
        <row r="57">
          <cell r="A57" t="str">
            <v>ABRAZADERA SOPORTE LUMIN 3/4" 2" 220MM</v>
          </cell>
          <cell r="B57">
            <v>5159</v>
          </cell>
          <cell r="C57" t="str">
            <v>UND</v>
          </cell>
          <cell r="D57">
            <v>6190.8</v>
          </cell>
          <cell r="E57">
            <v>990.52800000000002</v>
          </cell>
          <cell r="F57">
            <v>7181</v>
          </cell>
        </row>
        <row r="58">
          <cell r="A58" t="str">
            <v>ABRAZADERA SOPORTE LUMIN 3/4" 200MM</v>
          </cell>
          <cell r="B58">
            <v>3163</v>
          </cell>
          <cell r="C58" t="str">
            <v>UND</v>
          </cell>
          <cell r="D58">
            <v>3795.6</v>
          </cell>
          <cell r="E58">
            <v>607.29600000000005</v>
          </cell>
          <cell r="F58">
            <v>4403</v>
          </cell>
        </row>
        <row r="59">
          <cell r="A59" t="str">
            <v>ABRAZADERA SOPORTE LUMIN 3/4" 220MM</v>
          </cell>
          <cell r="B59">
            <v>3355</v>
          </cell>
          <cell r="C59" t="str">
            <v>UND</v>
          </cell>
          <cell r="D59">
            <v>4026</v>
          </cell>
          <cell r="E59">
            <v>644.16</v>
          </cell>
          <cell r="F59">
            <v>4670</v>
          </cell>
        </row>
        <row r="60">
          <cell r="A60" t="str">
            <v>ABRAZADERA SUJECION DE CABLE A POSTE</v>
          </cell>
          <cell r="B60">
            <v>5805</v>
          </cell>
          <cell r="C60" t="str">
            <v>UND</v>
          </cell>
          <cell r="D60">
            <v>6966</v>
          </cell>
          <cell r="E60">
            <v>1114.56</v>
          </cell>
          <cell r="F60">
            <v>8081</v>
          </cell>
        </row>
        <row r="61">
          <cell r="A61" t="str">
            <v>ABRAZADERA TRAFO TIPO 1-140MM</v>
          </cell>
          <cell r="B61">
            <v>6432.7998046875009</v>
          </cell>
          <cell r="C61" t="str">
            <v>UND</v>
          </cell>
          <cell r="D61">
            <v>7719.3597656250004</v>
          </cell>
          <cell r="E61">
            <v>1235.0975625000001</v>
          </cell>
          <cell r="F61">
            <v>8954</v>
          </cell>
        </row>
        <row r="62">
          <cell r="A62" t="str">
            <v>ABRAZADERA TRAFO TIPO 2-180MM</v>
          </cell>
          <cell r="B62">
            <v>7128</v>
          </cell>
          <cell r="C62" t="str">
            <v>UND</v>
          </cell>
          <cell r="D62">
            <v>8553.6</v>
          </cell>
          <cell r="E62">
            <v>1368.576</v>
          </cell>
          <cell r="F62">
            <v>9922</v>
          </cell>
        </row>
        <row r="63">
          <cell r="A63" t="str">
            <v>ABRAZADERA TRAFO TIPO 3-200MM</v>
          </cell>
          <cell r="B63">
            <v>7318.2998046875009</v>
          </cell>
          <cell r="C63" t="str">
            <v>UND</v>
          </cell>
          <cell r="D63">
            <v>8781.9597656250007</v>
          </cell>
          <cell r="E63">
            <v>1405.1135625000002</v>
          </cell>
          <cell r="F63">
            <v>10187</v>
          </cell>
        </row>
        <row r="64">
          <cell r="A64" t="str">
            <v>ABRAZADERA TRAFO TIPO 4-220MM</v>
          </cell>
          <cell r="B64">
            <v>8653.7001953125018</v>
          </cell>
          <cell r="C64" t="str">
            <v>UND</v>
          </cell>
          <cell r="D64">
            <v>10384.440234375003</v>
          </cell>
          <cell r="E64">
            <v>1661.5104375000005</v>
          </cell>
          <cell r="F64">
            <v>12046</v>
          </cell>
        </row>
        <row r="65">
          <cell r="A65" t="str">
            <v>ABRAZADERA TRAFO TIPO 5 250MM</v>
          </cell>
          <cell r="B65">
            <v>12500</v>
          </cell>
          <cell r="C65" t="str">
            <v>UND</v>
          </cell>
          <cell r="D65">
            <v>15000</v>
          </cell>
          <cell r="E65">
            <v>2400</v>
          </cell>
          <cell r="F65">
            <v>17400</v>
          </cell>
        </row>
        <row r="66">
          <cell r="A66" t="str">
            <v>ABRAZADERA U No.1 P/CTA MADERA 140MM</v>
          </cell>
          <cell r="B66">
            <v>4092</v>
          </cell>
          <cell r="C66" t="str">
            <v>UND</v>
          </cell>
          <cell r="D66">
            <v>4910.3999999999996</v>
          </cell>
          <cell r="E66">
            <v>785.66399999999999</v>
          </cell>
          <cell r="F66">
            <v>5696</v>
          </cell>
        </row>
        <row r="67">
          <cell r="A67" t="str">
            <v>ABRAZADERA U No.2 P/CTA MADERA 180MM</v>
          </cell>
          <cell r="B67">
            <v>4990</v>
          </cell>
          <cell r="C67" t="str">
            <v>UND</v>
          </cell>
          <cell r="D67">
            <v>5988</v>
          </cell>
          <cell r="E67">
            <v>958.08</v>
          </cell>
          <cell r="F67">
            <v>6946</v>
          </cell>
        </row>
        <row r="68">
          <cell r="A68" t="str">
            <v>ABRAZADERA U No.3 P/CTA MADERA 200MM</v>
          </cell>
          <cell r="B68">
            <v>5940</v>
          </cell>
          <cell r="C68" t="str">
            <v>UND</v>
          </cell>
          <cell r="D68">
            <v>7128</v>
          </cell>
          <cell r="E68">
            <v>1140.48</v>
          </cell>
          <cell r="F68">
            <v>8268</v>
          </cell>
        </row>
        <row r="69">
          <cell r="A69" t="str">
            <v>ABRAZADERA U No.4 P/CTA MADERA 220MM</v>
          </cell>
          <cell r="B69">
            <v>6204</v>
          </cell>
          <cell r="C69" t="str">
            <v>UND</v>
          </cell>
          <cell r="D69">
            <v>7444.7999999999993</v>
          </cell>
          <cell r="E69">
            <v>1191.1679999999999</v>
          </cell>
          <cell r="F69">
            <v>8636</v>
          </cell>
        </row>
        <row r="70">
          <cell r="A70" t="str">
            <v>ABRAZADERA U No.4 P/CTA METALICA 200MM</v>
          </cell>
          <cell r="B70">
            <v>5640</v>
          </cell>
          <cell r="C70" t="str">
            <v>UND</v>
          </cell>
          <cell r="D70">
            <v>6768</v>
          </cell>
          <cell r="E70">
            <v>1082.8800000000001</v>
          </cell>
          <cell r="F70">
            <v>7851</v>
          </cell>
        </row>
        <row r="71">
          <cell r="A71" t="str">
            <v>ABRAZADERA U No.5 P/CTA  MADERA 250MM</v>
          </cell>
          <cell r="B71">
            <v>8429</v>
          </cell>
          <cell r="C71" t="str">
            <v>UND</v>
          </cell>
          <cell r="D71">
            <v>10114.799999999999</v>
          </cell>
          <cell r="E71">
            <v>1618.3679999999999</v>
          </cell>
          <cell r="F71">
            <v>11733</v>
          </cell>
        </row>
        <row r="72">
          <cell r="A72" t="str">
            <v>ABRAZAFERA 1 SALIDA 6-8 180MM</v>
          </cell>
          <cell r="B72">
            <v>4690</v>
          </cell>
          <cell r="C72" t="str">
            <v>UND</v>
          </cell>
          <cell r="D72">
            <v>5628</v>
          </cell>
          <cell r="E72">
            <v>900.48</v>
          </cell>
          <cell r="F72">
            <v>6528</v>
          </cell>
        </row>
        <row r="73">
          <cell r="A73" t="str">
            <v>ACCIONAMIENTO MOTORIZADO PARA SECCIONADO</v>
          </cell>
          <cell r="B73">
            <v>7450000</v>
          </cell>
          <cell r="C73" t="str">
            <v>UND</v>
          </cell>
          <cell r="D73">
            <v>8940000</v>
          </cell>
          <cell r="E73">
            <v>1430400</v>
          </cell>
          <cell r="F73">
            <v>10370400</v>
          </cell>
        </row>
        <row r="74">
          <cell r="A74" t="str">
            <v xml:space="preserve">ACCESORIOS </v>
          </cell>
          <cell r="B74">
            <v>500000</v>
          </cell>
          <cell r="C74" t="str">
            <v>UND</v>
          </cell>
          <cell r="D74">
            <v>600000</v>
          </cell>
          <cell r="E74">
            <v>96000</v>
          </cell>
          <cell r="F74">
            <v>696000</v>
          </cell>
        </row>
        <row r="75">
          <cell r="A75" t="str">
            <v>ACCESORIO TOMACORRIENTE EN CANALETA</v>
          </cell>
          <cell r="B75">
            <v>3250</v>
          </cell>
          <cell r="C75" t="str">
            <v>UND</v>
          </cell>
          <cell r="D75">
            <v>3900</v>
          </cell>
          <cell r="E75">
            <v>624</v>
          </cell>
          <cell r="F75">
            <v>4524</v>
          </cell>
        </row>
        <row r="76">
          <cell r="A76" t="str">
            <v>ACEITE DIELECTRICO</v>
          </cell>
          <cell r="B76">
            <v>5600</v>
          </cell>
          <cell r="C76" t="str">
            <v>UND</v>
          </cell>
          <cell r="D76">
            <v>6720</v>
          </cell>
          <cell r="E76">
            <v>1075.2</v>
          </cell>
          <cell r="F76">
            <v>7795</v>
          </cell>
        </row>
        <row r="77">
          <cell r="A77" t="str">
            <v>ACOPLE LAVAPLATOS</v>
          </cell>
          <cell r="B77">
            <v>1345</v>
          </cell>
          <cell r="C77" t="str">
            <v>UND</v>
          </cell>
          <cell r="D77">
            <v>1614</v>
          </cell>
          <cell r="E77">
            <v>258.24</v>
          </cell>
          <cell r="F77">
            <v>1872</v>
          </cell>
        </row>
        <row r="78">
          <cell r="A78" t="str">
            <v>ACOPLE LAVAPLATOS</v>
          </cell>
          <cell r="B78">
            <v>1980</v>
          </cell>
          <cell r="C78" t="str">
            <v>UND</v>
          </cell>
          <cell r="D78">
            <v>2376</v>
          </cell>
          <cell r="E78">
            <v>380.16</v>
          </cell>
          <cell r="F78">
            <v>2756</v>
          </cell>
        </row>
        <row r="79">
          <cell r="A79" t="str">
            <v>ACOPLE PARA LAMPARA LUZ MIXTA</v>
          </cell>
          <cell r="B79">
            <v>2000</v>
          </cell>
          <cell r="C79" t="str">
            <v>UND</v>
          </cell>
          <cell r="D79">
            <v>2400</v>
          </cell>
          <cell r="E79">
            <v>384</v>
          </cell>
          <cell r="F79">
            <v>2784</v>
          </cell>
        </row>
        <row r="80">
          <cell r="A80" t="str">
            <v>ACRILICO P/LUMINARIA 2X48W  0.30X1.22CM</v>
          </cell>
          <cell r="B80">
            <v>4310</v>
          </cell>
          <cell r="C80" t="str">
            <v>UND</v>
          </cell>
          <cell r="D80">
            <v>5172</v>
          </cell>
          <cell r="E80">
            <v>827.52</v>
          </cell>
          <cell r="F80">
            <v>6000</v>
          </cell>
        </row>
        <row r="81">
          <cell r="A81" t="str">
            <v>ACRILICO P/LUMINARIA 2X96 INCRUSTAR</v>
          </cell>
          <cell r="B81">
            <v>3600</v>
          </cell>
          <cell r="C81" t="str">
            <v>UND</v>
          </cell>
          <cell r="D81">
            <v>4320</v>
          </cell>
          <cell r="E81">
            <v>691.2</v>
          </cell>
          <cell r="F81">
            <v>5011</v>
          </cell>
        </row>
        <row r="82">
          <cell r="A82" t="str">
            <v xml:space="preserve">ACRILICO P/SEÑALIZACION </v>
          </cell>
          <cell r="B82">
            <v>5700</v>
          </cell>
          <cell r="C82" t="str">
            <v>UND</v>
          </cell>
          <cell r="D82">
            <v>6840</v>
          </cell>
          <cell r="E82">
            <v>1094.4000000000001</v>
          </cell>
          <cell r="F82">
            <v>7934</v>
          </cell>
        </row>
        <row r="83">
          <cell r="A83" t="str">
            <v>ADAPTADOR TERMINAL COND. PVC ½"</v>
          </cell>
          <cell r="B83">
            <v>50</v>
          </cell>
          <cell r="C83" t="str">
            <v>UND</v>
          </cell>
          <cell r="D83">
            <v>60</v>
          </cell>
          <cell r="E83">
            <v>9.6</v>
          </cell>
          <cell r="F83">
            <v>70</v>
          </cell>
        </row>
        <row r="84">
          <cell r="A84" t="str">
            <v>ADAPTADOR BUSHING 1 1/2"</v>
          </cell>
          <cell r="B84">
            <v>11500</v>
          </cell>
          <cell r="C84" t="str">
            <v>UND</v>
          </cell>
          <cell r="D84">
            <v>13800</v>
          </cell>
          <cell r="E84">
            <v>2208</v>
          </cell>
          <cell r="F84">
            <v>16008</v>
          </cell>
        </row>
        <row r="85">
          <cell r="A85" t="str">
            <v>ADAPTADOR BUSHING 2"</v>
          </cell>
          <cell r="B85">
            <v>23450</v>
          </cell>
          <cell r="C85" t="str">
            <v>UND</v>
          </cell>
          <cell r="D85">
            <v>28140</v>
          </cell>
          <cell r="E85">
            <v>4502.4000000000005</v>
          </cell>
          <cell r="F85">
            <v>32642</v>
          </cell>
        </row>
        <row r="86">
          <cell r="A86" t="str">
            <v>ADAPTADOR BUSHING 3"</v>
          </cell>
          <cell r="B86">
            <v>29990</v>
          </cell>
          <cell r="C86" t="str">
            <v>UND</v>
          </cell>
          <cell r="D86">
            <v>35988</v>
          </cell>
          <cell r="E86">
            <v>5758.08</v>
          </cell>
          <cell r="F86">
            <v>41746</v>
          </cell>
        </row>
        <row r="87">
          <cell r="A87" t="str">
            <v>ADAPTADOR COAXIAL A PLANO TV DALCO</v>
          </cell>
          <cell r="B87">
            <v>564.20001220703114</v>
          </cell>
          <cell r="C87" t="str">
            <v>UND</v>
          </cell>
          <cell r="D87">
            <v>677.04001464843736</v>
          </cell>
          <cell r="E87">
            <v>108.32640234374998</v>
          </cell>
          <cell r="F87">
            <v>785</v>
          </cell>
        </row>
        <row r="88">
          <cell r="A88" t="str">
            <v>ADAPTADOR CONDUIT PVC DE 3" TIPO CAMPANA</v>
          </cell>
          <cell r="B88">
            <v>2908</v>
          </cell>
          <cell r="C88" t="str">
            <v>UND</v>
          </cell>
          <cell r="D88">
            <v>3489.6</v>
          </cell>
          <cell r="E88">
            <v>558.33600000000001</v>
          </cell>
          <cell r="F88">
            <v>4048</v>
          </cell>
        </row>
        <row r="89">
          <cell r="A89" t="str">
            <v>ADAPTADOR CONDUIT PVC DE 4" TIPO CAMPANA</v>
          </cell>
          <cell r="B89">
            <v>6017</v>
          </cell>
          <cell r="C89" t="str">
            <v>UND</v>
          </cell>
          <cell r="D89">
            <v>7220.4</v>
          </cell>
          <cell r="E89">
            <v>1155.2639999999999</v>
          </cell>
          <cell r="F89">
            <v>8376</v>
          </cell>
        </row>
        <row r="90">
          <cell r="A90" t="str">
            <v>ADAPTADOR CONDUIT PVC DE 6" TIPO CAMPANA</v>
          </cell>
          <cell r="B90">
            <v>9400</v>
          </cell>
          <cell r="C90" t="str">
            <v>UND</v>
          </cell>
          <cell r="D90">
            <v>11280</v>
          </cell>
          <cell r="E90">
            <v>1804.8</v>
          </cell>
          <cell r="F90">
            <v>13085</v>
          </cell>
        </row>
        <row r="91">
          <cell r="A91" t="str">
            <v>ADAPTADOR CUENCA Y BOLA</v>
          </cell>
          <cell r="B91">
            <v>5000</v>
          </cell>
          <cell r="C91" t="str">
            <v>UND</v>
          </cell>
          <cell r="D91">
            <v>6000</v>
          </cell>
          <cell r="E91">
            <v>960</v>
          </cell>
          <cell r="F91">
            <v>6960</v>
          </cell>
        </row>
        <row r="92">
          <cell r="A92" t="str">
            <v>ADAPTADOR CUENCA Y OJO</v>
          </cell>
          <cell r="B92">
            <v>5300</v>
          </cell>
          <cell r="C92" t="str">
            <v>UND</v>
          </cell>
          <cell r="D92">
            <v>6360</v>
          </cell>
          <cell r="E92">
            <v>1017.6</v>
          </cell>
          <cell r="F92">
            <v>7378</v>
          </cell>
        </row>
        <row r="93">
          <cell r="A93" t="str">
            <v>ADAPTADOR DE BOLA Y OJAL</v>
          </cell>
          <cell r="B93">
            <v>5300</v>
          </cell>
          <cell r="C93" t="str">
            <v>UND</v>
          </cell>
          <cell r="D93">
            <v>6360</v>
          </cell>
          <cell r="E93">
            <v>1017.6</v>
          </cell>
          <cell r="F93">
            <v>7378</v>
          </cell>
        </row>
        <row r="94">
          <cell r="A94" t="str">
            <v>ADAPTADOR HORQUILLA BOLA 5/8</v>
          </cell>
          <cell r="B94">
            <v>6210</v>
          </cell>
          <cell r="C94" t="str">
            <v>UND</v>
          </cell>
          <cell r="D94">
            <v>7452</v>
          </cell>
          <cell r="E94">
            <v>1192.32</v>
          </cell>
          <cell r="F94">
            <v>8644</v>
          </cell>
        </row>
        <row r="95">
          <cell r="A95" t="str">
            <v>ADAPTADOR PARA EMPALME MODULAR 1/0AWG</v>
          </cell>
          <cell r="B95">
            <v>514267</v>
          </cell>
          <cell r="C95" t="str">
            <v>UND</v>
          </cell>
          <cell r="D95">
            <v>617120.4</v>
          </cell>
          <cell r="E95">
            <v>98739.26400000001</v>
          </cell>
          <cell r="F95">
            <v>715860</v>
          </cell>
        </row>
        <row r="96">
          <cell r="A96" t="str">
            <v>ADAPTADOR PARA EMPALME MODULAR 1/0AWG</v>
          </cell>
          <cell r="B96">
            <v>514267</v>
          </cell>
          <cell r="C96" t="str">
            <v>UND</v>
          </cell>
          <cell r="D96">
            <v>617120.4</v>
          </cell>
          <cell r="E96">
            <v>98739.26400000001</v>
          </cell>
          <cell r="F96">
            <v>715860</v>
          </cell>
        </row>
        <row r="97">
          <cell r="A97" t="str">
            <v>ADAPTADOR PARA EMPALME MODULAR 2/0AWG</v>
          </cell>
          <cell r="B97">
            <v>514267</v>
          </cell>
          <cell r="C97" t="str">
            <v>UND</v>
          </cell>
          <cell r="D97">
            <v>617120.4</v>
          </cell>
          <cell r="E97">
            <v>98739.26400000001</v>
          </cell>
          <cell r="F97">
            <v>715860</v>
          </cell>
        </row>
        <row r="98">
          <cell r="A98" t="str">
            <v>ADAPTADOR PARA EMPALME MODULAR 2/0AWG</v>
          </cell>
          <cell r="B98">
            <v>514267</v>
          </cell>
          <cell r="C98" t="str">
            <v>UND</v>
          </cell>
          <cell r="D98">
            <v>617120.4</v>
          </cell>
          <cell r="E98">
            <v>98739.26400000001</v>
          </cell>
          <cell r="F98">
            <v>715860</v>
          </cell>
        </row>
        <row r="99">
          <cell r="A99" t="str">
            <v>ADAPTADOR PARA EMPALME MODULAR 4/0AWG</v>
          </cell>
          <cell r="B99">
            <v>514267</v>
          </cell>
          <cell r="C99" t="str">
            <v>UND</v>
          </cell>
          <cell r="D99">
            <v>617120.4</v>
          </cell>
          <cell r="E99">
            <v>98739.26400000001</v>
          </cell>
          <cell r="F99">
            <v>715860</v>
          </cell>
        </row>
        <row r="100">
          <cell r="A100" t="str">
            <v>ADAPTADOR PARA EMPALME MODULAR 4/0AWG</v>
          </cell>
          <cell r="B100">
            <v>514267</v>
          </cell>
          <cell r="C100" t="str">
            <v>UND</v>
          </cell>
          <cell r="D100">
            <v>617120.4</v>
          </cell>
          <cell r="E100">
            <v>98739.26400000001</v>
          </cell>
          <cell r="F100">
            <v>715860</v>
          </cell>
        </row>
        <row r="101">
          <cell r="A101" t="str">
            <v>ADAPTADOR POLO A TIERRA GALAXY CHINA</v>
          </cell>
          <cell r="B101">
            <v>847</v>
          </cell>
          <cell r="C101" t="str">
            <v>UND</v>
          </cell>
          <cell r="D101">
            <v>1016.4</v>
          </cell>
          <cell r="E101">
            <v>162.624</v>
          </cell>
          <cell r="F101">
            <v>1179</v>
          </cell>
        </row>
        <row r="102">
          <cell r="A102" t="str">
            <v>AIRE ACONDICIONADO MINI SPLIT 12000 BTU</v>
          </cell>
          <cell r="B102">
            <v>1250000</v>
          </cell>
          <cell r="C102" t="str">
            <v>UND</v>
          </cell>
          <cell r="D102">
            <v>1500000</v>
          </cell>
          <cell r="E102">
            <v>240000</v>
          </cell>
          <cell r="F102">
            <v>1740000</v>
          </cell>
        </row>
        <row r="103">
          <cell r="A103" t="str">
            <v>AIRE ACONDICIONADO MINI SPLIT 24000 BTU</v>
          </cell>
          <cell r="B103">
            <v>4000000</v>
          </cell>
          <cell r="C103" t="str">
            <v>UND</v>
          </cell>
          <cell r="D103">
            <v>4800000</v>
          </cell>
          <cell r="E103">
            <v>768000</v>
          </cell>
          <cell r="F103">
            <v>5568000</v>
          </cell>
        </row>
        <row r="104">
          <cell r="A104" t="str">
            <v>AISLADOR  BARRAJE 25 X 25 SIN TORNILLO</v>
          </cell>
          <cell r="B104">
            <v>1000</v>
          </cell>
          <cell r="C104" t="str">
            <v>UND</v>
          </cell>
          <cell r="D104">
            <v>1200</v>
          </cell>
          <cell r="E104">
            <v>192</v>
          </cell>
          <cell r="F104">
            <v>1392</v>
          </cell>
        </row>
        <row r="105">
          <cell r="A105" t="str">
            <v>AISLADOR BARRAJE CON TORNILLO 25 X 25 MM</v>
          </cell>
          <cell r="B105">
            <v>1200</v>
          </cell>
          <cell r="C105" t="str">
            <v>UND</v>
          </cell>
          <cell r="D105">
            <v>1440</v>
          </cell>
          <cell r="E105">
            <v>230.4</v>
          </cell>
          <cell r="F105">
            <v>1670</v>
          </cell>
        </row>
        <row r="106">
          <cell r="A106" t="str">
            <v>AISLADOR BARRAJE T-31M MATRIMOL 600V.</v>
          </cell>
          <cell r="B106">
            <v>6000</v>
          </cell>
          <cell r="C106" t="str">
            <v>UND</v>
          </cell>
          <cell r="D106">
            <v>7200</v>
          </cell>
          <cell r="E106">
            <v>1152</v>
          </cell>
          <cell r="F106">
            <v>8352</v>
          </cell>
        </row>
        <row r="107">
          <cell r="A107" t="str">
            <v>AISLADOR BARRAJE T-45 50X45MM</v>
          </cell>
          <cell r="B107">
            <v>4136</v>
          </cell>
          <cell r="C107" t="str">
            <v>UND</v>
          </cell>
          <cell r="D107">
            <v>4963.2</v>
          </cell>
          <cell r="E107">
            <v>794.11199999999997</v>
          </cell>
          <cell r="F107">
            <v>5757</v>
          </cell>
        </row>
        <row r="108">
          <cell r="A108" t="str">
            <v>AISLADOR BARRAJE T-50 60X50M</v>
          </cell>
          <cell r="B108">
            <v>7645</v>
          </cell>
          <cell r="C108" t="str">
            <v>UND</v>
          </cell>
          <cell r="D108">
            <v>9174</v>
          </cell>
          <cell r="E108">
            <v>1467.84</v>
          </cell>
          <cell r="F108">
            <v>10642</v>
          </cell>
        </row>
        <row r="109">
          <cell r="A109" t="str">
            <v>AISLADOR BARRAJE T-55M MATRIMOL 600V.</v>
          </cell>
          <cell r="B109">
            <v>10000</v>
          </cell>
          <cell r="C109" t="str">
            <v>UND</v>
          </cell>
          <cell r="D109">
            <v>12000</v>
          </cell>
          <cell r="E109">
            <v>1920</v>
          </cell>
          <cell r="F109">
            <v>13920</v>
          </cell>
        </row>
        <row r="110">
          <cell r="A110" t="str">
            <v>AISLADOR BUJE 1000AMP HEMBRA</v>
          </cell>
          <cell r="B110">
            <v>4369</v>
          </cell>
          <cell r="C110" t="str">
            <v>UND</v>
          </cell>
          <cell r="D110">
            <v>5242.8</v>
          </cell>
          <cell r="E110">
            <v>838.84800000000007</v>
          </cell>
          <cell r="F110">
            <v>6082</v>
          </cell>
        </row>
        <row r="111">
          <cell r="A111" t="str">
            <v>AISLADOR BUJE 1000AMP MACHO</v>
          </cell>
          <cell r="B111">
            <v>3894</v>
          </cell>
          <cell r="C111" t="str">
            <v>UND</v>
          </cell>
          <cell r="D111">
            <v>4672.8</v>
          </cell>
          <cell r="E111">
            <v>747.64800000000002</v>
          </cell>
          <cell r="F111">
            <v>5420</v>
          </cell>
        </row>
        <row r="112">
          <cell r="A112" t="str">
            <v>AISLADOR BUJE 200 AMP HEMBRA</v>
          </cell>
          <cell r="B112">
            <v>2425</v>
          </cell>
          <cell r="C112" t="str">
            <v>UND</v>
          </cell>
          <cell r="D112">
            <v>2910</v>
          </cell>
          <cell r="E112">
            <v>465.6</v>
          </cell>
          <cell r="F112">
            <v>3376</v>
          </cell>
        </row>
        <row r="113">
          <cell r="A113" t="str">
            <v>AISLADOR BUJE 600 AMP. MACHO</v>
          </cell>
          <cell r="B113">
            <v>2825</v>
          </cell>
          <cell r="C113" t="str">
            <v>UND</v>
          </cell>
          <cell r="D113">
            <v>3390</v>
          </cell>
          <cell r="E113">
            <v>542.4</v>
          </cell>
          <cell r="F113">
            <v>3932</v>
          </cell>
        </row>
        <row r="114">
          <cell r="A114" t="str">
            <v>AISLADOR BUJE 600AMP HEMBRA</v>
          </cell>
          <cell r="B114">
            <v>2550</v>
          </cell>
          <cell r="C114" t="str">
            <v>UND</v>
          </cell>
          <cell r="D114">
            <v>3060</v>
          </cell>
          <cell r="E114">
            <v>489.6</v>
          </cell>
          <cell r="F114">
            <v>3550</v>
          </cell>
        </row>
        <row r="115">
          <cell r="A115" t="str">
            <v>AISLADOR CARRETE 2.1/8P ANSI 53-1</v>
          </cell>
          <cell r="B115">
            <v>1063</v>
          </cell>
          <cell r="C115" t="str">
            <v>UND</v>
          </cell>
          <cell r="D115">
            <v>1275.5999999999999</v>
          </cell>
          <cell r="E115">
            <v>204.096</v>
          </cell>
          <cell r="F115">
            <v>1480</v>
          </cell>
        </row>
        <row r="116">
          <cell r="A116" t="str">
            <v>AISLADOR CARRETE 33/16P ANSI 53-3</v>
          </cell>
          <cell r="B116">
            <v>1738</v>
          </cell>
          <cell r="C116" t="str">
            <v>UND</v>
          </cell>
          <cell r="D116">
            <v>2085.6</v>
          </cell>
          <cell r="E116">
            <v>333.69599999999997</v>
          </cell>
          <cell r="F116">
            <v>2419</v>
          </cell>
        </row>
        <row r="117">
          <cell r="A117" t="str">
            <v>AISLADOR CARRETE 3P ANSI 53-2</v>
          </cell>
          <cell r="B117">
            <v>1681</v>
          </cell>
          <cell r="C117" t="str">
            <v>UND</v>
          </cell>
          <cell r="D117">
            <v>2017.1999999999998</v>
          </cell>
          <cell r="E117">
            <v>322.75199999999995</v>
          </cell>
          <cell r="F117">
            <v>2340</v>
          </cell>
        </row>
        <row r="118">
          <cell r="A118" t="str">
            <v>AISLADOR CARRETE 3P ANSI 53-4</v>
          </cell>
          <cell r="B118">
            <v>4600</v>
          </cell>
          <cell r="C118" t="str">
            <v>UND</v>
          </cell>
          <cell r="D118">
            <v>5520</v>
          </cell>
          <cell r="E118">
            <v>883.2</v>
          </cell>
          <cell r="F118">
            <v>6403</v>
          </cell>
        </row>
        <row r="119">
          <cell r="A119" t="str">
            <v>AISLADOR CARRETE 41/8P ANSI 53-5</v>
          </cell>
          <cell r="B119">
            <v>4631</v>
          </cell>
          <cell r="C119" t="str">
            <v>UND</v>
          </cell>
          <cell r="D119">
            <v>5557.2</v>
          </cell>
          <cell r="E119">
            <v>889.15200000000004</v>
          </cell>
          <cell r="F119">
            <v>6446</v>
          </cell>
        </row>
        <row r="120">
          <cell r="A120" t="str">
            <v>AISLADOR CARRTE PLASTICO</v>
          </cell>
          <cell r="B120">
            <v>230</v>
          </cell>
          <cell r="C120" t="str">
            <v>UND</v>
          </cell>
          <cell r="D120">
            <v>276</v>
          </cell>
          <cell r="E120">
            <v>44.160000000000004</v>
          </cell>
          <cell r="F120">
            <v>320</v>
          </cell>
        </row>
        <row r="121">
          <cell r="A121" t="str">
            <v>AISLADOR CORTACIRCUITO 15KV MACIZO</v>
          </cell>
          <cell r="B121">
            <v>14700</v>
          </cell>
          <cell r="C121" t="str">
            <v>UND</v>
          </cell>
          <cell r="D121">
            <v>17640</v>
          </cell>
          <cell r="E121">
            <v>2822.4</v>
          </cell>
          <cell r="F121">
            <v>20462</v>
          </cell>
        </row>
        <row r="122">
          <cell r="A122" t="str">
            <v>AISLADOR CORTACIRCUITO 7.8KV MACIZO</v>
          </cell>
          <cell r="B122">
            <v>12166</v>
          </cell>
          <cell r="C122" t="str">
            <v>UND</v>
          </cell>
          <cell r="D122">
            <v>14599.199999999999</v>
          </cell>
          <cell r="E122">
            <v>2335.8719999999998</v>
          </cell>
          <cell r="F122">
            <v>16935</v>
          </cell>
        </row>
        <row r="123">
          <cell r="A123" t="str">
            <v>AISLADOR DE CARRETE ANSI:53/3</v>
          </cell>
          <cell r="B123">
            <v>9000</v>
          </cell>
          <cell r="C123" t="str">
            <v>UND</v>
          </cell>
          <cell r="D123">
            <v>10800</v>
          </cell>
          <cell r="E123">
            <v>1728</v>
          </cell>
          <cell r="F123">
            <v>12528</v>
          </cell>
        </row>
        <row r="124">
          <cell r="A124" t="str">
            <v>AISLADOR LINEA POST 23.0 KV ANSI 57-1</v>
          </cell>
          <cell r="B124">
            <v>62619</v>
          </cell>
          <cell r="C124" t="str">
            <v>UND</v>
          </cell>
          <cell r="D124">
            <v>75142.8</v>
          </cell>
          <cell r="E124">
            <v>12022.848</v>
          </cell>
          <cell r="F124">
            <v>87166</v>
          </cell>
        </row>
        <row r="125">
          <cell r="A125" t="str">
            <v>AISLADOR LINEA POST 34.5KV ANSI 57-2</v>
          </cell>
          <cell r="B125">
            <v>84350</v>
          </cell>
          <cell r="C125" t="str">
            <v>UND</v>
          </cell>
          <cell r="D125">
            <v>101220</v>
          </cell>
          <cell r="E125">
            <v>16195.2</v>
          </cell>
          <cell r="F125">
            <v>117415</v>
          </cell>
        </row>
        <row r="126">
          <cell r="A126" t="str">
            <v>AISLADOR PARA BARRAJE</v>
          </cell>
          <cell r="B126">
            <v>2200.80004882813</v>
          </cell>
          <cell r="C126" t="str">
            <v>UND</v>
          </cell>
          <cell r="D126">
            <v>2640.960058593756</v>
          </cell>
          <cell r="E126">
            <v>422.55360937500097</v>
          </cell>
          <cell r="F126">
            <v>3064</v>
          </cell>
        </row>
        <row r="127">
          <cell r="A127" t="str">
            <v>AISLADOR PIN 13.2KV 55-4</v>
          </cell>
          <cell r="B127">
            <v>8944</v>
          </cell>
          <cell r="C127" t="str">
            <v>UND</v>
          </cell>
          <cell r="D127">
            <v>10732.8</v>
          </cell>
          <cell r="E127">
            <v>1717.2479999999998</v>
          </cell>
          <cell r="F127">
            <v>12450</v>
          </cell>
        </row>
        <row r="128">
          <cell r="A128" t="str">
            <v>AISLADOR PIN 13.2KV55-4 GRIS,CAFE INDIA</v>
          </cell>
          <cell r="B128">
            <v>8944</v>
          </cell>
          <cell r="C128" t="str">
            <v>UND</v>
          </cell>
          <cell r="D128">
            <v>10732.8</v>
          </cell>
          <cell r="E128">
            <v>1717.2479999999998</v>
          </cell>
          <cell r="F128">
            <v>12450</v>
          </cell>
        </row>
        <row r="129">
          <cell r="A129" t="str">
            <v>AISLADOR PIN 15KV 55-5</v>
          </cell>
          <cell r="B129">
            <v>12125</v>
          </cell>
          <cell r="C129" t="str">
            <v>UND</v>
          </cell>
          <cell r="D129">
            <v>14550</v>
          </cell>
          <cell r="E129">
            <v>2328</v>
          </cell>
          <cell r="F129">
            <v>16878</v>
          </cell>
        </row>
        <row r="130">
          <cell r="A130" t="str">
            <v>AISLADOR PIN 23KV 56-1</v>
          </cell>
          <cell r="B130">
            <v>21463</v>
          </cell>
          <cell r="C130" t="str">
            <v>UND</v>
          </cell>
          <cell r="D130">
            <v>25755.599999999999</v>
          </cell>
          <cell r="E130">
            <v>4120.8959999999997</v>
          </cell>
          <cell r="F130">
            <v>29876</v>
          </cell>
        </row>
        <row r="131">
          <cell r="A131" t="str">
            <v>AISLADOR PIN 23KV 56-1MARCADO CODENSA</v>
          </cell>
          <cell r="B131">
            <v>21463</v>
          </cell>
          <cell r="C131" t="str">
            <v>UND</v>
          </cell>
          <cell r="D131">
            <v>25755.599999999999</v>
          </cell>
          <cell r="E131">
            <v>4120.8959999999997</v>
          </cell>
          <cell r="F131">
            <v>29876</v>
          </cell>
        </row>
        <row r="132">
          <cell r="A132" t="str">
            <v>AISLADOR PIN 23KV ANSI 55-7</v>
          </cell>
          <cell r="B132">
            <v>19750</v>
          </cell>
          <cell r="C132" t="str">
            <v>UND</v>
          </cell>
          <cell r="D132">
            <v>23700</v>
          </cell>
          <cell r="E132">
            <v>3792</v>
          </cell>
          <cell r="F132">
            <v>27492</v>
          </cell>
        </row>
        <row r="133">
          <cell r="A133" t="str">
            <v>AISLADOR PIN 34.5KV 56-3</v>
          </cell>
          <cell r="B133">
            <v>38238</v>
          </cell>
          <cell r="C133" t="str">
            <v>UND</v>
          </cell>
          <cell r="D133">
            <v>45885.599999999999</v>
          </cell>
          <cell r="E133">
            <v>7341.6959999999999</v>
          </cell>
          <cell r="F133">
            <v>53227</v>
          </cell>
        </row>
        <row r="134">
          <cell r="A134" t="str">
            <v>AISLADOR PIN 7.2KV ANSI 55-2 RF</v>
          </cell>
          <cell r="B134">
            <v>5275</v>
          </cell>
          <cell r="C134" t="str">
            <v>UND</v>
          </cell>
          <cell r="D134">
            <v>6330</v>
          </cell>
          <cell r="E134">
            <v>1012.8000000000001</v>
          </cell>
          <cell r="F134">
            <v>7343</v>
          </cell>
        </row>
        <row r="135">
          <cell r="A135" t="str">
            <v>AISLADOR SUPENSION SINTETICO 34.5KV</v>
          </cell>
          <cell r="B135">
            <v>39600</v>
          </cell>
          <cell r="C135" t="str">
            <v>UND</v>
          </cell>
          <cell r="D135">
            <v>47520</v>
          </cell>
          <cell r="E135">
            <v>7603.2</v>
          </cell>
          <cell r="F135">
            <v>55123</v>
          </cell>
        </row>
        <row r="136">
          <cell r="A136" t="str">
            <v>AISLADOR SUSPENCION SINTETICO 15KV</v>
          </cell>
          <cell r="B136">
            <v>24200</v>
          </cell>
          <cell r="C136" t="str">
            <v>UND</v>
          </cell>
          <cell r="D136">
            <v>29040</v>
          </cell>
          <cell r="E136">
            <v>4646.4000000000005</v>
          </cell>
          <cell r="F136">
            <v>33686</v>
          </cell>
        </row>
        <row r="137">
          <cell r="A137" t="str">
            <v>AISLADOR SUSPENSION 10" B&amp;S 15.000LB</v>
          </cell>
          <cell r="B137">
            <v>29794</v>
          </cell>
          <cell r="C137" t="str">
            <v>UND</v>
          </cell>
          <cell r="D137">
            <v>35752.799999999996</v>
          </cell>
          <cell r="E137">
            <v>5720.4479999999994</v>
          </cell>
          <cell r="F137">
            <v>41473</v>
          </cell>
        </row>
        <row r="138">
          <cell r="A138" t="str">
            <v>AISLADOR SUSPENSION 10" CLEVIS 15.000LB</v>
          </cell>
          <cell r="B138">
            <v>29794</v>
          </cell>
          <cell r="C138" t="str">
            <v>UND</v>
          </cell>
          <cell r="D138">
            <v>35752.799999999996</v>
          </cell>
          <cell r="E138">
            <v>5720.4479999999994</v>
          </cell>
          <cell r="F138">
            <v>41473</v>
          </cell>
        </row>
        <row r="139">
          <cell r="A139" t="str">
            <v>AISLADOR SUSPENSION 10" CLEVIS MARCADOMA</v>
          </cell>
          <cell r="B139">
            <v>29794</v>
          </cell>
          <cell r="C139" t="str">
            <v>UND</v>
          </cell>
          <cell r="D139">
            <v>35752.799999999996</v>
          </cell>
          <cell r="E139">
            <v>5720.4479999999994</v>
          </cell>
          <cell r="F139">
            <v>41473</v>
          </cell>
        </row>
        <row r="140">
          <cell r="A140" t="str">
            <v>AISLADOR SUSPENSION 6" CLEVIS 10.000LB</v>
          </cell>
          <cell r="B140">
            <v>13300</v>
          </cell>
          <cell r="C140" t="str">
            <v>UND</v>
          </cell>
          <cell r="D140">
            <v>15960</v>
          </cell>
          <cell r="E140">
            <v>2553.6</v>
          </cell>
          <cell r="F140">
            <v>18514</v>
          </cell>
        </row>
        <row r="141">
          <cell r="A141" t="str">
            <v>AISLADOR DE DISCO DE 6"</v>
          </cell>
          <cell r="B141">
            <v>25000</v>
          </cell>
          <cell r="C141" t="str">
            <v>UND</v>
          </cell>
          <cell r="D141">
            <v>30000</v>
          </cell>
          <cell r="E141">
            <v>4800</v>
          </cell>
          <cell r="F141">
            <v>34800</v>
          </cell>
        </row>
        <row r="142">
          <cell r="A142" t="str">
            <v>AISLADOR TENSOR 31/2P ANSI:54-1 89MM</v>
          </cell>
          <cell r="B142">
            <v>5569</v>
          </cell>
          <cell r="C142" t="str">
            <v>UND</v>
          </cell>
          <cell r="D142">
            <v>6682.8</v>
          </cell>
          <cell r="E142">
            <v>1069.248</v>
          </cell>
          <cell r="F142">
            <v>7752</v>
          </cell>
        </row>
        <row r="143">
          <cell r="A143" t="str">
            <v>AISLADOR TENSOR 41/4P ANSI:54-2 108MM</v>
          </cell>
          <cell r="B143">
            <v>12000</v>
          </cell>
          <cell r="C143" t="str">
            <v>UND</v>
          </cell>
          <cell r="D143">
            <v>14400</v>
          </cell>
          <cell r="E143">
            <v>2304</v>
          </cell>
          <cell r="F143">
            <v>16704</v>
          </cell>
        </row>
        <row r="144">
          <cell r="A144" t="str">
            <v>AISLADOR TENSOR 51/2P ANSI: 54-3 140MM</v>
          </cell>
          <cell r="B144">
            <v>7781</v>
          </cell>
          <cell r="C144" t="str">
            <v>UND</v>
          </cell>
          <cell r="D144">
            <v>9337.1999999999989</v>
          </cell>
          <cell r="E144">
            <v>1493.9519999999998</v>
          </cell>
          <cell r="F144">
            <v>10831</v>
          </cell>
        </row>
        <row r="145">
          <cell r="A145" t="str">
            <v>AISLADOR TENSOR 63/4 54-4MARCADO:CODENSA</v>
          </cell>
          <cell r="B145">
            <v>9956</v>
          </cell>
          <cell r="C145" t="str">
            <v>UND</v>
          </cell>
          <cell r="D145">
            <v>11947.199999999999</v>
          </cell>
          <cell r="E145">
            <v>1911.5519999999999</v>
          </cell>
          <cell r="F145">
            <v>13859</v>
          </cell>
        </row>
        <row r="146">
          <cell r="A146" t="str">
            <v>AISLADOR TENSOR 63/4P ANSI:54-4 172MM</v>
          </cell>
          <cell r="B146">
            <v>9956</v>
          </cell>
          <cell r="C146" t="str">
            <v>UND</v>
          </cell>
          <cell r="D146">
            <v>11947.199999999999</v>
          </cell>
          <cell r="E146">
            <v>1911.5519999999999</v>
          </cell>
          <cell r="F146">
            <v>13859</v>
          </cell>
        </row>
        <row r="147">
          <cell r="A147" t="str">
            <v>AISLADOR TENSOR31/2ANSI:54-1 MAR:CODENSA</v>
          </cell>
          <cell r="B147">
            <v>5569</v>
          </cell>
          <cell r="C147" t="str">
            <v>UND</v>
          </cell>
          <cell r="D147">
            <v>6682.8</v>
          </cell>
          <cell r="E147">
            <v>1069.248</v>
          </cell>
          <cell r="F147">
            <v>7752</v>
          </cell>
        </row>
        <row r="148">
          <cell r="A148" t="str">
            <v>AISLADOR TIPO ESTACIÓN 15.0KV ANSI TR205</v>
          </cell>
          <cell r="B148">
            <v>70138</v>
          </cell>
          <cell r="C148" t="str">
            <v>UND</v>
          </cell>
          <cell r="D148">
            <v>84165.599999999991</v>
          </cell>
          <cell r="E148">
            <v>13466.495999999999</v>
          </cell>
          <cell r="F148">
            <v>97632</v>
          </cell>
        </row>
        <row r="149">
          <cell r="A149" t="str">
            <v>AISLADOR TIPO ESTACIÓN 23.0KV ANSI TR208</v>
          </cell>
          <cell r="B149">
            <v>107750</v>
          </cell>
          <cell r="C149" t="str">
            <v>UND</v>
          </cell>
          <cell r="D149">
            <v>129300</v>
          </cell>
          <cell r="E149">
            <v>20688</v>
          </cell>
          <cell r="F149">
            <v>149988</v>
          </cell>
        </row>
        <row r="150">
          <cell r="A150" t="str">
            <v>AISLADOR TIPO ESTACIÓN 34.5KV ANSI TR210</v>
          </cell>
          <cell r="B150">
            <v>118750</v>
          </cell>
          <cell r="C150" t="str">
            <v>UND</v>
          </cell>
          <cell r="D150">
            <v>142500</v>
          </cell>
          <cell r="E150">
            <v>22800</v>
          </cell>
          <cell r="F150">
            <v>165300</v>
          </cell>
        </row>
        <row r="151">
          <cell r="A151" t="str">
            <v>AISLADORES SECCIONADOR 25KV SIN HERRAJE</v>
          </cell>
          <cell r="B151">
            <v>21868</v>
          </cell>
          <cell r="C151" t="str">
            <v>UND</v>
          </cell>
          <cell r="D151">
            <v>26241.599999999999</v>
          </cell>
          <cell r="E151">
            <v>4198.6559999999999</v>
          </cell>
          <cell r="F151">
            <v>30440</v>
          </cell>
        </row>
        <row r="152">
          <cell r="A152" t="str">
            <v>ALAMBRE ALUMINIO 8TW</v>
          </cell>
          <cell r="B152">
            <v>908</v>
          </cell>
          <cell r="C152" t="str">
            <v>ML</v>
          </cell>
          <cell r="D152">
            <v>1089.5999999999999</v>
          </cell>
          <cell r="E152">
            <v>174.33599999999998</v>
          </cell>
          <cell r="F152">
            <v>1264</v>
          </cell>
        </row>
        <row r="153">
          <cell r="A153" t="str">
            <v>ALAMBRE ALUMINIO No 12 THW CHIPA</v>
          </cell>
          <cell r="B153">
            <v>364</v>
          </cell>
          <cell r="C153" t="str">
            <v>ML</v>
          </cell>
          <cell r="D153">
            <v>1200</v>
          </cell>
          <cell r="E153">
            <v>192</v>
          </cell>
          <cell r="F153">
            <v>1392</v>
          </cell>
        </row>
        <row r="154">
          <cell r="A154" t="str">
            <v>ALAMBRE COBRE No.2 DESNUDO</v>
          </cell>
          <cell r="B154">
            <v>5148</v>
          </cell>
          <cell r="C154" t="str">
            <v>ML</v>
          </cell>
          <cell r="D154">
            <v>6177.5999999999995</v>
          </cell>
          <cell r="E154">
            <v>988.41599999999994</v>
          </cell>
          <cell r="F154">
            <v>7166</v>
          </cell>
        </row>
        <row r="155">
          <cell r="A155" t="str">
            <v>ALAMBRE COBRE No.4 DESNUDO</v>
          </cell>
          <cell r="B155">
            <v>3317</v>
          </cell>
          <cell r="C155" t="str">
            <v>ML</v>
          </cell>
          <cell r="D155">
            <v>3980.3999999999996</v>
          </cell>
          <cell r="E155">
            <v>636.86399999999992</v>
          </cell>
          <cell r="F155">
            <v>4617</v>
          </cell>
        </row>
        <row r="156">
          <cell r="A156" t="str">
            <v>ALAMBRE COBRE No.6 DESNUDO</v>
          </cell>
          <cell r="B156">
            <v>2086</v>
          </cell>
          <cell r="C156" t="str">
            <v>ML</v>
          </cell>
          <cell r="D156">
            <v>2503.1999999999998</v>
          </cell>
          <cell r="E156">
            <v>400.512</v>
          </cell>
          <cell r="F156">
            <v>2904</v>
          </cell>
        </row>
        <row r="157">
          <cell r="A157" t="str">
            <v>ALAMBRE COBRE No.8 DESNUDO</v>
          </cell>
          <cell r="B157">
            <v>1307</v>
          </cell>
          <cell r="C157" t="str">
            <v>ML</v>
          </cell>
          <cell r="D157">
            <v>1568.3999999999999</v>
          </cell>
          <cell r="E157">
            <v>250.94399999999999</v>
          </cell>
          <cell r="F157">
            <v>1819</v>
          </cell>
        </row>
        <row r="158">
          <cell r="A158" t="str">
            <v>ALAMBRE Cu  No. 12 TW BLANCO ICONEL</v>
          </cell>
          <cell r="B158">
            <v>553</v>
          </cell>
          <cell r="C158" t="str">
            <v>ML</v>
          </cell>
          <cell r="D158">
            <v>663.6</v>
          </cell>
          <cell r="E158">
            <v>106.176</v>
          </cell>
          <cell r="F158">
            <v>770</v>
          </cell>
        </row>
        <row r="159">
          <cell r="A159" t="str">
            <v>ALAMBRE Cu 2X10 ACOMETIDA PLANA</v>
          </cell>
          <cell r="B159">
            <v>1499</v>
          </cell>
          <cell r="C159" t="str">
            <v>ML</v>
          </cell>
          <cell r="D159">
            <v>1798.8</v>
          </cell>
          <cell r="E159">
            <v>287.80799999999999</v>
          </cell>
          <cell r="F159">
            <v>2087</v>
          </cell>
        </row>
        <row r="160">
          <cell r="A160" t="str">
            <v>ALAMBRE Cu 8 TW AZUL</v>
          </cell>
          <cell r="B160">
            <v>1432</v>
          </cell>
          <cell r="C160" t="str">
            <v>ML</v>
          </cell>
          <cell r="D160">
            <v>1718.3999999999999</v>
          </cell>
          <cell r="E160">
            <v>274.94399999999996</v>
          </cell>
          <cell r="F160">
            <v>1993</v>
          </cell>
        </row>
        <row r="161">
          <cell r="A161" t="str">
            <v>ALAMBRE Cu 8 TW AZUL  ICONEL</v>
          </cell>
          <cell r="B161">
            <v>1432</v>
          </cell>
          <cell r="C161" t="str">
            <v>ML</v>
          </cell>
          <cell r="D161">
            <v>1718.3999999999999</v>
          </cell>
          <cell r="E161">
            <v>274.94399999999996</v>
          </cell>
          <cell r="F161">
            <v>1993</v>
          </cell>
        </row>
        <row r="162">
          <cell r="A162" t="str">
            <v>ALAMBRE Cu No 10 THW AMARILLO</v>
          </cell>
          <cell r="B162">
            <v>969</v>
          </cell>
          <cell r="C162" t="str">
            <v>ML</v>
          </cell>
          <cell r="D162">
            <v>1162.8</v>
          </cell>
          <cell r="E162">
            <v>186.048</v>
          </cell>
          <cell r="F162">
            <v>1349</v>
          </cell>
        </row>
        <row r="163">
          <cell r="A163" t="str">
            <v>ALAMBRE Cu No 10 TW CHIPA</v>
          </cell>
          <cell r="B163">
            <v>901</v>
          </cell>
          <cell r="C163" t="str">
            <v>ML</v>
          </cell>
          <cell r="D163">
            <v>1081.2</v>
          </cell>
          <cell r="E163">
            <v>172.99200000000002</v>
          </cell>
          <cell r="F163">
            <v>1254</v>
          </cell>
        </row>
        <row r="164">
          <cell r="A164" t="str">
            <v>ALAMBRE Cu No 14 THW CHIPA</v>
          </cell>
          <cell r="B164">
            <v>444</v>
          </cell>
          <cell r="C164" t="str">
            <v>ML</v>
          </cell>
          <cell r="D164">
            <v>532.79999999999995</v>
          </cell>
          <cell r="E164">
            <v>85.24799999999999</v>
          </cell>
          <cell r="F164">
            <v>618</v>
          </cell>
        </row>
        <row r="165">
          <cell r="A165" t="str">
            <v>ALAMBRE Cu No 14 TW CHIPA</v>
          </cell>
          <cell r="B165">
            <v>387</v>
          </cell>
          <cell r="C165" t="str">
            <v>ML</v>
          </cell>
          <cell r="D165">
            <v>464.4</v>
          </cell>
          <cell r="E165">
            <v>74.304000000000002</v>
          </cell>
          <cell r="F165">
            <v>539</v>
          </cell>
        </row>
        <row r="166">
          <cell r="A166" t="str">
            <v>ALAMBRE Cu No 16 TF BLANCO</v>
          </cell>
          <cell r="B166">
            <v>236</v>
          </cell>
          <cell r="C166" t="str">
            <v>ML</v>
          </cell>
          <cell r="D166">
            <v>283.2</v>
          </cell>
          <cell r="E166">
            <v>45.311999999999998</v>
          </cell>
          <cell r="F166">
            <v>329</v>
          </cell>
        </row>
        <row r="167">
          <cell r="A167" t="str">
            <v>ALAMBRE Cu No 16 TF NEGRO</v>
          </cell>
          <cell r="B167">
            <v>271</v>
          </cell>
          <cell r="C167" t="str">
            <v>ML</v>
          </cell>
          <cell r="D167">
            <v>325.2</v>
          </cell>
          <cell r="E167">
            <v>52.031999999999996</v>
          </cell>
          <cell r="F167">
            <v>377</v>
          </cell>
        </row>
        <row r="168">
          <cell r="A168" t="str">
            <v>ALAMBRE Cu No 16TF CHIPA</v>
          </cell>
          <cell r="B168">
            <v>271</v>
          </cell>
          <cell r="C168" t="str">
            <v>ML</v>
          </cell>
          <cell r="D168">
            <v>325.2</v>
          </cell>
          <cell r="E168">
            <v>52.031999999999996</v>
          </cell>
          <cell r="F168">
            <v>377</v>
          </cell>
        </row>
        <row r="169">
          <cell r="A169" t="str">
            <v>ALAMBRE Cu No 18 TF BLANCO</v>
          </cell>
          <cell r="B169">
            <v>202</v>
          </cell>
          <cell r="C169" t="str">
            <v>ML</v>
          </cell>
          <cell r="D169">
            <v>242.39999999999998</v>
          </cell>
          <cell r="E169">
            <v>38.783999999999999</v>
          </cell>
          <cell r="F169">
            <v>281</v>
          </cell>
        </row>
        <row r="170">
          <cell r="A170" t="str">
            <v>ALAMBRE Cu No 6 THW CHIPA</v>
          </cell>
          <cell r="B170">
            <v>2389</v>
          </cell>
          <cell r="C170" t="str">
            <v>ML</v>
          </cell>
          <cell r="D170">
            <v>2866.7999999999997</v>
          </cell>
          <cell r="E170">
            <v>458.68799999999999</v>
          </cell>
          <cell r="F170">
            <v>3325</v>
          </cell>
        </row>
        <row r="171">
          <cell r="A171" t="str">
            <v>ALAMBRE Cu No 8 THW CHIPA</v>
          </cell>
          <cell r="B171">
            <v>1513</v>
          </cell>
          <cell r="C171" t="str">
            <v>ML</v>
          </cell>
          <cell r="D171">
            <v>1815.6</v>
          </cell>
          <cell r="E171">
            <v>290.49599999999998</v>
          </cell>
          <cell r="F171">
            <v>2106</v>
          </cell>
        </row>
        <row r="172">
          <cell r="A172" t="str">
            <v>ALAMBRE Cu No 8 TW BLANCO ICONEL</v>
          </cell>
          <cell r="B172">
            <v>1432</v>
          </cell>
          <cell r="C172" t="str">
            <v>ML</v>
          </cell>
          <cell r="D172">
            <v>1718.3999999999999</v>
          </cell>
          <cell r="E172">
            <v>274.94399999999996</v>
          </cell>
          <cell r="F172">
            <v>1993</v>
          </cell>
        </row>
        <row r="173">
          <cell r="A173" t="str">
            <v>ALAMBRE Cu No 8 TW CHIPA</v>
          </cell>
          <cell r="B173">
            <v>1432</v>
          </cell>
          <cell r="C173" t="str">
            <v>ML</v>
          </cell>
          <cell r="D173">
            <v>1718.3999999999999</v>
          </cell>
          <cell r="E173">
            <v>274.94399999999996</v>
          </cell>
          <cell r="F173">
            <v>1993</v>
          </cell>
        </row>
        <row r="174">
          <cell r="A174" t="str">
            <v>ALAMBRE Cu No 8 TW ROJO ICONEL</v>
          </cell>
          <cell r="B174">
            <v>1432</v>
          </cell>
          <cell r="C174" t="str">
            <v>ML</v>
          </cell>
          <cell r="D174">
            <v>1718.3999999999999</v>
          </cell>
          <cell r="E174">
            <v>274.94399999999996</v>
          </cell>
          <cell r="F174">
            <v>1993</v>
          </cell>
        </row>
        <row r="175">
          <cell r="A175" t="str">
            <v>ALAMBRE Cu No. 10  TW AZUL  ICONEL</v>
          </cell>
          <cell r="B175">
            <v>901</v>
          </cell>
          <cell r="C175" t="str">
            <v>ML</v>
          </cell>
          <cell r="D175">
            <v>1081.2</v>
          </cell>
          <cell r="E175">
            <v>172.99200000000002</v>
          </cell>
          <cell r="F175">
            <v>1254</v>
          </cell>
        </row>
        <row r="176">
          <cell r="A176" t="str">
            <v>ALAMBRE Cu No. 10 TW  VERDE  ICONEL</v>
          </cell>
          <cell r="B176">
            <v>901</v>
          </cell>
          <cell r="C176" t="str">
            <v>ML</v>
          </cell>
          <cell r="D176">
            <v>1081.2</v>
          </cell>
          <cell r="E176">
            <v>172.99200000000002</v>
          </cell>
          <cell r="F176">
            <v>1254</v>
          </cell>
        </row>
        <row r="177">
          <cell r="A177" t="str">
            <v>ALAMBRE Cu No. 10 TW AMARILLO ICONEL</v>
          </cell>
          <cell r="B177">
            <v>901</v>
          </cell>
          <cell r="C177" t="str">
            <v>ML</v>
          </cell>
          <cell r="D177">
            <v>1081.2</v>
          </cell>
          <cell r="E177">
            <v>172.99200000000002</v>
          </cell>
          <cell r="F177">
            <v>1254</v>
          </cell>
        </row>
        <row r="178">
          <cell r="A178" t="str">
            <v>ALAMBRE Cu No. 10 TW BLANCO ICONEL</v>
          </cell>
          <cell r="B178">
            <v>901</v>
          </cell>
          <cell r="C178" t="str">
            <v>ML</v>
          </cell>
          <cell r="D178">
            <v>1081.2</v>
          </cell>
          <cell r="E178">
            <v>172.99200000000002</v>
          </cell>
          <cell r="F178">
            <v>1254</v>
          </cell>
        </row>
        <row r="179">
          <cell r="A179" t="str">
            <v>ALAMBRE Cu No. 10 TW NEGRO ICONEL</v>
          </cell>
          <cell r="B179">
            <v>901</v>
          </cell>
          <cell r="C179" t="str">
            <v>ML</v>
          </cell>
          <cell r="D179">
            <v>1081.2</v>
          </cell>
          <cell r="E179">
            <v>172.99200000000002</v>
          </cell>
          <cell r="F179">
            <v>1254</v>
          </cell>
        </row>
        <row r="180">
          <cell r="A180" t="str">
            <v>ALAMBRE Cu No. 10 TW ROJO ICONEL</v>
          </cell>
          <cell r="B180">
            <v>901</v>
          </cell>
          <cell r="C180" t="str">
            <v>ML</v>
          </cell>
          <cell r="D180">
            <v>1081.2</v>
          </cell>
          <cell r="E180">
            <v>172.99200000000002</v>
          </cell>
          <cell r="F180">
            <v>1254</v>
          </cell>
        </row>
        <row r="181">
          <cell r="A181" t="str">
            <v xml:space="preserve">ALAMBRE Cu No. 12 THW </v>
          </cell>
          <cell r="B181">
            <v>590</v>
          </cell>
          <cell r="C181" t="str">
            <v>ML</v>
          </cell>
          <cell r="D181">
            <v>708</v>
          </cell>
          <cell r="E181">
            <v>113.28</v>
          </cell>
          <cell r="F181">
            <v>821</v>
          </cell>
        </row>
        <row r="182">
          <cell r="A182" t="str">
            <v>ALAMBRE Cu No. 12 TW  NEGRO ICONEL</v>
          </cell>
          <cell r="B182">
            <v>553</v>
          </cell>
          <cell r="C182" t="str">
            <v>ML</v>
          </cell>
          <cell r="D182">
            <v>663.6</v>
          </cell>
          <cell r="E182">
            <v>106.176</v>
          </cell>
          <cell r="F182">
            <v>770</v>
          </cell>
        </row>
        <row r="183">
          <cell r="A183" t="str">
            <v>ALAMBRE Cu No. 12 TW AMARILLO ICONEL</v>
          </cell>
          <cell r="B183">
            <v>553</v>
          </cell>
          <cell r="C183" t="str">
            <v>ML</v>
          </cell>
          <cell r="D183">
            <v>663.6</v>
          </cell>
          <cell r="E183">
            <v>106.176</v>
          </cell>
          <cell r="F183">
            <v>770</v>
          </cell>
        </row>
        <row r="184">
          <cell r="A184" t="str">
            <v>ALAMBRE Cu No. 12 TW AZUL ICONEL</v>
          </cell>
          <cell r="B184">
            <v>553</v>
          </cell>
          <cell r="C184" t="str">
            <v>ML</v>
          </cell>
          <cell r="D184">
            <v>663.6</v>
          </cell>
          <cell r="E184">
            <v>106.176</v>
          </cell>
          <cell r="F184">
            <v>770</v>
          </cell>
        </row>
        <row r="185">
          <cell r="A185" t="str">
            <v>ALAMBRE Cu No. 12 TW ROJO ICONEL</v>
          </cell>
          <cell r="B185">
            <v>553</v>
          </cell>
          <cell r="C185" t="str">
            <v>ML</v>
          </cell>
          <cell r="D185">
            <v>663.6</v>
          </cell>
          <cell r="E185">
            <v>106.176</v>
          </cell>
          <cell r="F185">
            <v>770</v>
          </cell>
        </row>
        <row r="186">
          <cell r="A186" t="str">
            <v>ALAMBRE Cu No. 12 TW VERDE ICONEL</v>
          </cell>
          <cell r="B186">
            <v>553</v>
          </cell>
          <cell r="C186" t="str">
            <v>ML</v>
          </cell>
          <cell r="D186">
            <v>663.6</v>
          </cell>
          <cell r="E186">
            <v>106.176</v>
          </cell>
          <cell r="F186">
            <v>770</v>
          </cell>
        </row>
        <row r="187">
          <cell r="A187" t="str">
            <v>ALAMBRE Cu No. 14 TF CHIPA</v>
          </cell>
          <cell r="B187">
            <v>198</v>
          </cell>
          <cell r="C187" t="str">
            <v>ML</v>
          </cell>
          <cell r="D187">
            <v>237.6</v>
          </cell>
          <cell r="E187">
            <v>38.015999999999998</v>
          </cell>
          <cell r="F187">
            <v>276</v>
          </cell>
        </row>
        <row r="188">
          <cell r="A188" t="str">
            <v>ALAMBRE Cu No. 2X22 JWP BLANCO PARALELO</v>
          </cell>
          <cell r="B188">
            <v>263</v>
          </cell>
          <cell r="C188" t="str">
            <v>ML</v>
          </cell>
          <cell r="D188">
            <v>315.59999999999997</v>
          </cell>
          <cell r="E188">
            <v>50.495999999999995</v>
          </cell>
          <cell r="F188">
            <v>366</v>
          </cell>
        </row>
        <row r="189">
          <cell r="A189" t="str">
            <v>ALAMBRE Cu No. 2X22 TIMBRE</v>
          </cell>
          <cell r="B189">
            <v>246</v>
          </cell>
          <cell r="C189" t="str">
            <v>ML</v>
          </cell>
          <cell r="D189">
            <v>295.2</v>
          </cell>
          <cell r="E189">
            <v>47.231999999999999</v>
          </cell>
          <cell r="F189">
            <v>342</v>
          </cell>
        </row>
        <row r="190">
          <cell r="A190" t="str">
            <v xml:space="preserve">ALAMBRE Cu No. 8 THW </v>
          </cell>
          <cell r="B190">
            <v>1513</v>
          </cell>
          <cell r="C190" t="str">
            <v>ML</v>
          </cell>
          <cell r="D190">
            <v>1815.6</v>
          </cell>
          <cell r="E190">
            <v>290.49599999999998</v>
          </cell>
          <cell r="F190">
            <v>2106</v>
          </cell>
        </row>
        <row r="191">
          <cell r="A191" t="str">
            <v>ALAMBRE Cu No. 8 THW</v>
          </cell>
          <cell r="B191">
            <v>1513</v>
          </cell>
          <cell r="C191" t="str">
            <v>ML</v>
          </cell>
          <cell r="D191">
            <v>1815.6</v>
          </cell>
          <cell r="E191">
            <v>290.49599999999998</v>
          </cell>
          <cell r="F191">
            <v>2106</v>
          </cell>
        </row>
        <row r="192">
          <cell r="A192" t="str">
            <v>ALAMBRE Cu No. 8 THW BLANCO</v>
          </cell>
          <cell r="B192">
            <v>1513</v>
          </cell>
          <cell r="C192" t="str">
            <v>ML</v>
          </cell>
          <cell r="D192">
            <v>1815.6</v>
          </cell>
          <cell r="E192">
            <v>290.49599999999998</v>
          </cell>
          <cell r="F192">
            <v>2106</v>
          </cell>
        </row>
        <row r="193">
          <cell r="A193" t="str">
            <v xml:space="preserve">ALAMBRE Cu No.10 THW </v>
          </cell>
          <cell r="B193">
            <v>969</v>
          </cell>
          <cell r="C193" t="str">
            <v>ML</v>
          </cell>
          <cell r="D193">
            <v>1162.8</v>
          </cell>
          <cell r="E193">
            <v>186.048</v>
          </cell>
          <cell r="F193">
            <v>1349</v>
          </cell>
        </row>
        <row r="194">
          <cell r="A194" t="str">
            <v>ALAMBRE Cu No.10 THW BLANCO</v>
          </cell>
          <cell r="B194">
            <v>969</v>
          </cell>
          <cell r="C194" t="str">
            <v>ML</v>
          </cell>
          <cell r="D194">
            <v>1162.8</v>
          </cell>
          <cell r="E194">
            <v>186.048</v>
          </cell>
          <cell r="F194">
            <v>1349</v>
          </cell>
        </row>
        <row r="195">
          <cell r="A195" t="str">
            <v>ALAMBRE Cu No.10 THW CHIPA</v>
          </cell>
          <cell r="B195">
            <v>969</v>
          </cell>
          <cell r="C195" t="str">
            <v>ML</v>
          </cell>
          <cell r="D195">
            <v>1162.8</v>
          </cell>
          <cell r="E195">
            <v>186.048</v>
          </cell>
          <cell r="F195">
            <v>1349</v>
          </cell>
        </row>
        <row r="196">
          <cell r="A196" t="str">
            <v>ALAMBRE Cu No.10 THW</v>
          </cell>
          <cell r="B196">
            <v>969</v>
          </cell>
          <cell r="C196" t="str">
            <v>ML</v>
          </cell>
          <cell r="D196">
            <v>1162.8</v>
          </cell>
          <cell r="E196">
            <v>186.048</v>
          </cell>
          <cell r="F196">
            <v>1349</v>
          </cell>
        </row>
        <row r="197">
          <cell r="A197" t="str">
            <v xml:space="preserve">ALAMBRE Cu No.10 THW </v>
          </cell>
          <cell r="B197">
            <v>969</v>
          </cell>
          <cell r="C197" t="str">
            <v>ML</v>
          </cell>
          <cell r="D197">
            <v>1162.8</v>
          </cell>
          <cell r="E197">
            <v>186.048</v>
          </cell>
          <cell r="F197">
            <v>1349</v>
          </cell>
        </row>
        <row r="198">
          <cell r="A198" t="str">
            <v xml:space="preserve">ALAMBRE Cu No.10 THW </v>
          </cell>
          <cell r="B198">
            <v>969</v>
          </cell>
          <cell r="C198" t="str">
            <v>ML</v>
          </cell>
          <cell r="D198">
            <v>1162.8</v>
          </cell>
          <cell r="E198">
            <v>186.048</v>
          </cell>
          <cell r="F198">
            <v>1349</v>
          </cell>
        </row>
        <row r="199">
          <cell r="A199" t="str">
            <v>ALAMBRE Cu No.10 TW AMARILLO</v>
          </cell>
          <cell r="B199">
            <v>901</v>
          </cell>
          <cell r="C199" t="str">
            <v>ML</v>
          </cell>
          <cell r="D199">
            <v>1081.2</v>
          </cell>
          <cell r="E199">
            <v>172.99200000000002</v>
          </cell>
          <cell r="F199">
            <v>1254</v>
          </cell>
        </row>
        <row r="200">
          <cell r="A200" t="str">
            <v>ALAMBRE Cu No.10 TW AZUL</v>
          </cell>
          <cell r="B200">
            <v>901</v>
          </cell>
          <cell r="C200" t="str">
            <v>ML</v>
          </cell>
          <cell r="D200">
            <v>1081.2</v>
          </cell>
          <cell r="E200">
            <v>172.99200000000002</v>
          </cell>
          <cell r="F200">
            <v>1254</v>
          </cell>
        </row>
        <row r="201">
          <cell r="A201" t="str">
            <v>ALAMBRE Cu No.10 TW BLANCO</v>
          </cell>
          <cell r="B201">
            <v>901</v>
          </cell>
          <cell r="C201" t="str">
            <v>ML</v>
          </cell>
          <cell r="D201">
            <v>1081.2</v>
          </cell>
          <cell r="E201">
            <v>172.99200000000002</v>
          </cell>
          <cell r="F201">
            <v>1254</v>
          </cell>
        </row>
        <row r="202">
          <cell r="A202" t="str">
            <v>ALAMBRE Cu No.10 TW BLANCO ELEKA</v>
          </cell>
          <cell r="B202">
            <v>901</v>
          </cell>
          <cell r="C202" t="str">
            <v>ML</v>
          </cell>
          <cell r="D202">
            <v>1081.2</v>
          </cell>
          <cell r="E202">
            <v>172.99200000000002</v>
          </cell>
          <cell r="F202">
            <v>1254</v>
          </cell>
        </row>
        <row r="203">
          <cell r="A203" t="str">
            <v>ALAMBRE Cu No.10 TW NEGRO</v>
          </cell>
          <cell r="B203">
            <v>901</v>
          </cell>
          <cell r="C203" t="str">
            <v>ML</v>
          </cell>
          <cell r="D203">
            <v>1081.2</v>
          </cell>
          <cell r="E203">
            <v>172.99200000000002</v>
          </cell>
          <cell r="F203">
            <v>1254</v>
          </cell>
        </row>
        <row r="204">
          <cell r="A204" t="str">
            <v>ALAMBRE Cu No.10 TW ROJO</v>
          </cell>
          <cell r="B204">
            <v>901</v>
          </cell>
          <cell r="C204" t="str">
            <v>ML</v>
          </cell>
          <cell r="D204">
            <v>1081.2</v>
          </cell>
          <cell r="E204">
            <v>172.99200000000002</v>
          </cell>
          <cell r="F204">
            <v>1254</v>
          </cell>
        </row>
        <row r="205">
          <cell r="A205" t="str">
            <v>ALAMBRE Cu No.10TW VERDE</v>
          </cell>
          <cell r="B205">
            <v>901</v>
          </cell>
          <cell r="C205" t="str">
            <v>ML</v>
          </cell>
          <cell r="D205">
            <v>1081.2</v>
          </cell>
          <cell r="E205">
            <v>172.99200000000002</v>
          </cell>
          <cell r="F205">
            <v>1254</v>
          </cell>
        </row>
        <row r="206">
          <cell r="A206" t="str">
            <v>ALAMBRE Cu No.12 DESNUDO</v>
          </cell>
          <cell r="B206">
            <v>478</v>
          </cell>
          <cell r="C206" t="str">
            <v>ML</v>
          </cell>
          <cell r="D206">
            <v>573.6</v>
          </cell>
          <cell r="E206">
            <v>91.77600000000001</v>
          </cell>
          <cell r="F206">
            <v>665</v>
          </cell>
        </row>
        <row r="207">
          <cell r="A207" t="str">
            <v xml:space="preserve">ALAMBRE Cu No.12 THW </v>
          </cell>
          <cell r="B207">
            <v>1200</v>
          </cell>
          <cell r="C207" t="str">
            <v>ML</v>
          </cell>
          <cell r="D207">
            <v>1440</v>
          </cell>
          <cell r="E207">
            <v>230.4</v>
          </cell>
          <cell r="F207">
            <v>1670</v>
          </cell>
        </row>
        <row r="208">
          <cell r="A208" t="str">
            <v>ALAMBRE Cu No.12 THW AZUL</v>
          </cell>
          <cell r="B208">
            <v>1200</v>
          </cell>
          <cell r="C208" t="str">
            <v>ML</v>
          </cell>
          <cell r="D208">
            <v>1440</v>
          </cell>
          <cell r="E208">
            <v>230.4</v>
          </cell>
          <cell r="F208">
            <v>1670</v>
          </cell>
        </row>
        <row r="209">
          <cell r="A209" t="str">
            <v>ALAMBRE Cu No.12 THW BLANCO</v>
          </cell>
          <cell r="B209">
            <v>1200</v>
          </cell>
          <cell r="C209" t="str">
            <v>ML</v>
          </cell>
          <cell r="D209">
            <v>1440</v>
          </cell>
          <cell r="E209">
            <v>230.4</v>
          </cell>
          <cell r="F209">
            <v>1670</v>
          </cell>
        </row>
        <row r="210">
          <cell r="A210" t="str">
            <v>ALAMBRE Cu No.12 THW CHIPA</v>
          </cell>
          <cell r="B210">
            <v>1200</v>
          </cell>
          <cell r="C210" t="str">
            <v>ML</v>
          </cell>
          <cell r="D210">
            <v>1440</v>
          </cell>
          <cell r="E210">
            <v>230.4</v>
          </cell>
          <cell r="F210">
            <v>1670</v>
          </cell>
        </row>
        <row r="211">
          <cell r="A211" t="str">
            <v>ALAMBRE Cu No.12 THW ROJO</v>
          </cell>
          <cell r="B211">
            <v>1200</v>
          </cell>
          <cell r="C211" t="str">
            <v>ML</v>
          </cell>
          <cell r="D211">
            <v>1440</v>
          </cell>
          <cell r="E211">
            <v>230.4</v>
          </cell>
          <cell r="F211">
            <v>1670</v>
          </cell>
        </row>
        <row r="212">
          <cell r="A212" t="str">
            <v xml:space="preserve">ALAMBRE Cu No.12 THW </v>
          </cell>
          <cell r="B212">
            <v>1200</v>
          </cell>
          <cell r="C212" t="str">
            <v>ML</v>
          </cell>
          <cell r="D212">
            <v>1440</v>
          </cell>
          <cell r="E212">
            <v>230.4</v>
          </cell>
          <cell r="F212">
            <v>1670</v>
          </cell>
        </row>
        <row r="213">
          <cell r="A213" t="str">
            <v>ALAMBRE Cu No.12 TW AMARILLO</v>
          </cell>
          <cell r="B213">
            <v>553</v>
          </cell>
          <cell r="C213" t="str">
            <v>ML</v>
          </cell>
          <cell r="D213">
            <v>663.6</v>
          </cell>
          <cell r="E213">
            <v>106.176</v>
          </cell>
          <cell r="F213">
            <v>770</v>
          </cell>
        </row>
        <row r="214">
          <cell r="A214" t="str">
            <v>ALAMBRE Cu No.12 TW AZUL</v>
          </cell>
          <cell r="B214">
            <v>553</v>
          </cell>
          <cell r="C214" t="str">
            <v>ML</v>
          </cell>
          <cell r="D214">
            <v>663.6</v>
          </cell>
          <cell r="E214">
            <v>106.176</v>
          </cell>
          <cell r="F214">
            <v>770</v>
          </cell>
        </row>
        <row r="215">
          <cell r="A215" t="str">
            <v>ALAMBRE Cu No.12 TW AZUL MARCA ELEKA</v>
          </cell>
          <cell r="B215">
            <v>553</v>
          </cell>
          <cell r="C215" t="str">
            <v>ML</v>
          </cell>
          <cell r="D215">
            <v>663.6</v>
          </cell>
          <cell r="E215">
            <v>106.176</v>
          </cell>
          <cell r="F215">
            <v>770</v>
          </cell>
        </row>
        <row r="216">
          <cell r="A216" t="str">
            <v>ALAMBRE Cu No.12 TW BLANCO</v>
          </cell>
          <cell r="B216">
            <v>553</v>
          </cell>
          <cell r="C216" t="str">
            <v>ML</v>
          </cell>
          <cell r="D216">
            <v>663.6</v>
          </cell>
          <cell r="E216">
            <v>106.176</v>
          </cell>
          <cell r="F216">
            <v>770</v>
          </cell>
        </row>
        <row r="217">
          <cell r="A217" t="str">
            <v>ALAMBRE Cu No.12 TW BLANCO ELEKA</v>
          </cell>
          <cell r="B217">
            <v>553</v>
          </cell>
          <cell r="C217" t="str">
            <v>ML</v>
          </cell>
          <cell r="D217">
            <v>663.6</v>
          </cell>
          <cell r="E217">
            <v>106.176</v>
          </cell>
          <cell r="F217">
            <v>770</v>
          </cell>
        </row>
        <row r="218">
          <cell r="A218" t="str">
            <v>ALAMBRE Cu No.12 TW NARANJA ELEKA</v>
          </cell>
          <cell r="B218">
            <v>553</v>
          </cell>
          <cell r="C218" t="str">
            <v>ML</v>
          </cell>
          <cell r="D218">
            <v>663.6</v>
          </cell>
          <cell r="E218">
            <v>106.176</v>
          </cell>
          <cell r="F218">
            <v>770</v>
          </cell>
        </row>
        <row r="219">
          <cell r="A219" t="str">
            <v>ALAMBRE Cu No.12 TW NEGRO</v>
          </cell>
          <cell r="B219">
            <v>553</v>
          </cell>
          <cell r="C219" t="str">
            <v>ML</v>
          </cell>
          <cell r="D219">
            <v>663.6</v>
          </cell>
          <cell r="E219">
            <v>106.176</v>
          </cell>
          <cell r="F219">
            <v>770</v>
          </cell>
        </row>
        <row r="220">
          <cell r="A220" t="str">
            <v>ALAMBRE Cu No.12 TW ROJO</v>
          </cell>
          <cell r="B220">
            <v>553</v>
          </cell>
          <cell r="C220" t="str">
            <v>ML</v>
          </cell>
          <cell r="D220">
            <v>663.6</v>
          </cell>
          <cell r="E220">
            <v>106.176</v>
          </cell>
          <cell r="F220">
            <v>770</v>
          </cell>
        </row>
        <row r="221">
          <cell r="A221" t="str">
            <v>ALAMBRE Cu No.12 TW VERDE</v>
          </cell>
          <cell r="B221">
            <v>553</v>
          </cell>
          <cell r="C221" t="str">
            <v>ML</v>
          </cell>
          <cell r="D221">
            <v>663.6</v>
          </cell>
          <cell r="E221">
            <v>106.176</v>
          </cell>
          <cell r="F221">
            <v>770</v>
          </cell>
        </row>
        <row r="222">
          <cell r="A222" t="str">
            <v>ALAMBRE Cu No.14 DESNUDO</v>
          </cell>
          <cell r="B222">
            <v>520</v>
          </cell>
          <cell r="C222" t="str">
            <v>ML</v>
          </cell>
          <cell r="D222">
            <v>624</v>
          </cell>
          <cell r="E222">
            <v>99.84</v>
          </cell>
          <cell r="F222">
            <v>724</v>
          </cell>
        </row>
        <row r="223">
          <cell r="A223" t="str">
            <v>ALAMBRE Cu No.14 THW AZUL</v>
          </cell>
          <cell r="B223">
            <v>444</v>
          </cell>
          <cell r="C223" t="str">
            <v>ML</v>
          </cell>
          <cell r="D223">
            <v>532.79999999999995</v>
          </cell>
          <cell r="E223">
            <v>85.24799999999999</v>
          </cell>
          <cell r="F223">
            <v>618</v>
          </cell>
        </row>
        <row r="224">
          <cell r="A224" t="str">
            <v>ALAMBRE Cu No.14 THW BLANCO</v>
          </cell>
          <cell r="B224">
            <v>444</v>
          </cell>
          <cell r="C224" t="str">
            <v>ML</v>
          </cell>
          <cell r="D224">
            <v>532.79999999999995</v>
          </cell>
          <cell r="E224">
            <v>85.24799999999999</v>
          </cell>
          <cell r="F224">
            <v>618</v>
          </cell>
        </row>
        <row r="225">
          <cell r="A225" t="str">
            <v>ALAMBRE Cu No.14 THW NEGRO</v>
          </cell>
          <cell r="B225">
            <v>444</v>
          </cell>
          <cell r="C225" t="str">
            <v>ML</v>
          </cell>
          <cell r="D225">
            <v>532.79999999999995</v>
          </cell>
          <cell r="E225">
            <v>85.24799999999999</v>
          </cell>
          <cell r="F225">
            <v>618</v>
          </cell>
        </row>
        <row r="226">
          <cell r="A226" t="str">
            <v>ALAMBRE Cu No.14 THW ROJO</v>
          </cell>
          <cell r="B226">
            <v>444</v>
          </cell>
          <cell r="C226" t="str">
            <v>ML</v>
          </cell>
          <cell r="D226">
            <v>532.79999999999995</v>
          </cell>
          <cell r="E226">
            <v>85.24799999999999</v>
          </cell>
          <cell r="F226">
            <v>618</v>
          </cell>
        </row>
        <row r="227">
          <cell r="A227" t="str">
            <v>ALAMBRE Cu No.14 THW VERDE</v>
          </cell>
          <cell r="B227">
            <v>444</v>
          </cell>
          <cell r="C227" t="str">
            <v>ML</v>
          </cell>
          <cell r="D227">
            <v>532.79999999999995</v>
          </cell>
          <cell r="E227">
            <v>85.24799999999999</v>
          </cell>
          <cell r="F227">
            <v>618</v>
          </cell>
        </row>
        <row r="228">
          <cell r="A228" t="str">
            <v>ALAMBRE Cu No.14 TW AMARILLO</v>
          </cell>
          <cell r="B228">
            <v>387</v>
          </cell>
          <cell r="C228" t="str">
            <v>ML</v>
          </cell>
          <cell r="D228">
            <v>464.4</v>
          </cell>
          <cell r="E228">
            <v>74.304000000000002</v>
          </cell>
          <cell r="F228">
            <v>539</v>
          </cell>
        </row>
        <row r="229">
          <cell r="A229" t="str">
            <v>ALAMBRE Cu No.14 TW AMARILLO ELEKA</v>
          </cell>
          <cell r="B229">
            <v>387</v>
          </cell>
          <cell r="C229" t="str">
            <v>ML</v>
          </cell>
          <cell r="D229">
            <v>464.4</v>
          </cell>
          <cell r="E229">
            <v>74.304000000000002</v>
          </cell>
          <cell r="F229">
            <v>539</v>
          </cell>
        </row>
        <row r="230">
          <cell r="A230" t="str">
            <v>ALAMBRE Cu No.14 TW AZUL</v>
          </cell>
          <cell r="B230">
            <v>387</v>
          </cell>
          <cell r="C230" t="str">
            <v>ML</v>
          </cell>
          <cell r="D230">
            <v>464.4</v>
          </cell>
          <cell r="E230">
            <v>74.304000000000002</v>
          </cell>
          <cell r="F230">
            <v>539</v>
          </cell>
        </row>
        <row r="231">
          <cell r="A231" t="str">
            <v>ALAMBRE Cu No.14 TW AZUL  ELEKA</v>
          </cell>
          <cell r="B231">
            <v>387</v>
          </cell>
          <cell r="C231" t="str">
            <v>ML</v>
          </cell>
          <cell r="D231">
            <v>464.4</v>
          </cell>
          <cell r="E231">
            <v>74.304000000000002</v>
          </cell>
          <cell r="F231">
            <v>539</v>
          </cell>
        </row>
        <row r="232">
          <cell r="A232" t="str">
            <v>ALAMBRE Cu No.14 TW BLANCO</v>
          </cell>
          <cell r="B232">
            <v>387</v>
          </cell>
          <cell r="C232" t="str">
            <v>ML</v>
          </cell>
          <cell r="D232">
            <v>464.4</v>
          </cell>
          <cell r="E232">
            <v>74.304000000000002</v>
          </cell>
          <cell r="F232">
            <v>539</v>
          </cell>
        </row>
        <row r="233">
          <cell r="A233" t="str">
            <v>ALAMBRE Cu No.14 TW BLANCO ELEKA</v>
          </cell>
          <cell r="B233">
            <v>387</v>
          </cell>
          <cell r="C233" t="str">
            <v>ML</v>
          </cell>
          <cell r="D233">
            <v>464.4</v>
          </cell>
          <cell r="E233">
            <v>74.304000000000002</v>
          </cell>
          <cell r="F233">
            <v>539</v>
          </cell>
        </row>
        <row r="234">
          <cell r="A234" t="str">
            <v>ALAMBRE Cu No.14 TW NARANJA  ELEKA</v>
          </cell>
          <cell r="B234">
            <v>387</v>
          </cell>
          <cell r="C234" t="str">
            <v>ML</v>
          </cell>
          <cell r="D234">
            <v>464.4</v>
          </cell>
          <cell r="E234">
            <v>74.304000000000002</v>
          </cell>
          <cell r="F234">
            <v>539</v>
          </cell>
        </row>
        <row r="235">
          <cell r="A235" t="str">
            <v>ALAMBRE Cu No.14 TW NEGRO</v>
          </cell>
          <cell r="B235">
            <v>387</v>
          </cell>
          <cell r="C235" t="str">
            <v>ML</v>
          </cell>
          <cell r="D235">
            <v>464.4</v>
          </cell>
          <cell r="E235">
            <v>74.304000000000002</v>
          </cell>
          <cell r="F235">
            <v>539</v>
          </cell>
        </row>
        <row r="236">
          <cell r="A236" t="str">
            <v>ALAMBRE Cu No.14 TW ROJO</v>
          </cell>
          <cell r="B236">
            <v>387</v>
          </cell>
          <cell r="C236" t="str">
            <v>ML</v>
          </cell>
          <cell r="D236">
            <v>464.4</v>
          </cell>
          <cell r="E236">
            <v>74.304000000000002</v>
          </cell>
          <cell r="F236">
            <v>539</v>
          </cell>
        </row>
        <row r="237">
          <cell r="A237" t="str">
            <v>ALAMBRE Cu No.14 TW VERDE</v>
          </cell>
          <cell r="B237">
            <v>387</v>
          </cell>
          <cell r="C237" t="str">
            <v>ML</v>
          </cell>
          <cell r="D237">
            <v>464.4</v>
          </cell>
          <cell r="E237">
            <v>74.304000000000002</v>
          </cell>
          <cell r="F237">
            <v>539</v>
          </cell>
        </row>
        <row r="238">
          <cell r="A238" t="str">
            <v>ALAMBRE Cu No.14THW AMARILLO</v>
          </cell>
          <cell r="B238">
            <v>444</v>
          </cell>
          <cell r="C238" t="str">
            <v>ML</v>
          </cell>
          <cell r="D238">
            <v>532.79999999999995</v>
          </cell>
          <cell r="E238">
            <v>85.24799999999999</v>
          </cell>
          <cell r="F238">
            <v>618</v>
          </cell>
        </row>
        <row r="239">
          <cell r="A239" t="str">
            <v>ALAMBRE Cu No.16 DESNUDO</v>
          </cell>
          <cell r="B239">
            <v>241</v>
          </cell>
          <cell r="C239" t="str">
            <v>ML</v>
          </cell>
          <cell r="D239">
            <v>289.2</v>
          </cell>
          <cell r="E239">
            <v>46.271999999999998</v>
          </cell>
          <cell r="F239">
            <v>335</v>
          </cell>
        </row>
        <row r="240">
          <cell r="A240" t="str">
            <v>ALAMBRE Cu No.18 TF ROJO</v>
          </cell>
          <cell r="B240">
            <v>202</v>
          </cell>
          <cell r="C240" t="str">
            <v>ML</v>
          </cell>
          <cell r="D240">
            <v>242.39999999999998</v>
          </cell>
          <cell r="E240">
            <v>38.783999999999999</v>
          </cell>
          <cell r="F240">
            <v>281</v>
          </cell>
        </row>
        <row r="241">
          <cell r="A241" t="str">
            <v>ALAMBRE Cu No.6 THW NEGRO</v>
          </cell>
          <cell r="B241">
            <v>5000</v>
          </cell>
          <cell r="C241" t="str">
            <v>ML</v>
          </cell>
          <cell r="D241">
            <v>6000</v>
          </cell>
          <cell r="E241">
            <v>960</v>
          </cell>
          <cell r="F241">
            <v>6960</v>
          </cell>
        </row>
        <row r="242">
          <cell r="A242" t="str">
            <v>ALAMBRE Cu No.6 TW CHIPA</v>
          </cell>
          <cell r="B242">
            <v>1312</v>
          </cell>
          <cell r="C242" t="str">
            <v>ML</v>
          </cell>
          <cell r="D242">
            <v>1574.3999999999999</v>
          </cell>
          <cell r="E242">
            <v>251.904</v>
          </cell>
          <cell r="F242">
            <v>1826</v>
          </cell>
        </row>
        <row r="243">
          <cell r="A243" t="str">
            <v>ALAMBRE Cu No.8 THW AZUL</v>
          </cell>
          <cell r="B243">
            <v>1513</v>
          </cell>
          <cell r="C243" t="str">
            <v>ML</v>
          </cell>
          <cell r="D243">
            <v>1815.6</v>
          </cell>
          <cell r="E243">
            <v>290.49599999999998</v>
          </cell>
          <cell r="F243">
            <v>2106</v>
          </cell>
        </row>
        <row r="244">
          <cell r="A244" t="str">
            <v>ALAMBRE Cu No.8 THW NEGRO</v>
          </cell>
          <cell r="B244">
            <v>1513</v>
          </cell>
          <cell r="C244" t="str">
            <v>ML</v>
          </cell>
          <cell r="D244">
            <v>1815.6</v>
          </cell>
          <cell r="E244">
            <v>290.49599999999998</v>
          </cell>
          <cell r="F244">
            <v>2106</v>
          </cell>
        </row>
        <row r="245">
          <cell r="A245" t="str">
            <v>ALAMBRE Cu No.8 THW ROJO</v>
          </cell>
          <cell r="B245">
            <v>1513</v>
          </cell>
          <cell r="C245" t="str">
            <v>ML</v>
          </cell>
          <cell r="D245">
            <v>1815.6</v>
          </cell>
          <cell r="E245">
            <v>290.49599999999998</v>
          </cell>
          <cell r="F245">
            <v>2106</v>
          </cell>
        </row>
        <row r="246">
          <cell r="A246" t="str">
            <v>ALAMBRE Cu No.8 THW VERDE</v>
          </cell>
          <cell r="B246">
            <v>1513</v>
          </cell>
          <cell r="C246" t="str">
            <v>ML</v>
          </cell>
          <cell r="D246">
            <v>1815.6</v>
          </cell>
          <cell r="E246">
            <v>290.49599999999998</v>
          </cell>
          <cell r="F246">
            <v>2106</v>
          </cell>
        </row>
        <row r="247">
          <cell r="A247" t="str">
            <v>ALAMBRE Cu No.8 TW AMARILLO</v>
          </cell>
          <cell r="B247">
            <v>1432</v>
          </cell>
          <cell r="C247" t="str">
            <v>ML</v>
          </cell>
          <cell r="D247">
            <v>1718.3999999999999</v>
          </cell>
          <cell r="E247">
            <v>274.94399999999996</v>
          </cell>
          <cell r="F247">
            <v>1993</v>
          </cell>
        </row>
        <row r="248">
          <cell r="A248" t="str">
            <v>ALAMBRE Cu No.8 TW BLANCO ELEKA</v>
          </cell>
          <cell r="B248">
            <v>1432</v>
          </cell>
          <cell r="C248" t="str">
            <v>ML</v>
          </cell>
          <cell r="D248">
            <v>1718.3999999999999</v>
          </cell>
          <cell r="E248">
            <v>274.94399999999996</v>
          </cell>
          <cell r="F248">
            <v>1993</v>
          </cell>
        </row>
        <row r="249">
          <cell r="A249" t="str">
            <v>ALAMBRE Cu No.8 TW NEGRO</v>
          </cell>
          <cell r="B249">
            <v>1432</v>
          </cell>
          <cell r="C249" t="str">
            <v>ML</v>
          </cell>
          <cell r="D249">
            <v>1718.3999999999999</v>
          </cell>
          <cell r="E249">
            <v>274.94399999999996</v>
          </cell>
          <cell r="F249">
            <v>1993</v>
          </cell>
        </row>
        <row r="250">
          <cell r="A250" t="str">
            <v>ALAMBRE Cu No.8 TW NEGRO PROCABLES</v>
          </cell>
          <cell r="B250">
            <v>1432</v>
          </cell>
          <cell r="C250" t="str">
            <v>ML</v>
          </cell>
          <cell r="D250">
            <v>1718.3999999999999</v>
          </cell>
          <cell r="E250">
            <v>274.94399999999996</v>
          </cell>
          <cell r="F250">
            <v>1993</v>
          </cell>
        </row>
        <row r="251">
          <cell r="A251" t="str">
            <v>ALAMBRE Cu No.8 TW ROJO</v>
          </cell>
          <cell r="B251">
            <v>1432</v>
          </cell>
          <cell r="C251" t="str">
            <v>ML</v>
          </cell>
          <cell r="D251">
            <v>1718.3999999999999</v>
          </cell>
          <cell r="E251">
            <v>274.94399999999996</v>
          </cell>
          <cell r="F251">
            <v>1993</v>
          </cell>
        </row>
        <row r="252">
          <cell r="A252" t="str">
            <v>ALAMBRE Cu No.8 TW VERDE</v>
          </cell>
          <cell r="B252">
            <v>1432</v>
          </cell>
          <cell r="C252" t="str">
            <v>ML</v>
          </cell>
          <cell r="D252">
            <v>1718.3999999999999</v>
          </cell>
          <cell r="E252">
            <v>274.94399999999996</v>
          </cell>
          <cell r="F252">
            <v>1993</v>
          </cell>
        </row>
        <row r="253">
          <cell r="A253" t="str">
            <v>ALAMBRE Cu No.8TW AZUL  ELEKA</v>
          </cell>
          <cell r="B253">
            <v>1432</v>
          </cell>
          <cell r="C253" t="str">
            <v>ML</v>
          </cell>
          <cell r="D253">
            <v>1718.3999999999999</v>
          </cell>
          <cell r="E253">
            <v>274.94399999999996</v>
          </cell>
          <cell r="F253">
            <v>1993</v>
          </cell>
        </row>
        <row r="254">
          <cell r="A254" t="str">
            <v>ALAMBRE Cu.10 DESNUDO</v>
          </cell>
          <cell r="B254">
            <v>749</v>
          </cell>
          <cell r="C254" t="str">
            <v>ML</v>
          </cell>
          <cell r="D254">
            <v>898.8</v>
          </cell>
          <cell r="E254">
            <v>143.80799999999999</v>
          </cell>
          <cell r="F254">
            <v>1043</v>
          </cell>
        </row>
        <row r="255">
          <cell r="A255" t="str">
            <v>ALAMBRE DE PASE CHOCO AMARILLO 2X0.5</v>
          </cell>
          <cell r="B255">
            <v>85</v>
          </cell>
          <cell r="C255" t="str">
            <v>ML</v>
          </cell>
          <cell r="D255">
            <v>102</v>
          </cell>
          <cell r="E255">
            <v>16.32</v>
          </cell>
          <cell r="F255">
            <v>118</v>
          </cell>
        </row>
        <row r="256">
          <cell r="A256" t="str">
            <v>ALAMBRE DULCE NO. 18</v>
          </cell>
          <cell r="B256">
            <v>1311</v>
          </cell>
          <cell r="C256" t="str">
            <v>ML</v>
          </cell>
          <cell r="D256">
            <v>1573.2</v>
          </cell>
          <cell r="E256">
            <v>251.71200000000002</v>
          </cell>
          <cell r="F256">
            <v>1825</v>
          </cell>
        </row>
        <row r="257">
          <cell r="A257" t="str">
            <v>ALAMBRE MINIDISTRIBUIDOR 2X0.5 SIEMENS B</v>
          </cell>
          <cell r="B257">
            <v>110</v>
          </cell>
          <cell r="C257" t="str">
            <v>ML</v>
          </cell>
          <cell r="D257">
            <v>132</v>
          </cell>
          <cell r="E257">
            <v>21.12</v>
          </cell>
          <cell r="F257">
            <v>153</v>
          </cell>
        </row>
        <row r="258">
          <cell r="A258" t="str">
            <v>ALAMBRE TELEFONICO DE PASE ROJO/AZUL</v>
          </cell>
          <cell r="B258">
            <v>198</v>
          </cell>
          <cell r="C258" t="str">
            <v>ML</v>
          </cell>
          <cell r="D258">
            <v>237.6</v>
          </cell>
          <cell r="E258">
            <v>38.015999999999998</v>
          </cell>
          <cell r="F258">
            <v>276</v>
          </cell>
        </row>
        <row r="259">
          <cell r="A259" t="str">
            <v>ALAMBRE TELEFONICO NEOPREN 2X18</v>
          </cell>
          <cell r="B259">
            <v>521</v>
          </cell>
          <cell r="C259" t="str">
            <v>ML</v>
          </cell>
          <cell r="D259">
            <v>625.19999999999993</v>
          </cell>
          <cell r="E259">
            <v>100.032</v>
          </cell>
          <cell r="F259">
            <v>725</v>
          </cell>
        </row>
        <row r="260">
          <cell r="A260" t="str">
            <v>ALAMBRE TELEFONICO NEOPREN 2X20</v>
          </cell>
          <cell r="B260">
            <v>408</v>
          </cell>
          <cell r="C260" t="str">
            <v>ML</v>
          </cell>
          <cell r="D260">
            <v>489.59999999999997</v>
          </cell>
          <cell r="E260">
            <v>78.335999999999999</v>
          </cell>
          <cell r="F260">
            <v>568</v>
          </cell>
        </row>
        <row r="261">
          <cell r="A261" t="str">
            <v>ALAMBRE TELEFONICO NEOPREN 2X20CHIPA</v>
          </cell>
          <cell r="B261">
            <v>408</v>
          </cell>
          <cell r="C261" t="str">
            <v>ML</v>
          </cell>
          <cell r="D261">
            <v>489.59999999999997</v>
          </cell>
          <cell r="E261">
            <v>78.335999999999999</v>
          </cell>
          <cell r="F261">
            <v>568</v>
          </cell>
        </row>
        <row r="262">
          <cell r="A262" t="str">
            <v>ALAMBRE Cu No.8 TW BLANCO</v>
          </cell>
          <cell r="B262">
            <v>1432</v>
          </cell>
          <cell r="C262" t="str">
            <v>ML</v>
          </cell>
          <cell r="D262">
            <v>1718.3999999999999</v>
          </cell>
          <cell r="E262">
            <v>274.94399999999996</v>
          </cell>
          <cell r="F262">
            <v>1993</v>
          </cell>
        </row>
        <row r="263">
          <cell r="A263" t="str">
            <v>ALAMBRE Cu No 12TW CHIPA</v>
          </cell>
          <cell r="B263">
            <v>553</v>
          </cell>
          <cell r="C263" t="str">
            <v>ML</v>
          </cell>
          <cell r="D263">
            <v>663.6</v>
          </cell>
          <cell r="E263">
            <v>106.176</v>
          </cell>
          <cell r="F263">
            <v>770</v>
          </cell>
        </row>
        <row r="264">
          <cell r="A264" t="str">
            <v>AMARRE 145MM (6") BLANCO</v>
          </cell>
          <cell r="B264">
            <v>50</v>
          </cell>
          <cell r="C264" t="str">
            <v>UND</v>
          </cell>
          <cell r="D264">
            <v>60</v>
          </cell>
          <cell r="E264">
            <v>9.6</v>
          </cell>
          <cell r="F264">
            <v>70</v>
          </cell>
        </row>
        <row r="265">
          <cell r="A265" t="str">
            <v>AMARRE 149MM (59") NEGRO</v>
          </cell>
          <cell r="B265">
            <v>213</v>
          </cell>
          <cell r="C265" t="str">
            <v>UND</v>
          </cell>
          <cell r="D265">
            <v>255.6</v>
          </cell>
          <cell r="E265">
            <v>40.896000000000001</v>
          </cell>
          <cell r="F265">
            <v>296</v>
          </cell>
        </row>
        <row r="266">
          <cell r="A266" t="str">
            <v>AMARRE 202MM (8") BLANCO</v>
          </cell>
          <cell r="B266">
            <v>75</v>
          </cell>
          <cell r="C266" t="str">
            <v>UND</v>
          </cell>
          <cell r="D266">
            <v>90</v>
          </cell>
          <cell r="E266">
            <v>14.4</v>
          </cell>
          <cell r="F266">
            <v>104</v>
          </cell>
        </row>
        <row r="267">
          <cell r="A267" t="str">
            <v>AMARRE 202MM (8") NEGRO</v>
          </cell>
          <cell r="B267">
            <v>600</v>
          </cell>
          <cell r="C267" t="str">
            <v>UND</v>
          </cell>
          <cell r="D267">
            <v>720</v>
          </cell>
          <cell r="E267">
            <v>115.2</v>
          </cell>
          <cell r="F267">
            <v>835</v>
          </cell>
        </row>
        <row r="268">
          <cell r="A268" t="str">
            <v>AMARRE 305MM (12") BLANCO</v>
          </cell>
          <cell r="B268">
            <v>128</v>
          </cell>
          <cell r="C268" t="str">
            <v>UND</v>
          </cell>
          <cell r="D268">
            <v>153.6</v>
          </cell>
          <cell r="E268">
            <v>24.576000000000001</v>
          </cell>
          <cell r="F268">
            <v>178</v>
          </cell>
        </row>
        <row r="269">
          <cell r="A269" t="str">
            <v>AMARRE 381MM (15") BLANCO</v>
          </cell>
          <cell r="B269">
            <v>270</v>
          </cell>
          <cell r="C269" t="str">
            <v>UND</v>
          </cell>
          <cell r="D269">
            <v>324</v>
          </cell>
          <cell r="E269">
            <v>51.84</v>
          </cell>
          <cell r="F269">
            <v>376</v>
          </cell>
        </row>
        <row r="270">
          <cell r="A270" t="str">
            <v>AMARRE 381MM (15") BLANCO TRABAJO PESADO</v>
          </cell>
          <cell r="B270">
            <v>528</v>
          </cell>
          <cell r="C270" t="str">
            <v>UND</v>
          </cell>
          <cell r="D270">
            <v>633.6</v>
          </cell>
          <cell r="E270">
            <v>101.376</v>
          </cell>
          <cell r="F270">
            <v>735</v>
          </cell>
        </row>
        <row r="271">
          <cell r="A271" t="str">
            <v>AMARRE 890MM (35") NEGRO</v>
          </cell>
          <cell r="B271">
            <v>2033</v>
          </cell>
          <cell r="C271" t="str">
            <v>UND</v>
          </cell>
          <cell r="D271">
            <v>2439.6</v>
          </cell>
          <cell r="E271">
            <v>390.33600000000001</v>
          </cell>
          <cell r="F271">
            <v>2830</v>
          </cell>
        </row>
        <row r="272">
          <cell r="A272" t="str">
            <v>AMARRE 95MM (4") BLANCO</v>
          </cell>
          <cell r="B272">
            <v>35</v>
          </cell>
          <cell r="C272" t="str">
            <v>UND</v>
          </cell>
          <cell r="D272">
            <v>42</v>
          </cell>
          <cell r="E272">
            <v>6.72</v>
          </cell>
          <cell r="F272">
            <v>49</v>
          </cell>
        </row>
        <row r="273">
          <cell r="A273" t="str">
            <v>AMARRE PLASTCIO 140MM</v>
          </cell>
          <cell r="B273">
            <v>52</v>
          </cell>
          <cell r="C273" t="str">
            <v>UND</v>
          </cell>
          <cell r="D273">
            <v>62.4</v>
          </cell>
          <cell r="E273">
            <v>9.984</v>
          </cell>
          <cell r="F273">
            <v>72</v>
          </cell>
        </row>
        <row r="274">
          <cell r="A274" t="str">
            <v>AMARRE PLASTICO 170MM</v>
          </cell>
          <cell r="B274">
            <v>52</v>
          </cell>
          <cell r="C274" t="str">
            <v>UND</v>
          </cell>
          <cell r="D274">
            <v>62.4</v>
          </cell>
          <cell r="E274">
            <v>9.984</v>
          </cell>
          <cell r="F274">
            <v>72</v>
          </cell>
        </row>
        <row r="275">
          <cell r="A275" t="str">
            <v>AMARRE PLASTICO 300 MM</v>
          </cell>
          <cell r="B275">
            <v>118</v>
          </cell>
          <cell r="C275" t="str">
            <v>UND</v>
          </cell>
          <cell r="D275">
            <v>141.6</v>
          </cell>
          <cell r="E275">
            <v>22.655999999999999</v>
          </cell>
          <cell r="F275">
            <v>164</v>
          </cell>
        </row>
        <row r="276">
          <cell r="A276" t="str">
            <v>AMARRE PLASTICO IDENTIFICACION CABLE</v>
          </cell>
          <cell r="B276">
            <v>78</v>
          </cell>
          <cell r="C276" t="str">
            <v>UND</v>
          </cell>
          <cell r="D276">
            <v>93.6</v>
          </cell>
          <cell r="E276">
            <v>14.975999999999999</v>
          </cell>
          <cell r="F276">
            <v>109</v>
          </cell>
        </row>
        <row r="277">
          <cell r="A277" t="str">
            <v>AMARRE PLASTICO NEGRO 140MM</v>
          </cell>
          <cell r="B277">
            <v>52</v>
          </cell>
          <cell r="C277" t="str">
            <v>UND</v>
          </cell>
          <cell r="D277">
            <v>62.4</v>
          </cell>
          <cell r="E277">
            <v>9.984</v>
          </cell>
          <cell r="F277">
            <v>72</v>
          </cell>
        </row>
        <row r="278">
          <cell r="A278" t="str">
            <v>AMARRE PLASTICO NEGRO 200 MM</v>
          </cell>
          <cell r="B278">
            <v>60</v>
          </cell>
          <cell r="C278" t="str">
            <v>UND</v>
          </cell>
          <cell r="D278">
            <v>72</v>
          </cell>
          <cell r="E278">
            <v>11.52</v>
          </cell>
          <cell r="F278">
            <v>84</v>
          </cell>
        </row>
        <row r="279">
          <cell r="A279" t="str">
            <v>AMARRE PLASTICO NEGRO 90MM</v>
          </cell>
          <cell r="B279">
            <v>52</v>
          </cell>
          <cell r="C279" t="str">
            <v>UND</v>
          </cell>
          <cell r="D279">
            <v>62.4</v>
          </cell>
          <cell r="E279">
            <v>9.984</v>
          </cell>
          <cell r="F279">
            <v>72</v>
          </cell>
        </row>
        <row r="280">
          <cell r="A280" t="str">
            <v>AMORTIGUADOR CABLE 1/4</v>
          </cell>
          <cell r="B280">
            <v>9700</v>
          </cell>
          <cell r="C280" t="str">
            <v>UND</v>
          </cell>
          <cell r="D280">
            <v>11640</v>
          </cell>
          <cell r="E280">
            <v>1862.4</v>
          </cell>
          <cell r="F280">
            <v>13502</v>
          </cell>
        </row>
        <row r="281">
          <cell r="A281" t="str">
            <v>AMORTIGUADOR CABLE 2/0 - 4 LIBRAS</v>
          </cell>
          <cell r="B281">
            <v>8639</v>
          </cell>
          <cell r="C281" t="str">
            <v>UND</v>
          </cell>
          <cell r="D281">
            <v>10366.799999999999</v>
          </cell>
          <cell r="E281">
            <v>1658.6879999999999</v>
          </cell>
          <cell r="F281">
            <v>12025</v>
          </cell>
        </row>
        <row r="282">
          <cell r="A282" t="str">
            <v>AMORTIGUADOR CABLE 3/8</v>
          </cell>
          <cell r="B282">
            <v>12000</v>
          </cell>
          <cell r="C282" t="str">
            <v>UND</v>
          </cell>
          <cell r="D282">
            <v>14400</v>
          </cell>
          <cell r="E282">
            <v>2304</v>
          </cell>
          <cell r="F282">
            <v>16704</v>
          </cell>
        </row>
        <row r="283">
          <cell r="A283" t="str">
            <v>AMORTIGUADOR CABLE 397.5</v>
          </cell>
          <cell r="B283">
            <v>25520</v>
          </cell>
          <cell r="C283" t="str">
            <v>UND</v>
          </cell>
          <cell r="D283">
            <v>30624</v>
          </cell>
          <cell r="E283">
            <v>4899.84</v>
          </cell>
          <cell r="F283">
            <v>35524</v>
          </cell>
        </row>
        <row r="284">
          <cell r="A284" t="str">
            <v>AMORTIGUADOR CABLE 4/0</v>
          </cell>
          <cell r="B284">
            <v>10100</v>
          </cell>
          <cell r="C284" t="str">
            <v>UND</v>
          </cell>
          <cell r="D284">
            <v>12120</v>
          </cell>
          <cell r="E284">
            <v>1939.2</v>
          </cell>
          <cell r="F284">
            <v>14059</v>
          </cell>
        </row>
        <row r="285">
          <cell r="A285" t="str">
            <v>AMORTIGUADOR CABLE No.2</v>
          </cell>
          <cell r="B285">
            <v>8454</v>
          </cell>
          <cell r="C285" t="str">
            <v>UND</v>
          </cell>
          <cell r="D285">
            <v>10144.799999999999</v>
          </cell>
          <cell r="E285">
            <v>1623.1679999999999</v>
          </cell>
          <cell r="F285">
            <v>11768</v>
          </cell>
        </row>
        <row r="286">
          <cell r="A286" t="str">
            <v>AMPERIMETRO 0/500A CELSA</v>
          </cell>
          <cell r="B286">
            <v>42000</v>
          </cell>
          <cell r="C286" t="str">
            <v>UND</v>
          </cell>
          <cell r="D286">
            <v>50400</v>
          </cell>
          <cell r="E286">
            <v>8064</v>
          </cell>
          <cell r="F286">
            <v>58464</v>
          </cell>
        </row>
        <row r="287">
          <cell r="A287" t="str">
            <v>AMPERIMETRO 0-100/5AMP.</v>
          </cell>
          <cell r="B287">
            <v>95800</v>
          </cell>
          <cell r="C287" t="str">
            <v>UND</v>
          </cell>
          <cell r="D287">
            <v>114960</v>
          </cell>
          <cell r="E287">
            <v>18393.600000000002</v>
          </cell>
          <cell r="F287">
            <v>133354</v>
          </cell>
        </row>
        <row r="288">
          <cell r="A288" t="str">
            <v>AMPERIMETRO 0-1000/5AMP.</v>
          </cell>
          <cell r="B288">
            <v>95800</v>
          </cell>
          <cell r="C288" t="str">
            <v>UND</v>
          </cell>
          <cell r="D288">
            <v>114960</v>
          </cell>
          <cell r="E288">
            <v>18393.600000000002</v>
          </cell>
          <cell r="F288">
            <v>133354</v>
          </cell>
        </row>
        <row r="289">
          <cell r="A289" t="str">
            <v>AMPERIMETRO 0-1500/5AMP.</v>
          </cell>
          <cell r="B289">
            <v>95800</v>
          </cell>
          <cell r="C289" t="str">
            <v>UND</v>
          </cell>
          <cell r="D289">
            <v>114960</v>
          </cell>
          <cell r="E289">
            <v>18393.600000000002</v>
          </cell>
          <cell r="F289">
            <v>133354</v>
          </cell>
        </row>
        <row r="290">
          <cell r="A290" t="str">
            <v>AMPERIMETRO 0-15AMP.</v>
          </cell>
          <cell r="B290">
            <v>117700</v>
          </cell>
          <cell r="C290" t="str">
            <v>UND</v>
          </cell>
          <cell r="D290">
            <v>141240</v>
          </cell>
          <cell r="E290">
            <v>22598.400000000001</v>
          </cell>
          <cell r="F290">
            <v>163838</v>
          </cell>
        </row>
        <row r="291">
          <cell r="A291" t="str">
            <v>AMPERIMETRO 0-200/5AMP.</v>
          </cell>
          <cell r="B291">
            <v>95800</v>
          </cell>
          <cell r="C291" t="str">
            <v>UND</v>
          </cell>
          <cell r="D291">
            <v>114960</v>
          </cell>
          <cell r="E291">
            <v>18393.600000000002</v>
          </cell>
          <cell r="F291">
            <v>133354</v>
          </cell>
        </row>
        <row r="292">
          <cell r="A292" t="str">
            <v>AMPERIMETRO 0-2000/5AMP.</v>
          </cell>
          <cell r="B292">
            <v>95800</v>
          </cell>
          <cell r="C292" t="str">
            <v>UND</v>
          </cell>
          <cell r="D292">
            <v>114960</v>
          </cell>
          <cell r="E292">
            <v>18393.600000000002</v>
          </cell>
          <cell r="F292">
            <v>133354</v>
          </cell>
        </row>
        <row r="293">
          <cell r="A293" t="str">
            <v>AMPERIMETRO 0-25AMP.</v>
          </cell>
          <cell r="B293">
            <v>117700</v>
          </cell>
          <cell r="C293" t="str">
            <v>UND</v>
          </cell>
          <cell r="D293">
            <v>141240</v>
          </cell>
          <cell r="E293">
            <v>22598.400000000001</v>
          </cell>
          <cell r="F293">
            <v>163838</v>
          </cell>
        </row>
        <row r="294">
          <cell r="A294" t="str">
            <v>AMPERIMETRO 0-300/5AMP.</v>
          </cell>
          <cell r="B294">
            <v>95800</v>
          </cell>
          <cell r="C294" t="str">
            <v>UND</v>
          </cell>
          <cell r="D294">
            <v>114960</v>
          </cell>
          <cell r="E294">
            <v>18393.600000000002</v>
          </cell>
          <cell r="F294">
            <v>133354</v>
          </cell>
        </row>
        <row r="295">
          <cell r="A295" t="str">
            <v>AMPERIMETRO 0-400/5AMP</v>
          </cell>
          <cell r="B295">
            <v>95800</v>
          </cell>
          <cell r="C295" t="str">
            <v>UND</v>
          </cell>
          <cell r="D295">
            <v>114960</v>
          </cell>
          <cell r="E295">
            <v>18393.600000000002</v>
          </cell>
          <cell r="F295">
            <v>133354</v>
          </cell>
        </row>
        <row r="296">
          <cell r="A296" t="str">
            <v>AMPERIMETRO 0-60 AMP</v>
          </cell>
          <cell r="B296">
            <v>117700</v>
          </cell>
          <cell r="C296" t="str">
            <v>UND</v>
          </cell>
          <cell r="D296">
            <v>141240</v>
          </cell>
          <cell r="E296">
            <v>22598.400000000001</v>
          </cell>
          <cell r="F296">
            <v>163838</v>
          </cell>
        </row>
        <row r="297">
          <cell r="A297" t="str">
            <v>AMPERIMETRO 0-6005AMP</v>
          </cell>
          <cell r="B297">
            <v>95800</v>
          </cell>
          <cell r="C297" t="str">
            <v>UND</v>
          </cell>
          <cell r="D297">
            <v>114960</v>
          </cell>
          <cell r="E297">
            <v>18393.600000000002</v>
          </cell>
          <cell r="F297">
            <v>133354</v>
          </cell>
        </row>
        <row r="298">
          <cell r="A298" t="str">
            <v>AMPERIMETRO 100 A 5 AMP.</v>
          </cell>
          <cell r="B298">
            <v>72420</v>
          </cell>
          <cell r="C298" t="str">
            <v>UND</v>
          </cell>
          <cell r="D298">
            <v>86904</v>
          </cell>
          <cell r="E298">
            <v>13904.64</v>
          </cell>
          <cell r="F298">
            <v>100809</v>
          </cell>
        </row>
        <row r="299">
          <cell r="A299" t="str">
            <v>AMPERIMETRO 1000/5A CELSA</v>
          </cell>
          <cell r="B299">
            <v>65000</v>
          </cell>
          <cell r="C299" t="str">
            <v>UND</v>
          </cell>
          <cell r="D299">
            <v>78000</v>
          </cell>
          <cell r="E299">
            <v>12480</v>
          </cell>
          <cell r="F299">
            <v>90480</v>
          </cell>
        </row>
        <row r="300">
          <cell r="A300" t="str">
            <v>AMPERIMETRO 300/5A PANEL METER</v>
          </cell>
          <cell r="B300">
            <v>37800</v>
          </cell>
          <cell r="C300" t="str">
            <v>UND</v>
          </cell>
          <cell r="D300">
            <v>45360</v>
          </cell>
          <cell r="E300">
            <v>7257.6</v>
          </cell>
          <cell r="F300">
            <v>52618</v>
          </cell>
        </row>
        <row r="301">
          <cell r="A301" t="str">
            <v>AMPERIMETRO 500/5A PANEL METER</v>
          </cell>
          <cell r="B301">
            <v>37800</v>
          </cell>
          <cell r="C301" t="str">
            <v>UND</v>
          </cell>
          <cell r="D301">
            <v>45360</v>
          </cell>
          <cell r="E301">
            <v>7257.6</v>
          </cell>
          <cell r="F301">
            <v>52618</v>
          </cell>
        </row>
        <row r="302">
          <cell r="A302" t="str">
            <v>AMPERIMETRO 600/5A PANEL METER</v>
          </cell>
          <cell r="B302">
            <v>37800</v>
          </cell>
          <cell r="C302" t="str">
            <v>UND</v>
          </cell>
          <cell r="D302">
            <v>45360</v>
          </cell>
          <cell r="E302">
            <v>7257.6</v>
          </cell>
          <cell r="F302">
            <v>52618</v>
          </cell>
        </row>
        <row r="303">
          <cell r="A303" t="str">
            <v>AMPERIMETRO 800/5A SIN MARCA</v>
          </cell>
          <cell r="B303">
            <v>35000</v>
          </cell>
          <cell r="C303" t="str">
            <v>UND</v>
          </cell>
          <cell r="D303">
            <v>42000</v>
          </cell>
          <cell r="E303">
            <v>6720</v>
          </cell>
          <cell r="F303">
            <v>48720</v>
          </cell>
        </row>
        <row r="304">
          <cell r="A304" t="str">
            <v>AMPERIMETRO 96X96 - 0-200/5 CELSA</v>
          </cell>
          <cell r="B304">
            <v>46080</v>
          </cell>
          <cell r="C304" t="str">
            <v>UND</v>
          </cell>
          <cell r="D304">
            <v>55296</v>
          </cell>
          <cell r="E304">
            <v>8847.36</v>
          </cell>
          <cell r="F304">
            <v>64143</v>
          </cell>
        </row>
        <row r="305">
          <cell r="A305" t="str">
            <v>AMPERIMETRO 96X96 100/5 CELSA</v>
          </cell>
          <cell r="B305">
            <v>42315</v>
          </cell>
          <cell r="C305" t="str">
            <v>UND</v>
          </cell>
          <cell r="D305">
            <v>50778</v>
          </cell>
          <cell r="E305">
            <v>8124.4800000000005</v>
          </cell>
          <cell r="F305">
            <v>58902</v>
          </cell>
        </row>
        <row r="306">
          <cell r="A306" t="str">
            <v>AMPERIMETRO 96X96 1200/5 FAITHFOL</v>
          </cell>
          <cell r="B306">
            <v>30800</v>
          </cell>
          <cell r="C306" t="str">
            <v>UND</v>
          </cell>
          <cell r="D306">
            <v>36960</v>
          </cell>
          <cell r="E306">
            <v>5913.6</v>
          </cell>
          <cell r="F306">
            <v>42874</v>
          </cell>
        </row>
        <row r="307">
          <cell r="A307" t="str">
            <v>AMPLIADOR DE RED DE CONTROLADORES EMH</v>
          </cell>
          <cell r="B307">
            <v>637939</v>
          </cell>
          <cell r="C307" t="str">
            <v>UND</v>
          </cell>
          <cell r="D307">
            <v>765526.79999999993</v>
          </cell>
          <cell r="E307">
            <v>122484.28799999999</v>
          </cell>
          <cell r="F307">
            <v>888011</v>
          </cell>
        </row>
        <row r="308">
          <cell r="A308" t="str">
            <v>ANALIZADOR DE REDES LOVATO CON PUERTO RS 232 Y/O 485</v>
          </cell>
          <cell r="B308">
            <v>1316224</v>
          </cell>
          <cell r="C308" t="str">
            <v>UND</v>
          </cell>
          <cell r="D308">
            <v>1579468.8</v>
          </cell>
          <cell r="E308">
            <v>252715.008</v>
          </cell>
          <cell r="F308">
            <v>1832184</v>
          </cell>
        </row>
        <row r="309">
          <cell r="A309" t="str">
            <v>ANGULO GALVANIZADO 1.00 MT X 3/4X1/8</v>
          </cell>
          <cell r="B309">
            <v>1600</v>
          </cell>
          <cell r="C309" t="str">
            <v>UND</v>
          </cell>
          <cell r="D309">
            <v>1920</v>
          </cell>
          <cell r="E309">
            <v>307.2</v>
          </cell>
          <cell r="F309">
            <v>2227</v>
          </cell>
        </row>
        <row r="310">
          <cell r="A310" t="str">
            <v>ANGULO PARA UNION 21/2X21/2X0.35M</v>
          </cell>
          <cell r="B310">
            <v>2980</v>
          </cell>
          <cell r="C310" t="str">
            <v>UND</v>
          </cell>
          <cell r="D310">
            <v>3576</v>
          </cell>
          <cell r="E310">
            <v>572.16</v>
          </cell>
          <cell r="F310">
            <v>4148</v>
          </cell>
        </row>
        <row r="311">
          <cell r="A311" t="str">
            <v>ANILLO ADAPTACION 10 AMP.</v>
          </cell>
          <cell r="B311">
            <v>502.60000610351608</v>
          </cell>
          <cell r="C311" t="str">
            <v>UND</v>
          </cell>
          <cell r="D311">
            <v>603.12000732421927</v>
          </cell>
          <cell r="E311">
            <v>96.499201171875086</v>
          </cell>
          <cell r="F311">
            <v>700</v>
          </cell>
        </row>
        <row r="312">
          <cell r="A312" t="str">
            <v>ANILLO ADAPTACION 16 AMP.</v>
          </cell>
          <cell r="B312">
            <v>442.39999389648398</v>
          </cell>
          <cell r="C312" t="str">
            <v>UND</v>
          </cell>
          <cell r="D312">
            <v>530.87999267578073</v>
          </cell>
          <cell r="E312">
            <v>84.940798828124912</v>
          </cell>
          <cell r="F312">
            <v>616</v>
          </cell>
        </row>
        <row r="313">
          <cell r="A313" t="str">
            <v>ANILLO ADAPTACION 16A.</v>
          </cell>
          <cell r="B313">
            <v>506.79998779296898</v>
          </cell>
          <cell r="C313" t="str">
            <v>UND</v>
          </cell>
          <cell r="D313">
            <v>608.1599853515628</v>
          </cell>
          <cell r="E313">
            <v>97.305597656250043</v>
          </cell>
          <cell r="F313">
            <v>705</v>
          </cell>
        </row>
        <row r="314">
          <cell r="A314" t="str">
            <v>ANILLO ADAPTACION 20 AMP.</v>
          </cell>
          <cell r="B314">
            <v>434</v>
          </cell>
          <cell r="C314" t="str">
            <v>UND</v>
          </cell>
          <cell r="D314">
            <v>520.79999999999995</v>
          </cell>
          <cell r="E314">
            <v>83.327999999999989</v>
          </cell>
          <cell r="F314">
            <v>604</v>
          </cell>
        </row>
        <row r="315">
          <cell r="A315" t="str">
            <v>ANILLO ADAPTACION 20A</v>
          </cell>
          <cell r="B315">
            <v>2000</v>
          </cell>
          <cell r="C315" t="str">
            <v>UND</v>
          </cell>
          <cell r="D315">
            <v>2400</v>
          </cell>
          <cell r="E315">
            <v>384</v>
          </cell>
          <cell r="F315">
            <v>2784</v>
          </cell>
        </row>
        <row r="316">
          <cell r="A316" t="str">
            <v>ANILLO ADAPTACION 25A.</v>
          </cell>
          <cell r="B316">
            <v>506.79998779296898</v>
          </cell>
          <cell r="C316" t="str">
            <v>UND</v>
          </cell>
          <cell r="D316">
            <v>608.1599853515628</v>
          </cell>
          <cell r="E316">
            <v>97.305597656250043</v>
          </cell>
          <cell r="F316">
            <v>705</v>
          </cell>
        </row>
        <row r="317">
          <cell r="A317" t="str">
            <v>ANILLO ADAPTACION 35 AMP.</v>
          </cell>
          <cell r="B317">
            <v>814.79998779296898</v>
          </cell>
          <cell r="C317" t="str">
            <v>UND</v>
          </cell>
          <cell r="D317">
            <v>977.7599853515627</v>
          </cell>
          <cell r="E317">
            <v>156.44159765625002</v>
          </cell>
          <cell r="F317">
            <v>1134</v>
          </cell>
        </row>
        <row r="318">
          <cell r="A318" t="str">
            <v>ANILLO ADAPTACION 35A.</v>
          </cell>
          <cell r="B318">
            <v>564.20001220703114</v>
          </cell>
          <cell r="C318" t="str">
            <v>UND</v>
          </cell>
          <cell r="D318">
            <v>677.04001464843736</v>
          </cell>
          <cell r="E318">
            <v>108.32640234374998</v>
          </cell>
          <cell r="F318">
            <v>785</v>
          </cell>
        </row>
        <row r="319">
          <cell r="A319" t="str">
            <v>ANILLO ADAPTACION 50 AMP.</v>
          </cell>
          <cell r="B319">
            <v>814.79998779296898</v>
          </cell>
          <cell r="C319" t="str">
            <v>UND</v>
          </cell>
          <cell r="D319">
            <v>977.7599853515627</v>
          </cell>
          <cell r="E319">
            <v>156.44159765625002</v>
          </cell>
          <cell r="F319">
            <v>1134</v>
          </cell>
        </row>
        <row r="320">
          <cell r="A320" t="str">
            <v>ANILLO ADAPTACION 50A.</v>
          </cell>
          <cell r="B320">
            <v>564.20001220703114</v>
          </cell>
          <cell r="C320" t="str">
            <v>UND</v>
          </cell>
          <cell r="D320">
            <v>677.04001464843736</v>
          </cell>
          <cell r="E320">
            <v>108.32640234374998</v>
          </cell>
          <cell r="F320">
            <v>785</v>
          </cell>
        </row>
        <row r="321">
          <cell r="A321" t="str">
            <v>ANILLO ADAPTACION 63 AMP.</v>
          </cell>
          <cell r="B321">
            <v>865.20001220703114</v>
          </cell>
          <cell r="C321" t="str">
            <v>UND</v>
          </cell>
          <cell r="D321">
            <v>1038.2400146484374</v>
          </cell>
          <cell r="E321">
            <v>166.11840234374998</v>
          </cell>
          <cell r="F321">
            <v>1204</v>
          </cell>
        </row>
        <row r="322">
          <cell r="A322" t="str">
            <v>ANILLO ADAPTACION 63A</v>
          </cell>
          <cell r="B322">
            <v>564.20001220703114</v>
          </cell>
          <cell r="C322" t="str">
            <v>UND</v>
          </cell>
          <cell r="D322">
            <v>677.04001464843736</v>
          </cell>
          <cell r="E322">
            <v>108.32640234374998</v>
          </cell>
          <cell r="F322">
            <v>785</v>
          </cell>
        </row>
        <row r="323">
          <cell r="A323" t="str">
            <v>ANILLO ADAPTACION 6A.</v>
          </cell>
          <cell r="B323">
            <v>506.79998779296898</v>
          </cell>
          <cell r="C323" t="str">
            <v>UND</v>
          </cell>
          <cell r="D323">
            <v>608.1599853515628</v>
          </cell>
          <cell r="E323">
            <v>97.305597656250043</v>
          </cell>
          <cell r="F323">
            <v>705</v>
          </cell>
        </row>
        <row r="324">
          <cell r="A324" t="str">
            <v>ANILLO ADAPTACION E27</v>
          </cell>
          <cell r="B324">
            <v>448</v>
          </cell>
          <cell r="C324" t="str">
            <v>UND</v>
          </cell>
          <cell r="D324">
            <v>537.6</v>
          </cell>
          <cell r="E324">
            <v>86.016000000000005</v>
          </cell>
          <cell r="F324">
            <v>624</v>
          </cell>
        </row>
        <row r="325">
          <cell r="A325" t="str">
            <v>ANILLO ADAPTADOR FUSIBLE DIAZED 100A</v>
          </cell>
          <cell r="B325">
            <v>1000</v>
          </cell>
          <cell r="C325" t="str">
            <v>UND</v>
          </cell>
          <cell r="D325">
            <v>1200</v>
          </cell>
          <cell r="E325">
            <v>192</v>
          </cell>
          <cell r="F325">
            <v>1392</v>
          </cell>
        </row>
        <row r="326">
          <cell r="A326" t="str">
            <v>ANILLO ADAPTADOR FUSIBLE DIAZED 80A</v>
          </cell>
          <cell r="B326">
            <v>1000</v>
          </cell>
          <cell r="C326" t="str">
            <v>UND</v>
          </cell>
          <cell r="D326">
            <v>1200</v>
          </cell>
          <cell r="E326">
            <v>192</v>
          </cell>
          <cell r="F326">
            <v>1392</v>
          </cell>
        </row>
        <row r="327">
          <cell r="A327" t="str">
            <v>ANILLO ADPTACION 25 AMP.</v>
          </cell>
          <cell r="B327">
            <v>434</v>
          </cell>
          <cell r="C327" t="str">
            <v>UND</v>
          </cell>
          <cell r="D327">
            <v>520.79999999999995</v>
          </cell>
          <cell r="E327">
            <v>83.327999999999989</v>
          </cell>
          <cell r="F327">
            <v>604</v>
          </cell>
        </row>
        <row r="328">
          <cell r="A328" t="str">
            <v>ANILLO DE ADAPTACION DE 30 A 22MM</v>
          </cell>
          <cell r="B328">
            <v>20580</v>
          </cell>
          <cell r="C328" t="str">
            <v>UND</v>
          </cell>
          <cell r="D328">
            <v>24696</v>
          </cell>
          <cell r="E328">
            <v>3951.36</v>
          </cell>
          <cell r="F328">
            <v>28647</v>
          </cell>
        </row>
        <row r="329">
          <cell r="A329" t="str">
            <v>ANILLO ROSCADO DE RETENSION</v>
          </cell>
          <cell r="B329">
            <v>204</v>
          </cell>
          <cell r="C329" t="str">
            <v>UND</v>
          </cell>
          <cell r="D329">
            <v>244.79999999999998</v>
          </cell>
          <cell r="E329">
            <v>39.167999999999999</v>
          </cell>
          <cell r="F329">
            <v>284</v>
          </cell>
        </row>
        <row r="330">
          <cell r="A330" t="str">
            <v>ANILLO ROSCADO DE SUSPENSION</v>
          </cell>
          <cell r="B330">
            <v>185</v>
          </cell>
          <cell r="C330" t="str">
            <v>UND</v>
          </cell>
          <cell r="D330">
            <v>222</v>
          </cell>
          <cell r="E330">
            <v>35.520000000000003</v>
          </cell>
          <cell r="F330">
            <v>258</v>
          </cell>
        </row>
        <row r="331">
          <cell r="A331" t="str">
            <v>ARANDELA CUADRADA 3/4</v>
          </cell>
          <cell r="B331">
            <v>1050</v>
          </cell>
          <cell r="C331" t="str">
            <v>UND</v>
          </cell>
          <cell r="D331">
            <v>1260</v>
          </cell>
          <cell r="E331">
            <v>201.6</v>
          </cell>
          <cell r="F331">
            <v>1462</v>
          </cell>
        </row>
        <row r="332">
          <cell r="A332" t="str">
            <v>ARANDELA CUADRADA CURVADA 5/8 L:2X2</v>
          </cell>
          <cell r="B332">
            <v>294</v>
          </cell>
          <cell r="C332" t="str">
            <v>UND</v>
          </cell>
          <cell r="D332">
            <v>352.8</v>
          </cell>
          <cell r="E332">
            <v>56.448</v>
          </cell>
          <cell r="F332">
            <v>409</v>
          </cell>
        </row>
        <row r="333">
          <cell r="A333" t="str">
            <v>ARANDELA CUADRADA PLANA 1 L:2X2</v>
          </cell>
          <cell r="B333">
            <v>1485</v>
          </cell>
          <cell r="C333" t="str">
            <v>UND</v>
          </cell>
          <cell r="D333">
            <v>1782</v>
          </cell>
          <cell r="E333">
            <v>285.12</v>
          </cell>
          <cell r="F333">
            <v>2067</v>
          </cell>
        </row>
        <row r="334">
          <cell r="A334" t="str">
            <v>ARANDELA CUADRADA PLANA 1/2 L:2X2</v>
          </cell>
          <cell r="B334">
            <v>233</v>
          </cell>
          <cell r="C334" t="str">
            <v>UND</v>
          </cell>
          <cell r="D334">
            <v>279.59999999999997</v>
          </cell>
          <cell r="E334">
            <v>44.735999999999997</v>
          </cell>
          <cell r="F334">
            <v>324</v>
          </cell>
        </row>
        <row r="335">
          <cell r="A335" t="str">
            <v>ARANDELA CUADRADA PLANA 3/4 L:2X2</v>
          </cell>
          <cell r="B335">
            <v>330</v>
          </cell>
          <cell r="C335" t="str">
            <v>UND</v>
          </cell>
          <cell r="D335">
            <v>396</v>
          </cell>
          <cell r="E335">
            <v>63.36</v>
          </cell>
          <cell r="F335">
            <v>459</v>
          </cell>
        </row>
        <row r="336">
          <cell r="A336" t="str">
            <v>ARANDELA CUADRADA PLANA 3/4 L:4X4</v>
          </cell>
          <cell r="B336">
            <v>1144</v>
          </cell>
          <cell r="C336" t="str">
            <v>UND</v>
          </cell>
          <cell r="D336">
            <v>1372.8</v>
          </cell>
          <cell r="E336">
            <v>219.648</v>
          </cell>
          <cell r="F336">
            <v>1592</v>
          </cell>
        </row>
        <row r="337">
          <cell r="A337" t="str">
            <v>ARANDELA CUADRADA PLANA 3/8 L:4X4</v>
          </cell>
          <cell r="B337">
            <v>1284</v>
          </cell>
          <cell r="C337" t="str">
            <v>UND</v>
          </cell>
          <cell r="D337">
            <v>1540.8</v>
          </cell>
          <cell r="E337">
            <v>246.52799999999999</v>
          </cell>
          <cell r="F337">
            <v>1787</v>
          </cell>
        </row>
        <row r="338">
          <cell r="A338" t="str">
            <v>ARANDELA CUADRADA PLANA 5/8 L:2X2</v>
          </cell>
          <cell r="B338">
            <v>594</v>
          </cell>
          <cell r="C338" t="str">
            <v>UND</v>
          </cell>
          <cell r="D338">
            <v>712.8</v>
          </cell>
          <cell r="E338">
            <v>114.048</v>
          </cell>
          <cell r="F338">
            <v>827</v>
          </cell>
        </row>
        <row r="339">
          <cell r="A339" t="str">
            <v>ARANDELA CUADRADA PLANA 5/8 L:4X4</v>
          </cell>
          <cell r="B339">
            <v>1800</v>
          </cell>
          <cell r="C339" t="str">
            <v>UND</v>
          </cell>
          <cell r="D339">
            <v>2160</v>
          </cell>
          <cell r="E339">
            <v>345.6</v>
          </cell>
          <cell r="F339">
            <v>2506</v>
          </cell>
        </row>
        <row r="340">
          <cell r="A340" t="str">
            <v>ARANDELA DE AJUSTE PARA MOTOR TAM 160ML</v>
          </cell>
          <cell r="B340">
            <v>6347.60009765625</v>
          </cell>
          <cell r="C340" t="str">
            <v>UND</v>
          </cell>
          <cell r="D340">
            <v>7617.1201171875</v>
          </cell>
          <cell r="E340">
            <v>1218.73921875</v>
          </cell>
          <cell r="F340">
            <v>8836</v>
          </cell>
        </row>
        <row r="341">
          <cell r="A341" t="str">
            <v>ARANDELA PRESION DE 1/2</v>
          </cell>
          <cell r="B341">
            <v>120</v>
          </cell>
          <cell r="C341" t="str">
            <v>UND</v>
          </cell>
          <cell r="D341">
            <v>144</v>
          </cell>
          <cell r="E341">
            <v>23.04</v>
          </cell>
          <cell r="F341">
            <v>167</v>
          </cell>
        </row>
        <row r="342">
          <cell r="A342" t="str">
            <v>ARANDELA PRESION DE 3/4</v>
          </cell>
          <cell r="B342">
            <v>88</v>
          </cell>
          <cell r="C342" t="str">
            <v>UND</v>
          </cell>
          <cell r="D342">
            <v>105.6</v>
          </cell>
          <cell r="E342">
            <v>16.896000000000001</v>
          </cell>
          <cell r="F342">
            <v>122</v>
          </cell>
        </row>
        <row r="343">
          <cell r="A343" t="str">
            <v>ARANDELA PRESION DE 3/8¨</v>
          </cell>
          <cell r="B343">
            <v>33</v>
          </cell>
          <cell r="C343" t="str">
            <v>UND</v>
          </cell>
          <cell r="D343">
            <v>39.6</v>
          </cell>
          <cell r="E343">
            <v>6.3360000000000003</v>
          </cell>
          <cell r="F343">
            <v>46</v>
          </cell>
        </row>
        <row r="344">
          <cell r="A344" t="str">
            <v>ARANDELA PRESION DE 5/8</v>
          </cell>
          <cell r="B344">
            <v>120</v>
          </cell>
          <cell r="C344" t="str">
            <v>UND</v>
          </cell>
          <cell r="D344">
            <v>144</v>
          </cell>
          <cell r="E344">
            <v>23.04</v>
          </cell>
          <cell r="F344">
            <v>167</v>
          </cell>
        </row>
        <row r="345">
          <cell r="A345" t="str">
            <v>ARANDELA REDONDA DE 1</v>
          </cell>
          <cell r="B345">
            <v>220</v>
          </cell>
          <cell r="C345" t="str">
            <v>UND</v>
          </cell>
          <cell r="D345">
            <v>264</v>
          </cell>
          <cell r="E345">
            <v>42.24</v>
          </cell>
          <cell r="F345">
            <v>306</v>
          </cell>
        </row>
        <row r="346">
          <cell r="A346" t="str">
            <v>ARANDELA REDONDA DE 1/2</v>
          </cell>
          <cell r="B346">
            <v>99</v>
          </cell>
          <cell r="C346" t="str">
            <v>UND</v>
          </cell>
          <cell r="D346">
            <v>118.8</v>
          </cell>
          <cell r="E346">
            <v>19.007999999999999</v>
          </cell>
          <cell r="F346">
            <v>138</v>
          </cell>
        </row>
        <row r="347">
          <cell r="A347" t="str">
            <v>ARANDELA REDONDA DE 3/4</v>
          </cell>
          <cell r="B347">
            <v>220</v>
          </cell>
          <cell r="C347" t="str">
            <v>UND</v>
          </cell>
          <cell r="D347">
            <v>264</v>
          </cell>
          <cell r="E347">
            <v>42.24</v>
          </cell>
          <cell r="F347">
            <v>306</v>
          </cell>
        </row>
        <row r="348">
          <cell r="A348" t="str">
            <v>ARANDELA REDONDA DE 5/8</v>
          </cell>
          <cell r="B348">
            <v>165</v>
          </cell>
          <cell r="C348" t="str">
            <v>UND</v>
          </cell>
          <cell r="D348">
            <v>198</v>
          </cell>
          <cell r="E348">
            <v>31.68</v>
          </cell>
          <cell r="F348">
            <v>230</v>
          </cell>
        </row>
        <row r="349">
          <cell r="A349" t="str">
            <v>ARANDELA ZINCADA 3/16</v>
          </cell>
          <cell r="B349">
            <v>6</v>
          </cell>
          <cell r="C349" t="str">
            <v>UND</v>
          </cell>
          <cell r="D349">
            <v>7.1999999999999993</v>
          </cell>
          <cell r="E349">
            <v>1.1519999999999999</v>
          </cell>
          <cell r="F349">
            <v>8</v>
          </cell>
        </row>
        <row r="350">
          <cell r="A350" t="str">
            <v>ARANDELAS EN COBRE ( FUSIBLES)</v>
          </cell>
          <cell r="B350">
            <v>180</v>
          </cell>
          <cell r="C350" t="str">
            <v>UND</v>
          </cell>
          <cell r="D350">
            <v>216</v>
          </cell>
          <cell r="E350">
            <v>34.56</v>
          </cell>
          <cell r="F350">
            <v>251</v>
          </cell>
        </row>
        <row r="351">
          <cell r="A351" t="str">
            <v>ARGOLLA DE DISTRIBUCION</v>
          </cell>
          <cell r="B351">
            <v>162</v>
          </cell>
          <cell r="C351" t="str">
            <v>UND</v>
          </cell>
          <cell r="D351">
            <v>194.4</v>
          </cell>
          <cell r="E351">
            <v>31.104000000000003</v>
          </cell>
          <cell r="F351">
            <v>226</v>
          </cell>
        </row>
        <row r="352">
          <cell r="A352" t="str">
            <v>ARGOLLA GUIA</v>
          </cell>
          <cell r="B352">
            <v>150</v>
          </cell>
          <cell r="C352" t="str">
            <v>UND</v>
          </cell>
          <cell r="D352">
            <v>180</v>
          </cell>
          <cell r="E352">
            <v>28.8</v>
          </cell>
          <cell r="F352">
            <v>209</v>
          </cell>
        </row>
        <row r="353">
          <cell r="A353" t="str">
            <v>ARMARIO /TABLERO 220X80X60 GRIS /BANDEJA</v>
          </cell>
          <cell r="B353">
            <v>1200000</v>
          </cell>
          <cell r="C353" t="str">
            <v>UND</v>
          </cell>
          <cell r="D353">
            <v>1440000</v>
          </cell>
          <cell r="E353">
            <v>230400</v>
          </cell>
          <cell r="F353">
            <v>1670400</v>
          </cell>
        </row>
        <row r="354">
          <cell r="A354" t="str">
            <v>ARMARIO TELEFONICO 2000 PARES SIMELCA</v>
          </cell>
          <cell r="B354">
            <v>902000</v>
          </cell>
          <cell r="C354" t="str">
            <v>UND</v>
          </cell>
          <cell r="D354">
            <v>1082400</v>
          </cell>
          <cell r="E354">
            <v>173184</v>
          </cell>
          <cell r="F354">
            <v>1255584</v>
          </cell>
        </row>
        <row r="355">
          <cell r="A355" t="str">
            <v>ARMELLA DE ACLAJE</v>
          </cell>
          <cell r="B355">
            <v>250</v>
          </cell>
          <cell r="C355" t="str">
            <v>UND</v>
          </cell>
          <cell r="D355">
            <v>300</v>
          </cell>
          <cell r="E355">
            <v>48</v>
          </cell>
          <cell r="F355">
            <v>348</v>
          </cell>
        </row>
        <row r="356">
          <cell r="A356" t="str">
            <v>ARRANCADOR * TRIANGULO 14 - 20 AMP</v>
          </cell>
          <cell r="B356">
            <v>1100000</v>
          </cell>
          <cell r="C356" t="str">
            <v>UND</v>
          </cell>
          <cell r="D356">
            <v>1320000</v>
          </cell>
          <cell r="E356">
            <v>211200</v>
          </cell>
          <cell r="F356">
            <v>1531200</v>
          </cell>
        </row>
        <row r="357">
          <cell r="A357" t="str">
            <v>ARRANCADOR *TRIAG.9-13AMP CON FUSIBLE</v>
          </cell>
          <cell r="B357">
            <v>1050000</v>
          </cell>
          <cell r="C357" t="str">
            <v>UND</v>
          </cell>
          <cell r="D357">
            <v>1260000</v>
          </cell>
          <cell r="E357">
            <v>201600</v>
          </cell>
          <cell r="F357">
            <v>1461600</v>
          </cell>
        </row>
        <row r="358">
          <cell r="A358" t="str">
            <v>ARRANCADOR *TRIANGULO 10-16AMP</v>
          </cell>
          <cell r="B358">
            <v>1046000</v>
          </cell>
          <cell r="C358" t="str">
            <v>UND</v>
          </cell>
          <cell r="D358">
            <v>1255200</v>
          </cell>
          <cell r="E358">
            <v>200832</v>
          </cell>
          <cell r="F358">
            <v>1456032</v>
          </cell>
        </row>
        <row r="359">
          <cell r="A359" t="str">
            <v>ARRANCADOR *TRIANGULO 16-23AMP</v>
          </cell>
          <cell r="B359">
            <v>1122000</v>
          </cell>
          <cell r="C359" t="str">
            <v>UND</v>
          </cell>
          <cell r="D359">
            <v>1346400</v>
          </cell>
          <cell r="E359">
            <v>215424</v>
          </cell>
          <cell r="F359">
            <v>1561824</v>
          </cell>
        </row>
        <row r="360">
          <cell r="A360" t="str">
            <v>ARRANCADOR *TRIANGULO 22-32 AMP</v>
          </cell>
          <cell r="B360">
            <v>1365000</v>
          </cell>
          <cell r="C360" t="str">
            <v>UND</v>
          </cell>
          <cell r="D360">
            <v>1638000</v>
          </cell>
          <cell r="E360">
            <v>262080</v>
          </cell>
          <cell r="F360">
            <v>1900080</v>
          </cell>
        </row>
        <row r="361">
          <cell r="A361" t="str">
            <v>ARRANCADOR *TRIANGULO 32-50AMP</v>
          </cell>
          <cell r="B361">
            <v>2231000</v>
          </cell>
          <cell r="C361" t="str">
            <v>UND</v>
          </cell>
          <cell r="D361">
            <v>2677200</v>
          </cell>
          <cell r="E361">
            <v>428352</v>
          </cell>
          <cell r="F361">
            <v>3105552</v>
          </cell>
        </row>
        <row r="362">
          <cell r="A362" t="str">
            <v>ARRANCADOR *TRIANGULO 6.3-10AMP</v>
          </cell>
          <cell r="B362">
            <v>937200</v>
          </cell>
          <cell r="C362" t="str">
            <v>UND</v>
          </cell>
          <cell r="D362">
            <v>1124640</v>
          </cell>
          <cell r="E362">
            <v>179942.39999999999</v>
          </cell>
          <cell r="F362">
            <v>1304582</v>
          </cell>
        </row>
        <row r="363">
          <cell r="A363" t="str">
            <v>ARRANCADOR *TRIANGULO 63-80AMP.</v>
          </cell>
          <cell r="B363">
            <v>2800000</v>
          </cell>
          <cell r="C363" t="str">
            <v>UND</v>
          </cell>
          <cell r="D363">
            <v>3360000</v>
          </cell>
          <cell r="E363">
            <v>537600</v>
          </cell>
          <cell r="F363">
            <v>3897600</v>
          </cell>
        </row>
        <row r="364">
          <cell r="A364" t="str">
            <v>ARRANCADOR 12-18AMP C/METALICA</v>
          </cell>
          <cell r="B364">
            <v>309000</v>
          </cell>
          <cell r="C364" t="str">
            <v>UND</v>
          </cell>
          <cell r="D364">
            <v>370800</v>
          </cell>
          <cell r="E364">
            <v>59328</v>
          </cell>
          <cell r="F364">
            <v>430128</v>
          </cell>
        </row>
        <row r="365">
          <cell r="A365" t="str">
            <v>ARRANCADOR 12-18AMP C/PLASTICA</v>
          </cell>
          <cell r="B365">
            <v>323000</v>
          </cell>
          <cell r="C365" t="str">
            <v>UND</v>
          </cell>
          <cell r="D365">
            <v>387600</v>
          </cell>
          <cell r="E365">
            <v>62016</v>
          </cell>
          <cell r="F365">
            <v>449616</v>
          </cell>
        </row>
        <row r="366">
          <cell r="A366" t="str">
            <v>ARRANCADOR 17-25AMP C/PLASTICA</v>
          </cell>
          <cell r="B366">
            <v>380000</v>
          </cell>
          <cell r="C366" t="str">
            <v>UND</v>
          </cell>
          <cell r="D366">
            <v>456000</v>
          </cell>
          <cell r="E366">
            <v>72960</v>
          </cell>
          <cell r="F366">
            <v>528960</v>
          </cell>
        </row>
        <row r="367">
          <cell r="A367" t="str">
            <v>ARRANCADOR 2 VELOCIDADES 1SENTIDO DE JIR</v>
          </cell>
          <cell r="B367">
            <v>85871.796874999971</v>
          </cell>
          <cell r="C367" t="str">
            <v>UND</v>
          </cell>
          <cell r="D367">
            <v>103046.15624999996</v>
          </cell>
          <cell r="E367">
            <v>16487.384999999995</v>
          </cell>
          <cell r="F367">
            <v>119534</v>
          </cell>
        </row>
        <row r="368">
          <cell r="A368" t="str">
            <v>ARRANCADOR 23-32AMP C/METALICA</v>
          </cell>
          <cell r="B368">
            <v>554000</v>
          </cell>
          <cell r="C368" t="str">
            <v>UND</v>
          </cell>
          <cell r="D368">
            <v>664800</v>
          </cell>
          <cell r="E368">
            <v>106368</v>
          </cell>
          <cell r="F368">
            <v>771168</v>
          </cell>
        </row>
        <row r="369">
          <cell r="A369" t="str">
            <v>ARRANCADOR 37-50MP C/METALICA</v>
          </cell>
          <cell r="B369">
            <v>756000</v>
          </cell>
          <cell r="C369" t="str">
            <v>UND</v>
          </cell>
          <cell r="D369">
            <v>907200</v>
          </cell>
          <cell r="E369">
            <v>145152</v>
          </cell>
          <cell r="F369">
            <v>1052352</v>
          </cell>
        </row>
        <row r="370">
          <cell r="A370" t="str">
            <v>ARRANCADOR 48-65AMP C/METALICA</v>
          </cell>
          <cell r="B370">
            <v>832000</v>
          </cell>
          <cell r="C370" t="str">
            <v>UND</v>
          </cell>
          <cell r="D370">
            <v>998400</v>
          </cell>
          <cell r="E370">
            <v>159744</v>
          </cell>
          <cell r="F370">
            <v>1158144</v>
          </cell>
        </row>
        <row r="371">
          <cell r="A371" t="str">
            <v>ARRANCADOR 9-13AMP C/PLASTICA</v>
          </cell>
          <cell r="B371">
            <v>254000</v>
          </cell>
          <cell r="C371" t="str">
            <v>UND</v>
          </cell>
          <cell r="D371">
            <v>304800</v>
          </cell>
          <cell r="E371">
            <v>48768</v>
          </cell>
          <cell r="F371">
            <v>353568</v>
          </cell>
        </row>
        <row r="372">
          <cell r="A372" t="str">
            <v>ARRANCADOR COMBINADO</v>
          </cell>
          <cell r="B372">
            <v>293000</v>
          </cell>
          <cell r="C372" t="str">
            <v>UND</v>
          </cell>
          <cell r="D372">
            <v>351600</v>
          </cell>
          <cell r="E372">
            <v>56256</v>
          </cell>
          <cell r="F372">
            <v>407856</v>
          </cell>
        </row>
        <row r="373">
          <cell r="A373" t="str">
            <v>ARRANCADOR DIRECTO  7-10AMP C/PLASTICA</v>
          </cell>
          <cell r="B373">
            <v>242000</v>
          </cell>
          <cell r="C373" t="str">
            <v>UND</v>
          </cell>
          <cell r="D373">
            <v>290400</v>
          </cell>
          <cell r="E373">
            <v>46464</v>
          </cell>
          <cell r="F373">
            <v>336864</v>
          </cell>
        </row>
        <row r="374">
          <cell r="A374" t="str">
            <v>ARRANCADOR DIRECTO 0.7-1.1A SQUARED</v>
          </cell>
          <cell r="B374">
            <v>60000</v>
          </cell>
          <cell r="C374" t="str">
            <v>UND</v>
          </cell>
          <cell r="D374">
            <v>72000</v>
          </cell>
          <cell r="E374">
            <v>11520</v>
          </cell>
          <cell r="F374">
            <v>83520</v>
          </cell>
        </row>
        <row r="375">
          <cell r="A375" t="str">
            <v>ARRANCADOR DIRECTO 1.6-2.5AMP C/PLASTICA</v>
          </cell>
          <cell r="B375">
            <v>242000</v>
          </cell>
          <cell r="C375" t="str">
            <v>UND</v>
          </cell>
          <cell r="D375">
            <v>290400</v>
          </cell>
          <cell r="E375">
            <v>46464</v>
          </cell>
          <cell r="F375">
            <v>336864</v>
          </cell>
        </row>
        <row r="376">
          <cell r="A376" t="str">
            <v>ARRANCADOR DIRECTO 10.0-16.0AMP</v>
          </cell>
          <cell r="B376">
            <v>230400</v>
          </cell>
          <cell r="C376" t="str">
            <v>UND</v>
          </cell>
          <cell r="D376">
            <v>276480</v>
          </cell>
          <cell r="E376">
            <v>44236.800000000003</v>
          </cell>
          <cell r="F376">
            <v>320717</v>
          </cell>
        </row>
        <row r="377">
          <cell r="A377" t="str">
            <v>ARRANCADOR DIRECTO 1-1.6A</v>
          </cell>
          <cell r="B377">
            <v>242000</v>
          </cell>
          <cell r="C377" t="str">
            <v>UND</v>
          </cell>
          <cell r="D377">
            <v>290400</v>
          </cell>
          <cell r="E377">
            <v>46464</v>
          </cell>
          <cell r="F377">
            <v>336864</v>
          </cell>
        </row>
        <row r="378">
          <cell r="A378" t="str">
            <v>ARRANCADOR DIRECTO 16.0-22.0AMP</v>
          </cell>
          <cell r="B378">
            <v>312800</v>
          </cell>
          <cell r="C378" t="str">
            <v>UND</v>
          </cell>
          <cell r="D378">
            <v>375360</v>
          </cell>
          <cell r="E378">
            <v>60057.599999999999</v>
          </cell>
          <cell r="F378">
            <v>435418</v>
          </cell>
        </row>
        <row r="379">
          <cell r="A379" t="str">
            <v>ARRANCADOR DIRECTO 16-20A AC MAGNETIC</v>
          </cell>
          <cell r="B379">
            <v>60000</v>
          </cell>
          <cell r="C379" t="str">
            <v>UND</v>
          </cell>
          <cell r="D379">
            <v>72000</v>
          </cell>
          <cell r="E379">
            <v>11520</v>
          </cell>
          <cell r="F379">
            <v>83520</v>
          </cell>
        </row>
        <row r="380">
          <cell r="A380" t="str">
            <v>ARRANCADOR DIRECTO 16-25</v>
          </cell>
          <cell r="B380">
            <v>120738.79687499997</v>
          </cell>
          <cell r="C380" t="str">
            <v>UND</v>
          </cell>
          <cell r="D380">
            <v>144886.55624999997</v>
          </cell>
          <cell r="E380">
            <v>23181.848999999995</v>
          </cell>
          <cell r="F380">
            <v>168068</v>
          </cell>
        </row>
        <row r="381">
          <cell r="A381" t="str">
            <v>ARRANCADOR DIRECTO 18AMP CUTLER HAMMER</v>
          </cell>
          <cell r="B381">
            <v>196000</v>
          </cell>
          <cell r="C381" t="str">
            <v>UND</v>
          </cell>
          <cell r="D381">
            <v>235200</v>
          </cell>
          <cell r="E381">
            <v>37632</v>
          </cell>
          <cell r="F381">
            <v>272832</v>
          </cell>
        </row>
        <row r="382">
          <cell r="A382" t="str">
            <v>ARRANCADOR DIRECTO 2.5-4 TM</v>
          </cell>
          <cell r="B382">
            <v>60000</v>
          </cell>
          <cell r="C382" t="str">
            <v>UND</v>
          </cell>
          <cell r="D382">
            <v>72000</v>
          </cell>
          <cell r="E382">
            <v>11520</v>
          </cell>
          <cell r="F382">
            <v>83520</v>
          </cell>
        </row>
        <row r="383">
          <cell r="A383" t="str">
            <v>ARRANCADOR DIRECTO 2.5-4.0AMP</v>
          </cell>
          <cell r="B383">
            <v>212000</v>
          </cell>
          <cell r="C383" t="str">
            <v>UND</v>
          </cell>
          <cell r="D383">
            <v>254400</v>
          </cell>
          <cell r="E383">
            <v>40704</v>
          </cell>
          <cell r="F383">
            <v>295104</v>
          </cell>
        </row>
        <row r="384">
          <cell r="A384" t="str">
            <v>ARRANCADOR DIRECTO 2.5-4AMP C/PLASTICA</v>
          </cell>
          <cell r="B384">
            <v>242000</v>
          </cell>
          <cell r="C384" t="str">
            <v>UND</v>
          </cell>
          <cell r="D384">
            <v>290400</v>
          </cell>
          <cell r="E384">
            <v>46464</v>
          </cell>
          <cell r="F384">
            <v>336864</v>
          </cell>
        </row>
        <row r="385">
          <cell r="A385" t="str">
            <v>ARRANCADOR DIRECTO 20.0-32.0AMP</v>
          </cell>
          <cell r="B385">
            <v>449600</v>
          </cell>
          <cell r="C385" t="str">
            <v>UND</v>
          </cell>
          <cell r="D385">
            <v>539520</v>
          </cell>
          <cell r="E385">
            <v>86323.199999999997</v>
          </cell>
          <cell r="F385">
            <v>625843</v>
          </cell>
        </row>
        <row r="386">
          <cell r="A386" t="str">
            <v>ARRANCADOR DIRECTO 2-3.6A SIN P KASUSA</v>
          </cell>
          <cell r="B386">
            <v>60000</v>
          </cell>
          <cell r="C386" t="str">
            <v>UND</v>
          </cell>
          <cell r="D386">
            <v>72000</v>
          </cell>
          <cell r="E386">
            <v>11520</v>
          </cell>
          <cell r="F386">
            <v>83520</v>
          </cell>
        </row>
        <row r="387">
          <cell r="A387" t="str">
            <v>ARRANCADOR DIRECTO 32.0-38.0AMP</v>
          </cell>
          <cell r="B387">
            <v>549200</v>
          </cell>
          <cell r="C387" t="str">
            <v>UND</v>
          </cell>
          <cell r="D387">
            <v>659040</v>
          </cell>
          <cell r="E387">
            <v>105446.40000000001</v>
          </cell>
          <cell r="F387">
            <v>764486</v>
          </cell>
        </row>
        <row r="388">
          <cell r="A388" t="str">
            <v>ARRANCADOR DIRECTO 4.0-6.3AMP</v>
          </cell>
          <cell r="B388">
            <v>212000</v>
          </cell>
          <cell r="C388" t="str">
            <v>UND</v>
          </cell>
          <cell r="D388">
            <v>254400</v>
          </cell>
          <cell r="E388">
            <v>40704</v>
          </cell>
          <cell r="F388">
            <v>295104</v>
          </cell>
        </row>
        <row r="389">
          <cell r="A389" t="str">
            <v>ARRANCADOR DIRECTO 40/60 AMPS</v>
          </cell>
          <cell r="B389">
            <v>476000</v>
          </cell>
          <cell r="C389" t="str">
            <v>UND</v>
          </cell>
          <cell r="D389">
            <v>571200</v>
          </cell>
          <cell r="E389">
            <v>91392</v>
          </cell>
          <cell r="F389">
            <v>662592</v>
          </cell>
        </row>
        <row r="390">
          <cell r="A390" t="str">
            <v>ARRANCADOR DIRECTO 40/60AMP SIN PULSADOR</v>
          </cell>
          <cell r="B390">
            <v>476000</v>
          </cell>
          <cell r="C390" t="str">
            <v>UND</v>
          </cell>
          <cell r="D390">
            <v>571200</v>
          </cell>
          <cell r="E390">
            <v>91392</v>
          </cell>
          <cell r="F390">
            <v>662592</v>
          </cell>
        </row>
        <row r="391">
          <cell r="A391" t="str">
            <v>ARRANCADOR DIRECTO 4-6AMP C/PLASTICA</v>
          </cell>
          <cell r="B391">
            <v>242000</v>
          </cell>
          <cell r="C391" t="str">
            <v>UND</v>
          </cell>
          <cell r="D391">
            <v>290400</v>
          </cell>
          <cell r="E391">
            <v>46464</v>
          </cell>
          <cell r="F391">
            <v>336864</v>
          </cell>
        </row>
        <row r="392">
          <cell r="A392" t="str">
            <v>ARRANCADOR DIRECTO 5.5-8AMP C/PLASTICA</v>
          </cell>
          <cell r="B392">
            <v>242000</v>
          </cell>
          <cell r="C392" t="str">
            <v>UND</v>
          </cell>
          <cell r="D392">
            <v>290400</v>
          </cell>
          <cell r="E392">
            <v>46464</v>
          </cell>
          <cell r="F392">
            <v>336864</v>
          </cell>
        </row>
        <row r="393">
          <cell r="A393" t="str">
            <v>ARRANCADOR DIRECTO 6.3-10AMP</v>
          </cell>
          <cell r="B393">
            <v>218000</v>
          </cell>
          <cell r="C393" t="str">
            <v>UND</v>
          </cell>
          <cell r="D393">
            <v>261600</v>
          </cell>
          <cell r="E393">
            <v>41856</v>
          </cell>
          <cell r="F393">
            <v>303456</v>
          </cell>
        </row>
        <row r="394">
          <cell r="A394" t="str">
            <v>ARRANCADOR DIRECTO 8-12A MAGNETIC SIN CA</v>
          </cell>
          <cell r="B394">
            <v>60000</v>
          </cell>
          <cell r="C394" t="str">
            <v>UND</v>
          </cell>
          <cell r="D394">
            <v>72000</v>
          </cell>
          <cell r="E394">
            <v>11520</v>
          </cell>
          <cell r="F394">
            <v>83520</v>
          </cell>
        </row>
        <row r="395">
          <cell r="A395" t="str">
            <v>ARRANCADOR DIRECTO REF;LE1D1821</v>
          </cell>
          <cell r="B395">
            <v>164628.79687500003</v>
          </cell>
          <cell r="C395" t="str">
            <v>UND</v>
          </cell>
          <cell r="D395">
            <v>197554.55625000002</v>
          </cell>
          <cell r="E395">
            <v>31608.729000000003</v>
          </cell>
          <cell r="F395">
            <v>229163</v>
          </cell>
        </row>
        <row r="396">
          <cell r="A396" t="str">
            <v>ARRANCADOR ESTRELLA TRIANGULO 16-25AMP</v>
          </cell>
          <cell r="B396">
            <v>324562</v>
          </cell>
          <cell r="C396" t="str">
            <v>UND</v>
          </cell>
          <cell r="D396">
            <v>389474.39999999997</v>
          </cell>
          <cell r="E396">
            <v>62315.903999999995</v>
          </cell>
          <cell r="F396">
            <v>451790</v>
          </cell>
        </row>
        <row r="397">
          <cell r="A397" t="str">
            <v>ARRANCADOR ESTRELLATRIAN6.3-10A.</v>
          </cell>
          <cell r="B397">
            <v>291036.1875</v>
          </cell>
          <cell r="C397" t="str">
            <v>UND</v>
          </cell>
          <cell r="D397">
            <v>349243.42499999999</v>
          </cell>
          <cell r="E397">
            <v>55878.947999999997</v>
          </cell>
          <cell r="F397">
            <v>405122</v>
          </cell>
        </row>
        <row r="398">
          <cell r="A398" t="str">
            <v>ARRANCADOR MANUAL 22MM</v>
          </cell>
          <cell r="B398">
            <v>38295.601562499993</v>
          </cell>
          <cell r="C398" t="str">
            <v>UND</v>
          </cell>
          <cell r="D398">
            <v>45954.721874999988</v>
          </cell>
          <cell r="E398">
            <v>7352.7554999999984</v>
          </cell>
          <cell r="F398">
            <v>53307</v>
          </cell>
        </row>
        <row r="399">
          <cell r="A399" t="str">
            <v>ARRANCADOR MANUAL 30MM</v>
          </cell>
          <cell r="B399">
            <v>44415</v>
          </cell>
          <cell r="C399" t="str">
            <v>UND</v>
          </cell>
          <cell r="D399">
            <v>53298</v>
          </cell>
          <cell r="E399">
            <v>8527.68</v>
          </cell>
          <cell r="F399">
            <v>61826</v>
          </cell>
        </row>
        <row r="400">
          <cell r="A400" t="str">
            <v>ARRANCADOR Na 1000W ERGON</v>
          </cell>
          <cell r="B400">
            <v>10332</v>
          </cell>
          <cell r="C400" t="str">
            <v>UND</v>
          </cell>
          <cell r="D400">
            <v>12398.4</v>
          </cell>
          <cell r="E400">
            <v>1983.7439999999999</v>
          </cell>
          <cell r="F400">
            <v>14382</v>
          </cell>
        </row>
        <row r="401">
          <cell r="A401" t="str">
            <v>ARRANCADOR Na AP 70W PLUS</v>
          </cell>
          <cell r="B401">
            <v>17000</v>
          </cell>
          <cell r="C401" t="str">
            <v>UND</v>
          </cell>
          <cell r="D401">
            <v>20400</v>
          </cell>
          <cell r="E401">
            <v>3264</v>
          </cell>
          <cell r="F401">
            <v>23664</v>
          </cell>
        </row>
        <row r="402">
          <cell r="A402" t="str">
            <v>ARRANCADOR RGT-70</v>
          </cell>
          <cell r="B402">
            <v>140812</v>
          </cell>
          <cell r="C402" t="str">
            <v>UND</v>
          </cell>
          <cell r="D402">
            <v>168974.4</v>
          </cell>
          <cell r="E402">
            <v>27035.903999999999</v>
          </cell>
          <cell r="F402">
            <v>196010</v>
          </cell>
        </row>
        <row r="403">
          <cell r="A403" t="str">
            <v>ARRANCADOR SODIO SN58 100-150-250-400W P</v>
          </cell>
          <cell r="B403">
            <v>7053.2001953124991</v>
          </cell>
          <cell r="C403" t="str">
            <v>UND</v>
          </cell>
          <cell r="D403">
            <v>8463.8402343749985</v>
          </cell>
          <cell r="E403">
            <v>1354.2144374999998</v>
          </cell>
          <cell r="F403">
            <v>9818</v>
          </cell>
        </row>
        <row r="404">
          <cell r="A404" t="str">
            <v>ARRANCADOR SUAVE 38 AMPS 3RW3035</v>
          </cell>
          <cell r="B404">
            <v>1173000</v>
          </cell>
          <cell r="C404" t="str">
            <v>UND</v>
          </cell>
          <cell r="D404">
            <v>1407600</v>
          </cell>
          <cell r="E404">
            <v>225216</v>
          </cell>
          <cell r="F404">
            <v>1632816</v>
          </cell>
        </row>
        <row r="405">
          <cell r="A405" t="str">
            <v>ARRANCADOR SUAVE 6 AMPS 3RW3014</v>
          </cell>
          <cell r="B405">
            <v>508000</v>
          </cell>
          <cell r="C405" t="str">
            <v>UND</v>
          </cell>
          <cell r="D405">
            <v>609600</v>
          </cell>
          <cell r="E405">
            <v>97536</v>
          </cell>
          <cell r="F405">
            <v>707136</v>
          </cell>
        </row>
        <row r="406">
          <cell r="A406" t="str">
            <v>ARRANCADOR SUAVE 63 AMPS 3RW3044</v>
          </cell>
          <cell r="B406">
            <v>1618000</v>
          </cell>
          <cell r="C406" t="str">
            <v>UND</v>
          </cell>
          <cell r="D406">
            <v>1941600</v>
          </cell>
          <cell r="E406">
            <v>310656</v>
          </cell>
          <cell r="F406">
            <v>2252256</v>
          </cell>
        </row>
        <row r="407">
          <cell r="A407" t="str">
            <v>ARRANCADOR UNIVER 70-400W PARALE MEGALIT</v>
          </cell>
          <cell r="B407">
            <v>6435</v>
          </cell>
          <cell r="C407" t="str">
            <v>UND</v>
          </cell>
          <cell r="D407">
            <v>7722</v>
          </cell>
          <cell r="E407">
            <v>1235.52</v>
          </cell>
          <cell r="F407">
            <v>8958</v>
          </cell>
        </row>
        <row r="408">
          <cell r="A408" t="str">
            <v>ASPA METALICA PARA VENTILADOR 14"</v>
          </cell>
          <cell r="B408">
            <v>48620.601562499993</v>
          </cell>
          <cell r="C408" t="str">
            <v>UND</v>
          </cell>
          <cell r="D408">
            <v>58344.721874999988</v>
          </cell>
          <cell r="E408">
            <v>9335.1554999999989</v>
          </cell>
          <cell r="F408">
            <v>67680</v>
          </cell>
        </row>
        <row r="409">
          <cell r="A409" t="str">
            <v>ASPA PLASTICA 2CC2716-5YB6</v>
          </cell>
          <cell r="B409">
            <v>166500</v>
          </cell>
          <cell r="C409" t="str">
            <v>UND</v>
          </cell>
          <cell r="D409">
            <v>199800</v>
          </cell>
          <cell r="E409">
            <v>31968</v>
          </cell>
          <cell r="F409">
            <v>231768</v>
          </cell>
        </row>
        <row r="410">
          <cell r="A410" t="str">
            <v>ASPA PLASTICA P/VENTILADOR 2CC2254-5YA3</v>
          </cell>
          <cell r="B410">
            <v>71700</v>
          </cell>
          <cell r="C410" t="str">
            <v>UND</v>
          </cell>
          <cell r="D410">
            <v>86040</v>
          </cell>
          <cell r="E410">
            <v>13766.4</v>
          </cell>
          <cell r="F410">
            <v>99806</v>
          </cell>
        </row>
        <row r="411">
          <cell r="A411" t="str">
            <v>ASPA PLASTICA P/VENTILADOR 2CC2314-5YA3</v>
          </cell>
          <cell r="B411">
            <v>82300</v>
          </cell>
          <cell r="C411" t="str">
            <v>UND</v>
          </cell>
          <cell r="D411">
            <v>98760</v>
          </cell>
          <cell r="E411">
            <v>15801.6</v>
          </cell>
          <cell r="F411">
            <v>114562</v>
          </cell>
        </row>
        <row r="412">
          <cell r="A412" t="str">
            <v>ASPA PLASTICA VENTILADOR 2CC2504-5YB6-5Y</v>
          </cell>
          <cell r="B412">
            <v>130400</v>
          </cell>
          <cell r="C412" t="str">
            <v>UND</v>
          </cell>
          <cell r="D412">
            <v>156480</v>
          </cell>
          <cell r="E412">
            <v>25036.799999999999</v>
          </cell>
          <cell r="F412">
            <v>181517</v>
          </cell>
        </row>
        <row r="413">
          <cell r="A413" t="str">
            <v>ASPA PLASTICA VENTILADOR 2CC2636-5YB6</v>
          </cell>
          <cell r="B413">
            <v>144200</v>
          </cell>
          <cell r="C413" t="str">
            <v>UND</v>
          </cell>
          <cell r="D413">
            <v>173040</v>
          </cell>
          <cell r="E413">
            <v>27686.400000000001</v>
          </cell>
          <cell r="F413">
            <v>200726</v>
          </cell>
        </row>
        <row r="414">
          <cell r="A414" t="str">
            <v>ASPA PLASTICA VENTILADOR 2CC354-5YA3-4</v>
          </cell>
          <cell r="B414">
            <v>92000</v>
          </cell>
          <cell r="C414" t="str">
            <v>UND</v>
          </cell>
          <cell r="D414">
            <v>110400</v>
          </cell>
          <cell r="E414">
            <v>17664</v>
          </cell>
          <cell r="F414">
            <v>128064</v>
          </cell>
        </row>
        <row r="415">
          <cell r="A415" t="str">
            <v>AUTOMATA DE 32 ENTRADAS-32 SALIDAS</v>
          </cell>
          <cell r="B415">
            <v>1049414</v>
          </cell>
          <cell r="C415" t="str">
            <v>UND</v>
          </cell>
          <cell r="D415">
            <v>1259296.8</v>
          </cell>
          <cell r="E415">
            <v>201487.48800000001</v>
          </cell>
          <cell r="F415">
            <v>1460784</v>
          </cell>
        </row>
        <row r="416">
          <cell r="A416" t="str">
            <v>AUTOTRANSFORMADOR 200W 220-440V</v>
          </cell>
          <cell r="B416">
            <v>196500</v>
          </cell>
          <cell r="C416" t="str">
            <v>UND</v>
          </cell>
          <cell r="D416">
            <v>235800</v>
          </cell>
          <cell r="E416">
            <v>37728</v>
          </cell>
          <cell r="F416">
            <v>273528</v>
          </cell>
        </row>
        <row r="417">
          <cell r="A417" t="str">
            <v>AUTOTRANSFORMADOR 300W 440-200V</v>
          </cell>
          <cell r="B417">
            <v>208800</v>
          </cell>
          <cell r="C417" t="str">
            <v>UND</v>
          </cell>
          <cell r="D417">
            <v>250560</v>
          </cell>
          <cell r="E417">
            <v>40089.599999999999</v>
          </cell>
          <cell r="F417">
            <v>290650</v>
          </cell>
        </row>
        <row r="418">
          <cell r="A418" t="str">
            <v>AUXILIAR SWITCH</v>
          </cell>
          <cell r="B418">
            <v>19320</v>
          </cell>
          <cell r="C418" t="str">
            <v>UND</v>
          </cell>
          <cell r="D418">
            <v>23184</v>
          </cell>
          <cell r="E418">
            <v>3709.44</v>
          </cell>
          <cell r="F418">
            <v>26893</v>
          </cell>
        </row>
        <row r="419">
          <cell r="A419" t="str">
            <v>AVISO REFLECTIVO PELIGRO  DE A.T</v>
          </cell>
          <cell r="B419">
            <v>5750</v>
          </cell>
          <cell r="C419" t="str">
            <v>UND</v>
          </cell>
          <cell r="D419">
            <v>6900</v>
          </cell>
          <cell r="E419">
            <v>1104</v>
          </cell>
          <cell r="F419">
            <v>8004</v>
          </cell>
        </row>
        <row r="420">
          <cell r="A420" t="str">
            <v>AVISO REFLECTIVO RAYO</v>
          </cell>
          <cell r="B420">
            <v>5750</v>
          </cell>
          <cell r="C420" t="str">
            <v>UND</v>
          </cell>
          <cell r="D420">
            <v>6900</v>
          </cell>
          <cell r="E420">
            <v>1104</v>
          </cell>
          <cell r="F420">
            <v>8004</v>
          </cell>
        </row>
        <row r="421">
          <cell r="A421" t="str">
            <v>BALASTO  2X96 SLIM  LINE ERGON</v>
          </cell>
          <cell r="B421">
            <v>17510</v>
          </cell>
          <cell r="C421" t="str">
            <v>UND</v>
          </cell>
          <cell r="D421">
            <v>21012</v>
          </cell>
          <cell r="E421">
            <v>3361.92</v>
          </cell>
          <cell r="F421">
            <v>24374</v>
          </cell>
        </row>
        <row r="422">
          <cell r="A422" t="str">
            <v>BALASTO 1X20W 118V TIPO ABIERTO</v>
          </cell>
          <cell r="B422">
            <v>4168</v>
          </cell>
          <cell r="C422" t="str">
            <v>UND</v>
          </cell>
          <cell r="D422">
            <v>5001.5999999999995</v>
          </cell>
          <cell r="E422">
            <v>800.25599999999997</v>
          </cell>
          <cell r="F422">
            <v>5802</v>
          </cell>
        </row>
        <row r="423">
          <cell r="A423" t="str">
            <v>BALASTO 1X40 118V FN ERGON REG.EST</v>
          </cell>
          <cell r="B423">
            <v>3536.3999023437505</v>
          </cell>
          <cell r="C423" t="str">
            <v>UND</v>
          </cell>
          <cell r="D423">
            <v>4243.6798828125002</v>
          </cell>
          <cell r="E423">
            <v>678.98878124999999</v>
          </cell>
          <cell r="F423">
            <v>4923</v>
          </cell>
        </row>
        <row r="424">
          <cell r="A424" t="str">
            <v>BALASTO 1X40W 118V FACTOR NORMAL</v>
          </cell>
          <cell r="B424">
            <v>7642</v>
          </cell>
          <cell r="C424" t="str">
            <v>UND</v>
          </cell>
          <cell r="D424">
            <v>9170.4</v>
          </cell>
          <cell r="E424">
            <v>1467.2639999999999</v>
          </cell>
          <cell r="F424">
            <v>10638</v>
          </cell>
        </row>
        <row r="425">
          <cell r="A425" t="str">
            <v>BALASTO 2X 75W 120V SLIM LINE PHILIPS</v>
          </cell>
          <cell r="B425">
            <v>21000</v>
          </cell>
          <cell r="C425" t="str">
            <v>UND</v>
          </cell>
          <cell r="D425">
            <v>25200</v>
          </cell>
          <cell r="E425">
            <v>4032</v>
          </cell>
          <cell r="F425">
            <v>29232</v>
          </cell>
        </row>
        <row r="426">
          <cell r="A426" t="str">
            <v>BALASTO 2X20 118V AF ERGON REG.EST</v>
          </cell>
          <cell r="B426">
            <v>6004.60009765625</v>
          </cell>
          <cell r="C426" t="str">
            <v>UND</v>
          </cell>
          <cell r="D426">
            <v>7205.5201171874996</v>
          </cell>
          <cell r="E426">
            <v>1152.88321875</v>
          </cell>
          <cell r="F426">
            <v>8358</v>
          </cell>
        </row>
        <row r="427">
          <cell r="A427" t="str">
            <v>BALASTO 2X20W 118V PRECALENTAMIENTO</v>
          </cell>
          <cell r="B427">
            <v>17640</v>
          </cell>
          <cell r="C427" t="str">
            <v>UND</v>
          </cell>
          <cell r="D427">
            <v>21168</v>
          </cell>
          <cell r="E427">
            <v>3386.88</v>
          </cell>
          <cell r="F427">
            <v>24555</v>
          </cell>
        </row>
        <row r="428">
          <cell r="A428" t="str">
            <v>BALASTO 2X40W 118V PRECALENTAMIENTO</v>
          </cell>
          <cell r="B428">
            <v>16500</v>
          </cell>
          <cell r="C428" t="str">
            <v>UND</v>
          </cell>
          <cell r="D428">
            <v>19800</v>
          </cell>
          <cell r="E428">
            <v>3168</v>
          </cell>
          <cell r="F428">
            <v>22968</v>
          </cell>
        </row>
        <row r="429">
          <cell r="A429" t="str">
            <v>BALASTO 2X40W 118V. RS . AF.</v>
          </cell>
          <cell r="B429">
            <v>17432.800781250004</v>
          </cell>
          <cell r="C429" t="str">
            <v>UND</v>
          </cell>
          <cell r="D429">
            <v>20919.360937500005</v>
          </cell>
          <cell r="E429">
            <v>3347.0977500000008</v>
          </cell>
          <cell r="F429">
            <v>24266</v>
          </cell>
        </row>
        <row r="430">
          <cell r="A430" t="str">
            <v>BALASTO 2X40W 120V</v>
          </cell>
          <cell r="B430">
            <v>12795</v>
          </cell>
          <cell r="C430" t="str">
            <v>UND</v>
          </cell>
          <cell r="D430">
            <v>15354</v>
          </cell>
          <cell r="E430">
            <v>2456.64</v>
          </cell>
          <cell r="F430">
            <v>17811</v>
          </cell>
        </row>
        <row r="431">
          <cell r="A431" t="str">
            <v>BALASTO 2X48 118V ERGON</v>
          </cell>
          <cell r="B431">
            <v>6748</v>
          </cell>
          <cell r="C431" t="str">
            <v>UND</v>
          </cell>
          <cell r="D431">
            <v>8097.5999999999995</v>
          </cell>
          <cell r="E431">
            <v>1295.616</v>
          </cell>
          <cell r="F431">
            <v>9393</v>
          </cell>
        </row>
        <row r="432">
          <cell r="A432" t="str">
            <v>BALASTO 2X48W 118V SLIM LINE</v>
          </cell>
          <cell r="B432">
            <v>18468</v>
          </cell>
          <cell r="C432" t="str">
            <v>UND</v>
          </cell>
          <cell r="D432">
            <v>22161.599999999999</v>
          </cell>
          <cell r="E432">
            <v>3545.8559999999998</v>
          </cell>
          <cell r="F432">
            <v>25707</v>
          </cell>
        </row>
        <row r="433">
          <cell r="A433" t="str">
            <v>BALASTO 2X48W 120V. TOKIO SLIM LINE</v>
          </cell>
          <cell r="B433">
            <v>14202</v>
          </cell>
          <cell r="C433" t="str">
            <v>UND</v>
          </cell>
          <cell r="D433">
            <v>17042.399999999998</v>
          </cell>
          <cell r="E433">
            <v>2726.7839999999997</v>
          </cell>
          <cell r="F433">
            <v>19769</v>
          </cell>
        </row>
        <row r="434">
          <cell r="A434" t="str">
            <v>BALASTO 2X96 118V ECONTROL REG EST</v>
          </cell>
          <cell r="B434">
            <v>8941.7998046874982</v>
          </cell>
          <cell r="C434" t="str">
            <v>UND</v>
          </cell>
          <cell r="D434">
            <v>10730.159765624998</v>
          </cell>
          <cell r="E434">
            <v>1716.8255624999997</v>
          </cell>
          <cell r="F434">
            <v>12447</v>
          </cell>
        </row>
        <row r="435">
          <cell r="A435" t="str">
            <v>BALASTO 2X96 TOKIO</v>
          </cell>
          <cell r="B435">
            <v>150000</v>
          </cell>
          <cell r="C435" t="str">
            <v>UND</v>
          </cell>
          <cell r="D435">
            <v>180000</v>
          </cell>
          <cell r="E435">
            <v>28800</v>
          </cell>
          <cell r="F435">
            <v>208800</v>
          </cell>
        </row>
        <row r="436">
          <cell r="A436" t="str">
            <v>BALASTO 2X96W 118V SLIM LINE</v>
          </cell>
          <cell r="B436">
            <v>22926</v>
          </cell>
          <cell r="C436" t="str">
            <v>UND</v>
          </cell>
          <cell r="D436">
            <v>27511.200000000001</v>
          </cell>
          <cell r="E436">
            <v>4401.7920000000004</v>
          </cell>
          <cell r="F436">
            <v>31913</v>
          </cell>
        </row>
        <row r="437">
          <cell r="A437" t="str">
            <v>BALASTO 2X96W 118V TOKIO SLIM LINE</v>
          </cell>
          <cell r="B437">
            <v>18214</v>
          </cell>
          <cell r="C437" t="str">
            <v>UND</v>
          </cell>
          <cell r="D437">
            <v>21856.799999999999</v>
          </cell>
          <cell r="E437">
            <v>3497.0879999999997</v>
          </cell>
          <cell r="F437">
            <v>25354</v>
          </cell>
        </row>
        <row r="438">
          <cell r="A438" t="str">
            <v>BALASTO CWA Na 250 TAP 208-277 VOL</v>
          </cell>
          <cell r="B438">
            <v>96500</v>
          </cell>
          <cell r="C438" t="str">
            <v>UND</v>
          </cell>
          <cell r="D438">
            <v>115800</v>
          </cell>
          <cell r="E438">
            <v>18528</v>
          </cell>
          <cell r="F438">
            <v>134328</v>
          </cell>
        </row>
        <row r="439">
          <cell r="A439" t="str">
            <v>BALASTO ELECTRONICO 2X32</v>
          </cell>
          <cell r="B439">
            <v>30000</v>
          </cell>
          <cell r="C439" t="str">
            <v>UND</v>
          </cell>
          <cell r="D439">
            <v>36000</v>
          </cell>
          <cell r="E439">
            <v>5760</v>
          </cell>
          <cell r="F439">
            <v>41760</v>
          </cell>
        </row>
        <row r="440">
          <cell r="A440" t="str">
            <v>BALASTO Hg 125W 208/220V ELECTRO CONTROL</v>
          </cell>
          <cell r="B440">
            <v>120000</v>
          </cell>
          <cell r="C440" t="str">
            <v>UND</v>
          </cell>
          <cell r="D440">
            <v>144000</v>
          </cell>
          <cell r="E440">
            <v>23040</v>
          </cell>
          <cell r="F440">
            <v>167040</v>
          </cell>
        </row>
        <row r="441">
          <cell r="A441" t="str">
            <v>BALASTO Hg 250W 220V ILL</v>
          </cell>
          <cell r="B441">
            <v>9000</v>
          </cell>
          <cell r="C441" t="str">
            <v>UND</v>
          </cell>
          <cell r="D441">
            <v>10800</v>
          </cell>
          <cell r="E441">
            <v>1728</v>
          </cell>
          <cell r="F441">
            <v>12528</v>
          </cell>
        </row>
        <row r="442">
          <cell r="A442" t="str">
            <v>BALASTO MERCURIO 250W-208-220V ERGON</v>
          </cell>
          <cell r="B442">
            <v>16926</v>
          </cell>
          <cell r="C442" t="str">
            <v>UND</v>
          </cell>
          <cell r="D442">
            <v>20311.2</v>
          </cell>
          <cell r="E442">
            <v>3249.7920000000004</v>
          </cell>
          <cell r="F442">
            <v>23561</v>
          </cell>
        </row>
        <row r="443">
          <cell r="A443" t="str">
            <v>BALASTO MERCURIO 250W-208-220V PHILIPS</v>
          </cell>
          <cell r="B443">
            <v>20594</v>
          </cell>
          <cell r="C443" t="str">
            <v>UND</v>
          </cell>
          <cell r="D443">
            <v>24712.799999999999</v>
          </cell>
          <cell r="E443">
            <v>3954.0479999999998</v>
          </cell>
          <cell r="F443">
            <v>28667</v>
          </cell>
        </row>
        <row r="444">
          <cell r="A444" t="str">
            <v>BALASTO MERCURIO 250W-220V ELECTRICOL</v>
          </cell>
          <cell r="B444">
            <v>16926</v>
          </cell>
          <cell r="C444" t="str">
            <v>UND</v>
          </cell>
          <cell r="D444">
            <v>20311.2</v>
          </cell>
          <cell r="E444">
            <v>3249.7920000000004</v>
          </cell>
          <cell r="F444">
            <v>23561</v>
          </cell>
        </row>
        <row r="445">
          <cell r="A445" t="str">
            <v>BALASTO MERCURIO 400W 208-220V PHILIPS</v>
          </cell>
          <cell r="B445">
            <v>29621.199218749996</v>
          </cell>
          <cell r="C445" t="str">
            <v>UND</v>
          </cell>
          <cell r="D445">
            <v>35545.439062499994</v>
          </cell>
          <cell r="E445">
            <v>5687.2702499999996</v>
          </cell>
          <cell r="F445">
            <v>41233</v>
          </cell>
        </row>
        <row r="446">
          <cell r="A446" t="str">
            <v>BALASTO METALHALIDE 400 W 480V.</v>
          </cell>
          <cell r="B446">
            <v>66700</v>
          </cell>
          <cell r="C446" t="str">
            <v>UND</v>
          </cell>
          <cell r="D446">
            <v>80040</v>
          </cell>
          <cell r="E446">
            <v>12806.4</v>
          </cell>
          <cell r="F446">
            <v>92846</v>
          </cell>
        </row>
        <row r="447">
          <cell r="A447" t="str">
            <v>BALASTO Na 1000W 120-208/240V ERGON</v>
          </cell>
          <cell r="B447">
            <v>85000</v>
          </cell>
          <cell r="C447" t="str">
            <v>UND</v>
          </cell>
          <cell r="D447">
            <v>102000</v>
          </cell>
          <cell r="E447">
            <v>16320</v>
          </cell>
          <cell r="F447">
            <v>118320</v>
          </cell>
        </row>
        <row r="448">
          <cell r="A448" t="str">
            <v>BALASTO OSRAM ELECTRONICO 4X32</v>
          </cell>
          <cell r="B448">
            <v>37000</v>
          </cell>
          <cell r="C448" t="str">
            <v>UND</v>
          </cell>
          <cell r="D448">
            <v>44400</v>
          </cell>
          <cell r="E448">
            <v>7104</v>
          </cell>
          <cell r="F448">
            <v>51504</v>
          </cell>
        </row>
        <row r="449">
          <cell r="A449" t="str">
            <v>BALASTO REACTOR Hg125W 208/220V</v>
          </cell>
          <cell r="B449">
            <v>19831</v>
          </cell>
          <cell r="C449" t="str">
            <v>UND</v>
          </cell>
          <cell r="D449">
            <v>23797.200000000001</v>
          </cell>
          <cell r="E449">
            <v>3807.5520000000001</v>
          </cell>
          <cell r="F449">
            <v>27605</v>
          </cell>
        </row>
        <row r="450">
          <cell r="A450" t="str">
            <v>BALASTO REACTOR Na 150W 208/220V</v>
          </cell>
          <cell r="B450">
            <v>18086</v>
          </cell>
          <cell r="C450" t="str">
            <v>UND</v>
          </cell>
          <cell r="D450">
            <v>21703.200000000001</v>
          </cell>
          <cell r="E450">
            <v>3472.5120000000002</v>
          </cell>
          <cell r="F450">
            <v>25176</v>
          </cell>
        </row>
        <row r="451">
          <cell r="A451" t="str">
            <v>BALASTO REACTOR Na 250 W 208/240V</v>
          </cell>
          <cell r="B451">
            <v>27750.800781250004</v>
          </cell>
          <cell r="C451" t="str">
            <v>UND</v>
          </cell>
          <cell r="D451">
            <v>33300.9609375</v>
          </cell>
          <cell r="E451">
            <v>5328.1537500000004</v>
          </cell>
          <cell r="F451">
            <v>38629</v>
          </cell>
        </row>
        <row r="452">
          <cell r="A452" t="str">
            <v>BALASTO REACTOR Na 250W 208/220V</v>
          </cell>
          <cell r="B452">
            <v>25421</v>
          </cell>
          <cell r="C452" t="str">
            <v>UND</v>
          </cell>
          <cell r="D452">
            <v>30505.199999999997</v>
          </cell>
          <cell r="E452">
            <v>4880.8319999999994</v>
          </cell>
          <cell r="F452">
            <v>35386</v>
          </cell>
        </row>
        <row r="453">
          <cell r="A453" t="str">
            <v>BALASTO REACTOR Na 400W 208/220V</v>
          </cell>
          <cell r="B453">
            <v>33116</v>
          </cell>
          <cell r="C453" t="str">
            <v>UND</v>
          </cell>
          <cell r="D453">
            <v>39739.199999999997</v>
          </cell>
          <cell r="E453">
            <v>6358.2719999999999</v>
          </cell>
          <cell r="F453">
            <v>46097</v>
          </cell>
        </row>
        <row r="454">
          <cell r="A454" t="str">
            <v>BALASTO REACTOR Na 70W 208/220V</v>
          </cell>
          <cell r="B454">
            <v>13316</v>
          </cell>
          <cell r="C454" t="str">
            <v>UND</v>
          </cell>
          <cell r="D454">
            <v>15979.199999999999</v>
          </cell>
          <cell r="E454">
            <v>2556.672</v>
          </cell>
          <cell r="F454">
            <v>18536</v>
          </cell>
        </row>
        <row r="455">
          <cell r="A455" t="str">
            <v>BANCO DE CONDENSADORES 3F 40 KVAR 22OV PASO FIJO</v>
          </cell>
          <cell r="B455">
            <v>772920</v>
          </cell>
          <cell r="C455" t="str">
            <v>UND</v>
          </cell>
          <cell r="D455">
            <v>927504</v>
          </cell>
          <cell r="E455">
            <v>148400.64000000001</v>
          </cell>
          <cell r="F455">
            <v>1075905</v>
          </cell>
        </row>
        <row r="456">
          <cell r="A456" t="str">
            <v>BANCO DE CONDENSADORES 3F 40 KVAR 22OV PASO MOVIL</v>
          </cell>
          <cell r="B456">
            <v>772920</v>
          </cell>
          <cell r="C456" t="str">
            <v>UND</v>
          </cell>
          <cell r="D456">
            <v>927504</v>
          </cell>
          <cell r="E456">
            <v>148400.64000000001</v>
          </cell>
          <cell r="F456">
            <v>1075905</v>
          </cell>
        </row>
        <row r="457">
          <cell r="A457" t="str">
            <v>BANDA REFLEJANTE PARA DETECTOR</v>
          </cell>
          <cell r="B457">
            <v>30000</v>
          </cell>
          <cell r="C457" t="str">
            <v>UND</v>
          </cell>
          <cell r="D457">
            <v>36000</v>
          </cell>
          <cell r="E457">
            <v>5760</v>
          </cell>
          <cell r="F457">
            <v>41760</v>
          </cell>
        </row>
        <row r="458">
          <cell r="A458" t="str">
            <v>BANDEJA 7 CM DE 30X 45CM EIB</v>
          </cell>
          <cell r="B458">
            <v>32500</v>
          </cell>
          <cell r="C458" t="str">
            <v>UND</v>
          </cell>
          <cell r="D458">
            <v>39000</v>
          </cell>
          <cell r="E458">
            <v>6240</v>
          </cell>
          <cell r="F458">
            <v>45240</v>
          </cell>
        </row>
        <row r="459">
          <cell r="A459" t="str">
            <v>BANDEJA DE 40X8X240CM</v>
          </cell>
          <cell r="B459">
            <v>54517.3984375</v>
          </cell>
          <cell r="C459" t="str">
            <v>UND</v>
          </cell>
          <cell r="D459">
            <v>65420.878124999996</v>
          </cell>
          <cell r="E459">
            <v>10467.3405</v>
          </cell>
          <cell r="F459">
            <v>75888</v>
          </cell>
        </row>
        <row r="460">
          <cell r="A460" t="str">
            <v>BANDEJA DE 60X8X240CM</v>
          </cell>
          <cell r="B460">
            <v>24500</v>
          </cell>
          <cell r="C460" t="str">
            <v>UND</v>
          </cell>
          <cell r="D460">
            <v>29400</v>
          </cell>
          <cell r="E460">
            <v>4704</v>
          </cell>
          <cell r="F460">
            <v>34104</v>
          </cell>
        </row>
        <row r="461">
          <cell r="A461" t="str">
            <v>BANDEJA DYM SIN MEDIDOR, Y SIN MODEM</v>
          </cell>
          <cell r="B461">
            <v>1500000</v>
          </cell>
          <cell r="C461" t="str">
            <v>UND</v>
          </cell>
          <cell r="D461">
            <v>1800000</v>
          </cell>
          <cell r="E461">
            <v>288000</v>
          </cell>
          <cell r="F461">
            <v>2088000</v>
          </cell>
        </row>
        <row r="462">
          <cell r="A462" t="str">
            <v>BANDEJA METALICA 20X10X100</v>
          </cell>
          <cell r="B462">
            <v>39514</v>
          </cell>
          <cell r="C462" t="str">
            <v>UND</v>
          </cell>
          <cell r="D462">
            <v>47416.799999999996</v>
          </cell>
          <cell r="E462">
            <v>7586.6879999999992</v>
          </cell>
          <cell r="F462">
            <v>55003</v>
          </cell>
        </row>
        <row r="463">
          <cell r="A463" t="str">
            <v>BANDEJA METALICA TIPO ESCALERA GALV 10X40X240 CM</v>
          </cell>
          <cell r="B463">
            <v>46600</v>
          </cell>
          <cell r="C463" t="str">
            <v>UND</v>
          </cell>
          <cell r="D463">
            <v>55920</v>
          </cell>
          <cell r="E463">
            <v>8947.2000000000007</v>
          </cell>
          <cell r="F463">
            <v>64867</v>
          </cell>
        </row>
        <row r="464">
          <cell r="A464" t="str">
            <v>BANDEJA METALICA TIPO ESCALERA GALV 15X40X240 CM</v>
          </cell>
          <cell r="B464">
            <v>48200</v>
          </cell>
          <cell r="C464" t="str">
            <v>UND</v>
          </cell>
          <cell r="D464">
            <v>57840</v>
          </cell>
          <cell r="E464">
            <v>9254.4</v>
          </cell>
          <cell r="F464">
            <v>67094</v>
          </cell>
        </row>
        <row r="465">
          <cell r="A465" t="str">
            <v>BANDEJA P/EQUIPO MEDIDA 45X65X4.5</v>
          </cell>
          <cell r="B465">
            <v>35000</v>
          </cell>
          <cell r="C465" t="str">
            <v>UND</v>
          </cell>
          <cell r="D465">
            <v>42000</v>
          </cell>
          <cell r="E465">
            <v>6720</v>
          </cell>
          <cell r="F465">
            <v>48720</v>
          </cell>
        </row>
        <row r="466">
          <cell r="A466" t="str">
            <v>BANDEJA P/EQUIPO MEDIDA 50X30X4 S/D MTE</v>
          </cell>
          <cell r="B466">
            <v>35000</v>
          </cell>
          <cell r="C466" t="str">
            <v>UND</v>
          </cell>
          <cell r="D466">
            <v>42000</v>
          </cell>
          <cell r="E466">
            <v>6720</v>
          </cell>
          <cell r="F466">
            <v>48720</v>
          </cell>
        </row>
        <row r="467">
          <cell r="A467" t="str">
            <v>BANDEJA PARA FOCS REF. ACC 12-2</v>
          </cell>
          <cell r="B467">
            <v>35000</v>
          </cell>
          <cell r="C467" t="str">
            <v>UND</v>
          </cell>
          <cell r="D467">
            <v>42000</v>
          </cell>
          <cell r="E467">
            <v>6720</v>
          </cell>
          <cell r="F467">
            <v>48720</v>
          </cell>
        </row>
        <row r="468">
          <cell r="A468" t="str">
            <v>BANDEJA PARA FOCS REF. ACC 16-2</v>
          </cell>
          <cell r="B468">
            <v>35000</v>
          </cell>
          <cell r="C468" t="str">
            <v>UND</v>
          </cell>
          <cell r="D468">
            <v>42000</v>
          </cell>
          <cell r="E468">
            <v>6720</v>
          </cell>
          <cell r="F468">
            <v>48720</v>
          </cell>
        </row>
        <row r="469">
          <cell r="A469" t="str">
            <v>BANDEJA PORTA ACOMETIDA DE 1 1/4"</v>
          </cell>
          <cell r="B469">
            <v>30980</v>
          </cell>
          <cell r="C469" t="str">
            <v>UND</v>
          </cell>
          <cell r="D469">
            <v>37176</v>
          </cell>
          <cell r="E469">
            <v>5948.16</v>
          </cell>
          <cell r="F469">
            <v>43124</v>
          </cell>
        </row>
        <row r="470">
          <cell r="A470" t="str">
            <v>BANDEJA PORTA ACOMETIDA DE 1"</v>
          </cell>
          <cell r="B470">
            <v>26200</v>
          </cell>
          <cell r="C470" t="str">
            <v>UND</v>
          </cell>
          <cell r="D470">
            <v>31440</v>
          </cell>
          <cell r="E470">
            <v>5030.4000000000005</v>
          </cell>
          <cell r="F470">
            <v>36470</v>
          </cell>
        </row>
        <row r="471">
          <cell r="A471" t="str">
            <v>BANDEJA PORTA ACOMETIDA DE 1/2"</v>
          </cell>
          <cell r="B471">
            <v>18100</v>
          </cell>
          <cell r="C471" t="str">
            <v>UND</v>
          </cell>
          <cell r="D471">
            <v>21720</v>
          </cell>
          <cell r="E471">
            <v>3475.2000000000003</v>
          </cell>
          <cell r="F471">
            <v>25195</v>
          </cell>
        </row>
        <row r="472">
          <cell r="A472" t="str">
            <v>BANDEJA PORTA ACOMETIDA DE 3"</v>
          </cell>
          <cell r="B472">
            <v>47800</v>
          </cell>
          <cell r="C472" t="str">
            <v>UND</v>
          </cell>
          <cell r="D472">
            <v>57360</v>
          </cell>
          <cell r="E472">
            <v>9177.6</v>
          </cell>
          <cell r="F472">
            <v>66538</v>
          </cell>
        </row>
        <row r="473">
          <cell r="A473" t="str">
            <v>BANDEJA PORTA ACOMETIDA DE 3/4"</v>
          </cell>
          <cell r="B473">
            <v>21100</v>
          </cell>
          <cell r="C473" t="str">
            <v>UND</v>
          </cell>
          <cell r="D473">
            <v>25320</v>
          </cell>
          <cell r="E473">
            <v>4051.2000000000003</v>
          </cell>
          <cell r="F473">
            <v>29371</v>
          </cell>
        </row>
        <row r="474">
          <cell r="A474" t="str">
            <v>BANDEJA TELEMEDIDA DYM 3 ELEMENTOS A.T.</v>
          </cell>
          <cell r="B474">
            <v>3000000</v>
          </cell>
          <cell r="C474" t="str">
            <v>UND</v>
          </cell>
          <cell r="D474">
            <v>3600000</v>
          </cell>
          <cell r="E474">
            <v>576000</v>
          </cell>
          <cell r="F474">
            <v>4176000</v>
          </cell>
        </row>
        <row r="475">
          <cell r="A475" t="str">
            <v>BANDEJA TELEMEDIDA DYM 3 ELEMENTOS B.T.</v>
          </cell>
          <cell r="B475">
            <v>3000000</v>
          </cell>
          <cell r="C475" t="str">
            <v>UND</v>
          </cell>
          <cell r="D475">
            <v>3600000</v>
          </cell>
          <cell r="E475">
            <v>576000</v>
          </cell>
          <cell r="F475">
            <v>4176000</v>
          </cell>
        </row>
        <row r="476">
          <cell r="A476" t="str">
            <v>BANDEJA TELEMEDIDA DYM-2ELEMENTOS A.T.</v>
          </cell>
          <cell r="B476">
            <v>3000000</v>
          </cell>
          <cell r="C476" t="str">
            <v>UND</v>
          </cell>
          <cell r="D476">
            <v>3600000</v>
          </cell>
          <cell r="E476">
            <v>576000</v>
          </cell>
          <cell r="F476">
            <v>4176000</v>
          </cell>
        </row>
        <row r="477">
          <cell r="A477" t="str">
            <v>BANDEJA/ PANEL FIBRA OPTICA 12 PTS.</v>
          </cell>
          <cell r="B477">
            <v>336906</v>
          </cell>
          <cell r="C477" t="str">
            <v>UND</v>
          </cell>
          <cell r="D477">
            <v>404287.2</v>
          </cell>
          <cell r="E477">
            <v>64685.952000000005</v>
          </cell>
          <cell r="F477">
            <v>468973</v>
          </cell>
        </row>
        <row r="478">
          <cell r="A478" t="str">
            <v>BAQUELITA MONOFASICA</v>
          </cell>
          <cell r="B478">
            <v>3600</v>
          </cell>
          <cell r="C478" t="str">
            <v>UND</v>
          </cell>
          <cell r="D478">
            <v>4320</v>
          </cell>
          <cell r="E478">
            <v>691.2</v>
          </cell>
          <cell r="F478">
            <v>5011</v>
          </cell>
        </row>
        <row r="479">
          <cell r="A479" t="str">
            <v>BAQUELITA TRIFASICA</v>
          </cell>
          <cell r="B479">
            <v>5000</v>
          </cell>
          <cell r="C479" t="str">
            <v>UND</v>
          </cell>
          <cell r="D479">
            <v>6000</v>
          </cell>
          <cell r="E479">
            <v>960</v>
          </cell>
          <cell r="F479">
            <v>6960</v>
          </cell>
        </row>
        <row r="480">
          <cell r="A480" t="str">
            <v>BARRA EQUIPOTENCIAL DE CU 1/4"X4"X 50CMS</v>
          </cell>
          <cell r="B480">
            <v>220000</v>
          </cell>
          <cell r="C480" t="str">
            <v>UND</v>
          </cell>
          <cell r="D480">
            <v>264000</v>
          </cell>
          <cell r="E480">
            <v>42240</v>
          </cell>
          <cell r="F480">
            <v>306240</v>
          </cell>
        </row>
        <row r="481">
          <cell r="A481" t="str">
            <v>BARRAJE BAJA TENSION  3F 4H 200A</v>
          </cell>
          <cell r="B481">
            <v>280000</v>
          </cell>
          <cell r="C481" t="str">
            <v>UND</v>
          </cell>
          <cell r="D481">
            <v>336000</v>
          </cell>
          <cell r="E481">
            <v>53760</v>
          </cell>
          <cell r="F481">
            <v>389760</v>
          </cell>
        </row>
        <row r="482">
          <cell r="A482" t="str">
            <v>BARRAJE BAJA TENSION  6X1/2" 500A.</v>
          </cell>
          <cell r="B482">
            <v>220000</v>
          </cell>
          <cell r="C482" t="str">
            <v>UND</v>
          </cell>
          <cell r="D482">
            <v>264000</v>
          </cell>
          <cell r="E482">
            <v>42240</v>
          </cell>
          <cell r="F482">
            <v>306240</v>
          </cell>
        </row>
        <row r="483">
          <cell r="A483" t="str">
            <v>BARRAJE BAJA TENSION 2X3/8",4X1/4" 500A</v>
          </cell>
          <cell r="B483">
            <v>222000</v>
          </cell>
          <cell r="C483" t="str">
            <v>UND</v>
          </cell>
          <cell r="D483">
            <v>266400</v>
          </cell>
          <cell r="E483">
            <v>42624</v>
          </cell>
          <cell r="F483">
            <v>309024</v>
          </cell>
        </row>
        <row r="484">
          <cell r="A484" t="str">
            <v>BARRAJE BAJA TENSION 6X1/4" 175A</v>
          </cell>
          <cell r="B484">
            <v>245000</v>
          </cell>
          <cell r="C484" t="str">
            <v>UND</v>
          </cell>
          <cell r="D484">
            <v>294000</v>
          </cell>
          <cell r="E484">
            <v>47040</v>
          </cell>
          <cell r="F484">
            <v>341040</v>
          </cell>
        </row>
        <row r="485">
          <cell r="A485" t="str">
            <v>BARRAJE BAJA TENSION PLAT DE CU 3F 5H 1100A/240V</v>
          </cell>
          <cell r="B485">
            <v>1320000</v>
          </cell>
          <cell r="C485" t="str">
            <v>UND</v>
          </cell>
          <cell r="D485">
            <v>1584000</v>
          </cell>
          <cell r="E485">
            <v>253440</v>
          </cell>
          <cell r="F485">
            <v>1837440</v>
          </cell>
        </row>
        <row r="486">
          <cell r="A486" t="str">
            <v>BARRAJE BAJA TENSION PLAT DE CU 3F 5H 1800A/240V</v>
          </cell>
          <cell r="B486">
            <v>1580000</v>
          </cell>
          <cell r="C486" t="str">
            <v>UND</v>
          </cell>
          <cell r="D486">
            <v>1896000</v>
          </cell>
          <cell r="E486">
            <v>303360</v>
          </cell>
          <cell r="F486">
            <v>2199360</v>
          </cell>
        </row>
        <row r="487">
          <cell r="A487" t="str">
            <v>BARRAJE BAJA TENSION PLAT DE CU 3F 5H 2700A/240V</v>
          </cell>
          <cell r="B487">
            <v>1850000</v>
          </cell>
          <cell r="C487" t="str">
            <v>UND</v>
          </cell>
          <cell r="D487">
            <v>2220000</v>
          </cell>
          <cell r="E487">
            <v>355200</v>
          </cell>
          <cell r="F487">
            <v>2575200</v>
          </cell>
        </row>
        <row r="488">
          <cell r="A488" t="str">
            <v>BARRAJE BAJA TENSION PLAT. DE CU 3F 5H 400A/240V</v>
          </cell>
          <cell r="B488">
            <v>574000</v>
          </cell>
          <cell r="C488" t="str">
            <v>UND</v>
          </cell>
          <cell r="D488">
            <v>688800</v>
          </cell>
          <cell r="E488">
            <v>110208</v>
          </cell>
          <cell r="F488">
            <v>799008</v>
          </cell>
        </row>
        <row r="489">
          <cell r="A489" t="str">
            <v>BARRAJE BAJA TENSION PLAT. DE CU 3F 5H 900A/240V</v>
          </cell>
          <cell r="B489">
            <v>798000</v>
          </cell>
          <cell r="C489" t="str">
            <v>UND</v>
          </cell>
          <cell r="D489">
            <v>957600</v>
          </cell>
          <cell r="E489">
            <v>153216</v>
          </cell>
          <cell r="F489">
            <v>1110816</v>
          </cell>
        </row>
        <row r="490">
          <cell r="A490" t="str">
            <v>BARRAJE UNIPOLAR GF-60 AMP</v>
          </cell>
          <cell r="B490">
            <v>12500</v>
          </cell>
          <cell r="C490" t="str">
            <v>UND</v>
          </cell>
          <cell r="D490">
            <v>15000</v>
          </cell>
          <cell r="E490">
            <v>2400</v>
          </cell>
          <cell r="F490">
            <v>17400</v>
          </cell>
        </row>
        <row r="491">
          <cell r="A491" t="str">
            <v>BARRAS  DE ENSAMBLE</v>
          </cell>
          <cell r="B491">
            <v>1020</v>
          </cell>
          <cell r="C491" t="str">
            <v>UND</v>
          </cell>
          <cell r="D491">
            <v>1224</v>
          </cell>
          <cell r="E491">
            <v>195.84</v>
          </cell>
          <cell r="F491">
            <v>1420</v>
          </cell>
        </row>
        <row r="492">
          <cell r="A492" t="str">
            <v>BARRAS DE ENSAMBLE</v>
          </cell>
          <cell r="B492">
            <v>1020</v>
          </cell>
          <cell r="C492" t="str">
            <v>UND</v>
          </cell>
          <cell r="D492">
            <v>1224</v>
          </cell>
          <cell r="E492">
            <v>195.84</v>
          </cell>
          <cell r="F492">
            <v>1420</v>
          </cell>
        </row>
        <row r="493">
          <cell r="A493" t="str">
            <v>BASE PARA CORREA DE AMARRE 2X2 CALY</v>
          </cell>
          <cell r="B493">
            <v>630</v>
          </cell>
          <cell r="C493" t="str">
            <v>UND</v>
          </cell>
          <cell r="D493">
            <v>756</v>
          </cell>
          <cell r="E493">
            <v>120.96000000000001</v>
          </cell>
          <cell r="F493">
            <v>877</v>
          </cell>
        </row>
        <row r="494">
          <cell r="A494" t="str">
            <v>BASE PARA FOTOCELDA</v>
          </cell>
          <cell r="B494">
            <v>2715</v>
          </cell>
          <cell r="C494" t="str">
            <v>UND</v>
          </cell>
          <cell r="D494">
            <v>3258</v>
          </cell>
          <cell r="E494">
            <v>521.28</v>
          </cell>
          <cell r="F494">
            <v>3779</v>
          </cell>
        </row>
        <row r="495">
          <cell r="A495" t="str">
            <v>BASE PARA RELE 11 PINES</v>
          </cell>
          <cell r="B495">
            <v>17000</v>
          </cell>
          <cell r="C495" t="str">
            <v>UND</v>
          </cell>
          <cell r="D495">
            <v>20400</v>
          </cell>
          <cell r="E495">
            <v>3264</v>
          </cell>
          <cell r="F495">
            <v>23664</v>
          </cell>
        </row>
        <row r="496">
          <cell r="A496" t="str">
            <v>BASE PARA RELE 14 PINES</v>
          </cell>
          <cell r="B496">
            <v>20000</v>
          </cell>
          <cell r="C496" t="str">
            <v>UND</v>
          </cell>
          <cell r="D496">
            <v>24000</v>
          </cell>
          <cell r="E496">
            <v>3840</v>
          </cell>
          <cell r="F496">
            <v>27840</v>
          </cell>
        </row>
        <row r="497">
          <cell r="A497" t="str">
            <v>BASE PARA RELEVO 11 PINES REPOL</v>
          </cell>
          <cell r="B497">
            <v>4620</v>
          </cell>
          <cell r="C497" t="str">
            <v>UND</v>
          </cell>
          <cell r="D497">
            <v>5544</v>
          </cell>
          <cell r="E497">
            <v>887.04</v>
          </cell>
          <cell r="F497">
            <v>6431</v>
          </cell>
        </row>
        <row r="498">
          <cell r="A498" t="str">
            <v>BASE PARA RELEVO 8 PINES</v>
          </cell>
          <cell r="B498">
            <v>4620</v>
          </cell>
          <cell r="C498" t="str">
            <v>UND</v>
          </cell>
          <cell r="D498">
            <v>5544</v>
          </cell>
          <cell r="E498">
            <v>887.04</v>
          </cell>
          <cell r="F498">
            <v>6431</v>
          </cell>
        </row>
        <row r="499">
          <cell r="A499" t="str">
            <v>BASE PORTAFUSIBLE 22X5 LEGRAND</v>
          </cell>
          <cell r="B499">
            <v>4062.80004882813</v>
          </cell>
          <cell r="C499" t="str">
            <v>UND</v>
          </cell>
          <cell r="D499">
            <v>4875.3600585937556</v>
          </cell>
          <cell r="E499">
            <v>780.05760937500088</v>
          </cell>
          <cell r="F499">
            <v>5655</v>
          </cell>
        </row>
        <row r="500">
          <cell r="A500" t="str">
            <v>BASE PORTAFUSIBLE 500V DIAZED</v>
          </cell>
          <cell r="B500">
            <v>4550</v>
          </cell>
          <cell r="C500" t="str">
            <v>UND</v>
          </cell>
          <cell r="D500">
            <v>5460</v>
          </cell>
          <cell r="E500">
            <v>873.6</v>
          </cell>
          <cell r="F500">
            <v>6334</v>
          </cell>
        </row>
        <row r="501">
          <cell r="A501" t="str">
            <v>BASE PORTAFUSIBLE 63 AMP.</v>
          </cell>
          <cell r="B501">
            <v>3430</v>
          </cell>
          <cell r="C501" t="str">
            <v>UND</v>
          </cell>
          <cell r="D501">
            <v>4116</v>
          </cell>
          <cell r="E501">
            <v>658.56000000000006</v>
          </cell>
          <cell r="F501">
            <v>4775</v>
          </cell>
        </row>
        <row r="502">
          <cell r="A502" t="str">
            <v>BASE PORTAFUSIBLE DOBLE CON FUSIBLES</v>
          </cell>
          <cell r="B502">
            <v>15000</v>
          </cell>
          <cell r="C502" t="str">
            <v>UND</v>
          </cell>
          <cell r="D502">
            <v>18000</v>
          </cell>
          <cell r="E502">
            <v>2880</v>
          </cell>
          <cell r="F502">
            <v>20880</v>
          </cell>
        </row>
        <row r="503">
          <cell r="A503" t="str">
            <v>BASE PORTAFUSIBLE E33</v>
          </cell>
          <cell r="B503">
            <v>564.20001220703114</v>
          </cell>
          <cell r="C503" t="str">
            <v>UND</v>
          </cell>
          <cell r="D503">
            <v>677.04001464843736</v>
          </cell>
          <cell r="E503">
            <v>108.32640234374998</v>
          </cell>
          <cell r="F503">
            <v>785</v>
          </cell>
        </row>
        <row r="504">
          <cell r="A504" t="str">
            <v>BASE PULSADOR BRETER</v>
          </cell>
          <cell r="B504">
            <v>4000</v>
          </cell>
          <cell r="C504" t="str">
            <v>UND</v>
          </cell>
          <cell r="D504">
            <v>4800</v>
          </cell>
          <cell r="E504">
            <v>768</v>
          </cell>
          <cell r="F504">
            <v>5568</v>
          </cell>
        </row>
        <row r="505">
          <cell r="A505" t="str">
            <v>BASE PULSADOR ZA2B2009</v>
          </cell>
          <cell r="B505">
            <v>1040</v>
          </cell>
          <cell r="C505" t="str">
            <v>UND</v>
          </cell>
          <cell r="D505">
            <v>1248</v>
          </cell>
          <cell r="E505">
            <v>199.68</v>
          </cell>
          <cell r="F505">
            <v>1448</v>
          </cell>
        </row>
        <row r="506">
          <cell r="A506" t="str">
            <v>BASE PULSADOR ZA2B2009</v>
          </cell>
          <cell r="B506">
            <v>4500</v>
          </cell>
          <cell r="C506" t="str">
            <v>UND</v>
          </cell>
          <cell r="D506">
            <v>5400</v>
          </cell>
          <cell r="E506">
            <v>864</v>
          </cell>
          <cell r="F506">
            <v>6264</v>
          </cell>
        </row>
        <row r="507">
          <cell r="A507" t="str">
            <v>BASE RELEVO 11 PINES</v>
          </cell>
          <cell r="B507">
            <v>600</v>
          </cell>
          <cell r="C507" t="str">
            <v>UND</v>
          </cell>
          <cell r="D507">
            <v>720</v>
          </cell>
          <cell r="E507">
            <v>115.2</v>
          </cell>
          <cell r="F507">
            <v>835</v>
          </cell>
        </row>
        <row r="508">
          <cell r="A508" t="str">
            <v>BASE UNIPOLAR TAM0 160A</v>
          </cell>
          <cell r="B508">
            <v>4000</v>
          </cell>
          <cell r="C508" t="str">
            <v>UND</v>
          </cell>
          <cell r="D508">
            <v>4800</v>
          </cell>
          <cell r="E508">
            <v>768</v>
          </cell>
          <cell r="F508">
            <v>5568</v>
          </cell>
        </row>
        <row r="509">
          <cell r="A509" t="str">
            <v>BASES P/RELES RH</v>
          </cell>
          <cell r="B509">
            <v>75000</v>
          </cell>
          <cell r="C509" t="str">
            <v>UND</v>
          </cell>
          <cell r="D509">
            <v>90000</v>
          </cell>
          <cell r="E509">
            <v>14400</v>
          </cell>
          <cell r="F509">
            <v>104400</v>
          </cell>
        </row>
        <row r="510">
          <cell r="A510" t="str">
            <v>BASES PARA AMARRE (2.54X50.8)MM</v>
          </cell>
          <cell r="B510">
            <v>1232</v>
          </cell>
          <cell r="C510" t="str">
            <v>UND</v>
          </cell>
          <cell r="D510">
            <v>1478.3999999999999</v>
          </cell>
          <cell r="E510">
            <v>236.54399999999998</v>
          </cell>
          <cell r="F510">
            <v>1715</v>
          </cell>
        </row>
        <row r="511">
          <cell r="A511" t="str">
            <v>BASES PARA AMARRE (25.4X25.4)MM</v>
          </cell>
          <cell r="B511">
            <v>616</v>
          </cell>
          <cell r="C511" t="str">
            <v>UND</v>
          </cell>
          <cell r="D511">
            <v>739.19999999999993</v>
          </cell>
          <cell r="E511">
            <v>118.27199999999999</v>
          </cell>
          <cell r="F511">
            <v>857</v>
          </cell>
        </row>
        <row r="512">
          <cell r="A512" t="str">
            <v>BATERIA Y CARGADOR 120AC 24 VDC</v>
          </cell>
          <cell r="B512">
            <v>5406000</v>
          </cell>
          <cell r="C512" t="str">
            <v>UND</v>
          </cell>
          <cell r="D512">
            <v>6487200</v>
          </cell>
          <cell r="E512">
            <v>1037952</v>
          </cell>
          <cell r="F512">
            <v>7525152</v>
          </cell>
        </row>
        <row r="513">
          <cell r="A513" t="str">
            <v>BAYONETA AGULO 2X3/16"X1.2M REF1912</v>
          </cell>
          <cell r="B513">
            <v>25548</v>
          </cell>
          <cell r="C513" t="str">
            <v>UND</v>
          </cell>
          <cell r="D513">
            <v>30657.599999999999</v>
          </cell>
          <cell r="E513">
            <v>4905.2159999999994</v>
          </cell>
          <cell r="F513">
            <v>35563</v>
          </cell>
        </row>
        <row r="514">
          <cell r="A514" t="str">
            <v>BAYONETA ANGULO 21/2X1/4"X1.5M</v>
          </cell>
          <cell r="B514">
            <v>33880</v>
          </cell>
          <cell r="C514" t="str">
            <v>UND</v>
          </cell>
          <cell r="D514">
            <v>40656</v>
          </cell>
          <cell r="E514">
            <v>6504.96</v>
          </cell>
          <cell r="F514">
            <v>47161</v>
          </cell>
        </row>
        <row r="515">
          <cell r="A515" t="str">
            <v>BAYONETA ANGULO 21/2X1/4"X2M REF1914</v>
          </cell>
          <cell r="B515">
            <v>56773</v>
          </cell>
          <cell r="C515" t="str">
            <v>UND</v>
          </cell>
          <cell r="D515">
            <v>68127.599999999991</v>
          </cell>
          <cell r="E515">
            <v>10900.415999999999</v>
          </cell>
          <cell r="F515">
            <v>79028</v>
          </cell>
        </row>
        <row r="516">
          <cell r="A516" t="str">
            <v>BAYONETA ANGULO 2X1/4"X1.5M</v>
          </cell>
          <cell r="B516">
            <v>19160</v>
          </cell>
          <cell r="C516" t="str">
            <v>UND</v>
          </cell>
          <cell r="D516">
            <v>22992</v>
          </cell>
          <cell r="E516">
            <v>3678.7200000000003</v>
          </cell>
          <cell r="F516">
            <v>26671</v>
          </cell>
        </row>
        <row r="517">
          <cell r="A517" t="str">
            <v>BAYONETA ARRIOSTRA 21/2X1/4"X4M</v>
          </cell>
          <cell r="B517">
            <v>54300</v>
          </cell>
          <cell r="C517" t="str">
            <v>UND</v>
          </cell>
          <cell r="D517">
            <v>65160</v>
          </cell>
          <cell r="E517">
            <v>10425.6</v>
          </cell>
          <cell r="F517">
            <v>75586</v>
          </cell>
        </row>
        <row r="518">
          <cell r="A518" t="str">
            <v>BAYONETA RETENIDA 21/2X1/4"X2M REF1924</v>
          </cell>
          <cell r="B518">
            <v>58625</v>
          </cell>
          <cell r="C518" t="str">
            <v>UND</v>
          </cell>
          <cell r="D518">
            <v>70350</v>
          </cell>
          <cell r="E518">
            <v>11256</v>
          </cell>
          <cell r="F518">
            <v>81606</v>
          </cell>
        </row>
        <row r="519">
          <cell r="A519" t="str">
            <v>BAYONETA RETENIDA 2X1/4"X1.5M REF1923</v>
          </cell>
          <cell r="B519">
            <v>37447</v>
          </cell>
          <cell r="C519" t="str">
            <v>UND</v>
          </cell>
          <cell r="D519">
            <v>44936.4</v>
          </cell>
          <cell r="E519">
            <v>7189.8240000000005</v>
          </cell>
          <cell r="F519">
            <v>52126</v>
          </cell>
        </row>
        <row r="520">
          <cell r="A520" t="str">
            <v>BAYONETA RETENIDA 2X2X1/4"X1.4M</v>
          </cell>
          <cell r="B520">
            <v>45000</v>
          </cell>
          <cell r="C520" t="str">
            <v>UND</v>
          </cell>
          <cell r="D520">
            <v>54000</v>
          </cell>
          <cell r="E520">
            <v>8640</v>
          </cell>
          <cell r="F520">
            <v>62640</v>
          </cell>
        </row>
        <row r="521">
          <cell r="A521" t="str">
            <v>BAYONETA RETENIDA 2X3/16"X1.2M REF1922</v>
          </cell>
          <cell r="B521">
            <v>22082</v>
          </cell>
          <cell r="C521" t="str">
            <v>UND</v>
          </cell>
          <cell r="D521">
            <v>26498.399999999998</v>
          </cell>
          <cell r="E521">
            <v>4239.7439999999997</v>
          </cell>
          <cell r="F521">
            <v>30738</v>
          </cell>
        </row>
        <row r="522">
          <cell r="A522" t="str">
            <v>BAYONETA RETENIDA 3X1/4"X2M</v>
          </cell>
          <cell r="B522">
            <v>71528</v>
          </cell>
          <cell r="C522" t="str">
            <v>UND</v>
          </cell>
          <cell r="D522">
            <v>85833.599999999991</v>
          </cell>
          <cell r="E522">
            <v>13733.375999999998</v>
          </cell>
          <cell r="F522">
            <v>99567</v>
          </cell>
        </row>
        <row r="523">
          <cell r="A523" t="str">
            <v>BAYONETA RETENNIDA 21/2X1/4"X1.5M S/U</v>
          </cell>
          <cell r="B523">
            <v>44646</v>
          </cell>
          <cell r="C523" t="str">
            <v>UND</v>
          </cell>
          <cell r="D523">
            <v>53575.199999999997</v>
          </cell>
          <cell r="E523">
            <v>8572.0319999999992</v>
          </cell>
          <cell r="F523">
            <v>62147</v>
          </cell>
        </row>
        <row r="524">
          <cell r="A524" t="str">
            <v>BAYONETA SENCILLA 21/2X1/4"X1.2M REF1902</v>
          </cell>
          <cell r="B524">
            <v>14898</v>
          </cell>
          <cell r="C524" t="str">
            <v>UND</v>
          </cell>
          <cell r="D524">
            <v>17877.599999999999</v>
          </cell>
          <cell r="E524">
            <v>2860.4159999999997</v>
          </cell>
          <cell r="F524">
            <v>20738</v>
          </cell>
        </row>
        <row r="525">
          <cell r="A525" t="str">
            <v>BAYONETA SENCILLA 21/2X1/4"X1.5M REF1903</v>
          </cell>
          <cell r="B525">
            <v>21598</v>
          </cell>
          <cell r="C525" t="str">
            <v>UND</v>
          </cell>
          <cell r="D525">
            <v>25917.599999999999</v>
          </cell>
          <cell r="E525">
            <v>4146.8159999999998</v>
          </cell>
          <cell r="F525">
            <v>30064</v>
          </cell>
        </row>
        <row r="526">
          <cell r="A526" t="str">
            <v>BAYONETA SENCILLA 3X1/4X2M REF1904</v>
          </cell>
          <cell r="B526">
            <v>30294</v>
          </cell>
          <cell r="C526" t="str">
            <v>UND</v>
          </cell>
          <cell r="D526">
            <v>36352.799999999996</v>
          </cell>
          <cell r="E526">
            <v>5816.4479999999994</v>
          </cell>
          <cell r="F526">
            <v>42169</v>
          </cell>
        </row>
        <row r="527">
          <cell r="A527" t="str">
            <v>BEN TONITA</v>
          </cell>
          <cell r="B527">
            <v>450</v>
          </cell>
          <cell r="C527" t="str">
            <v>UND</v>
          </cell>
          <cell r="D527">
            <v>540</v>
          </cell>
          <cell r="E527">
            <v>86.4</v>
          </cell>
          <cell r="F527">
            <v>626</v>
          </cell>
        </row>
        <row r="528">
          <cell r="A528" t="str">
            <v>BENJAMIN</v>
          </cell>
          <cell r="B528">
            <v>882</v>
          </cell>
          <cell r="C528" t="str">
            <v>UND</v>
          </cell>
          <cell r="D528">
            <v>1058.3999999999999</v>
          </cell>
          <cell r="E528">
            <v>169.34399999999999</v>
          </cell>
          <cell r="F528">
            <v>1228</v>
          </cell>
        </row>
        <row r="529">
          <cell r="A529" t="str">
            <v>BLOQUE 3TY7561-1B SQUARED</v>
          </cell>
          <cell r="B529">
            <v>4000</v>
          </cell>
          <cell r="C529" t="str">
            <v>UND</v>
          </cell>
          <cell r="D529">
            <v>4800</v>
          </cell>
          <cell r="E529">
            <v>768</v>
          </cell>
          <cell r="F529">
            <v>5568</v>
          </cell>
        </row>
        <row r="530">
          <cell r="A530" t="str">
            <v>BLOQUE ADITIVO 3 CONTACTOS</v>
          </cell>
          <cell r="B530">
            <v>54000</v>
          </cell>
          <cell r="C530" t="str">
            <v>UND</v>
          </cell>
          <cell r="D530">
            <v>64800</v>
          </cell>
          <cell r="E530">
            <v>10368</v>
          </cell>
          <cell r="F530">
            <v>75168</v>
          </cell>
        </row>
        <row r="531">
          <cell r="A531" t="str">
            <v>BLOQUE AUX.1NA+1NC MONT.LAT.3RV1901-1A</v>
          </cell>
          <cell r="B531">
            <v>15000</v>
          </cell>
          <cell r="C531" t="str">
            <v>UND</v>
          </cell>
          <cell r="D531">
            <v>18000</v>
          </cell>
          <cell r="E531">
            <v>2880</v>
          </cell>
          <cell r="F531">
            <v>20880</v>
          </cell>
        </row>
        <row r="532">
          <cell r="A532" t="str">
            <v>BLOQUE CONECCION UN PAR</v>
          </cell>
          <cell r="B532">
            <v>1320</v>
          </cell>
          <cell r="C532" t="str">
            <v>UND</v>
          </cell>
          <cell r="D532">
            <v>1584</v>
          </cell>
          <cell r="E532">
            <v>253.44</v>
          </cell>
          <cell r="F532">
            <v>1837</v>
          </cell>
        </row>
        <row r="533">
          <cell r="A533" t="str">
            <v>BLOQUE CONTACTOS #1 1NA</v>
          </cell>
          <cell r="B533">
            <v>20000</v>
          </cell>
          <cell r="C533" t="str">
            <v>UND</v>
          </cell>
          <cell r="D533">
            <v>24000</v>
          </cell>
          <cell r="E533">
            <v>3840</v>
          </cell>
          <cell r="F533">
            <v>27840</v>
          </cell>
        </row>
        <row r="534">
          <cell r="A534" t="str">
            <v>BLOQUE CONTACTOS AUX. #1 1NC</v>
          </cell>
          <cell r="B534">
            <v>20000</v>
          </cell>
          <cell r="C534" t="str">
            <v>UND</v>
          </cell>
          <cell r="D534">
            <v>24000</v>
          </cell>
          <cell r="E534">
            <v>3840</v>
          </cell>
          <cell r="F534">
            <v>27840</v>
          </cell>
        </row>
        <row r="535">
          <cell r="A535" t="str">
            <v>BLOQUE CONTACTOS AUX. #4 2NA+2NC</v>
          </cell>
          <cell r="B535">
            <v>41000</v>
          </cell>
          <cell r="C535" t="str">
            <v>UND</v>
          </cell>
          <cell r="D535">
            <v>49200</v>
          </cell>
          <cell r="E535">
            <v>7872</v>
          </cell>
          <cell r="F535">
            <v>57072</v>
          </cell>
        </row>
        <row r="536">
          <cell r="A536" t="str">
            <v>BLOQUE CONTACTOS AUX.#2 1NA 1NC</v>
          </cell>
          <cell r="B536">
            <v>39000</v>
          </cell>
          <cell r="C536" t="str">
            <v>UND</v>
          </cell>
          <cell r="D536">
            <v>46800</v>
          </cell>
          <cell r="E536">
            <v>7488</v>
          </cell>
          <cell r="F536">
            <v>54288</v>
          </cell>
        </row>
        <row r="537">
          <cell r="A537" t="str">
            <v>BLOQUE CONTACTOS AUX.#4 4NA</v>
          </cell>
          <cell r="B537">
            <v>41000</v>
          </cell>
          <cell r="C537" t="str">
            <v>UND</v>
          </cell>
          <cell r="D537">
            <v>49200</v>
          </cell>
          <cell r="E537">
            <v>7872</v>
          </cell>
          <cell r="F537">
            <v>57072</v>
          </cell>
        </row>
        <row r="538">
          <cell r="A538" t="str">
            <v>BLOQUE CONTACTOS AUX.3TX4001-2A 1NC</v>
          </cell>
          <cell r="B538">
            <v>12600</v>
          </cell>
          <cell r="C538" t="str">
            <v>UND</v>
          </cell>
          <cell r="D538">
            <v>15120</v>
          </cell>
          <cell r="E538">
            <v>2419.2000000000003</v>
          </cell>
          <cell r="F538">
            <v>17539</v>
          </cell>
        </row>
        <row r="539">
          <cell r="A539" t="str">
            <v>BLOQUE CONTACTOS AUX.3TX4010-2A 1NA</v>
          </cell>
          <cell r="B539">
            <v>12600</v>
          </cell>
          <cell r="C539" t="str">
            <v>UND</v>
          </cell>
          <cell r="D539">
            <v>15120</v>
          </cell>
          <cell r="E539">
            <v>2419.2000000000003</v>
          </cell>
          <cell r="F539">
            <v>17539</v>
          </cell>
        </row>
        <row r="540">
          <cell r="A540" t="str">
            <v>BLOQUE DE CONTACTO 11DILM</v>
          </cell>
          <cell r="B540">
            <v>8379</v>
          </cell>
          <cell r="C540" t="str">
            <v>UND</v>
          </cell>
          <cell r="D540">
            <v>10054.799999999999</v>
          </cell>
          <cell r="E540">
            <v>1608.768</v>
          </cell>
          <cell r="F540">
            <v>11664</v>
          </cell>
        </row>
        <row r="541">
          <cell r="A541" t="str">
            <v>BLOQUE DE CONTACTO AUX. 2NA+2NC</v>
          </cell>
          <cell r="B541">
            <v>27000</v>
          </cell>
          <cell r="C541" t="str">
            <v>UND</v>
          </cell>
          <cell r="D541">
            <v>32400</v>
          </cell>
          <cell r="E541">
            <v>5184</v>
          </cell>
          <cell r="F541">
            <v>37584</v>
          </cell>
        </row>
        <row r="542">
          <cell r="A542" t="str">
            <v>BLOQUE DE CONTACTO AUX. 3NA+1NC</v>
          </cell>
          <cell r="B542">
            <v>27000</v>
          </cell>
          <cell r="C542" t="str">
            <v>UND</v>
          </cell>
          <cell r="D542">
            <v>32400</v>
          </cell>
          <cell r="E542">
            <v>5184</v>
          </cell>
          <cell r="F542">
            <v>37584</v>
          </cell>
        </row>
        <row r="543">
          <cell r="A543" t="str">
            <v>BLOQUE DE CONTACTO AUXILIAR 04DILE</v>
          </cell>
          <cell r="B543">
            <v>12222</v>
          </cell>
          <cell r="C543" t="str">
            <v>UND</v>
          </cell>
          <cell r="D543">
            <v>14666.4</v>
          </cell>
          <cell r="E543">
            <v>2346.6239999999998</v>
          </cell>
          <cell r="F543">
            <v>17013</v>
          </cell>
        </row>
        <row r="544">
          <cell r="A544" t="str">
            <v>BLOQUE DE CONTACTO AUXILIAR 22DILM2</v>
          </cell>
          <cell r="B544">
            <v>13797</v>
          </cell>
          <cell r="C544" t="str">
            <v>UND</v>
          </cell>
          <cell r="D544">
            <v>16556.399999999998</v>
          </cell>
          <cell r="E544">
            <v>2649.0239999999999</v>
          </cell>
          <cell r="F544">
            <v>19205</v>
          </cell>
        </row>
        <row r="545">
          <cell r="A545" t="str">
            <v>BLOQUE DE CONTACTO DIL 01SKM</v>
          </cell>
          <cell r="B545">
            <v>4000</v>
          </cell>
          <cell r="C545" t="str">
            <v>UND</v>
          </cell>
          <cell r="D545">
            <v>4800</v>
          </cell>
          <cell r="E545">
            <v>768</v>
          </cell>
          <cell r="F545">
            <v>5568</v>
          </cell>
        </row>
        <row r="546">
          <cell r="A546" t="str">
            <v>BLOQUE DE CONTACTO NA PARA PULSADOR</v>
          </cell>
          <cell r="B546">
            <v>5292</v>
          </cell>
          <cell r="C546" t="str">
            <v>UND</v>
          </cell>
          <cell r="D546">
            <v>6350.4</v>
          </cell>
          <cell r="E546">
            <v>1016.064</v>
          </cell>
          <cell r="F546">
            <v>7366</v>
          </cell>
        </row>
        <row r="547">
          <cell r="A547" t="str">
            <v>BLOQUE DE CONTACTO NA PARA PULSADOR</v>
          </cell>
          <cell r="B547">
            <v>6251</v>
          </cell>
          <cell r="C547" t="str">
            <v>UND</v>
          </cell>
          <cell r="D547">
            <v>7501.2</v>
          </cell>
          <cell r="E547">
            <v>1200.192</v>
          </cell>
          <cell r="F547">
            <v>8701</v>
          </cell>
        </row>
        <row r="548">
          <cell r="A548" t="str">
            <v>BLOQUE DE CONTACTO NC PARA PULSADOR</v>
          </cell>
          <cell r="B548">
            <v>5292</v>
          </cell>
          <cell r="C548" t="str">
            <v>UND</v>
          </cell>
          <cell r="D548">
            <v>6350.4</v>
          </cell>
          <cell r="E548">
            <v>1016.064</v>
          </cell>
          <cell r="F548">
            <v>7366</v>
          </cell>
        </row>
        <row r="549">
          <cell r="A549" t="str">
            <v>BLOQUE DE CONTACTO NC PARA PULSADOR</v>
          </cell>
          <cell r="B549">
            <v>6251</v>
          </cell>
          <cell r="C549" t="str">
            <v>UND</v>
          </cell>
          <cell r="D549">
            <v>7501.2</v>
          </cell>
          <cell r="E549">
            <v>1200.192</v>
          </cell>
          <cell r="F549">
            <v>8701</v>
          </cell>
        </row>
        <row r="550">
          <cell r="A550" t="str">
            <v>BLOQUE DE CONTACTO NHI 11 KM</v>
          </cell>
          <cell r="B550">
            <v>4000</v>
          </cell>
          <cell r="C550" t="str">
            <v>UND</v>
          </cell>
          <cell r="D550">
            <v>4800</v>
          </cell>
          <cell r="E550">
            <v>768</v>
          </cell>
          <cell r="F550">
            <v>5568</v>
          </cell>
        </row>
        <row r="551">
          <cell r="A551" t="str">
            <v>BLOQUE DE CONTACTOS (NA) ABB</v>
          </cell>
          <cell r="B551">
            <v>4800</v>
          </cell>
          <cell r="C551" t="str">
            <v>UND</v>
          </cell>
          <cell r="D551">
            <v>5760</v>
          </cell>
          <cell r="E551">
            <v>921.6</v>
          </cell>
          <cell r="F551">
            <v>6682</v>
          </cell>
        </row>
        <row r="552">
          <cell r="A552" t="str">
            <v>BLOQUE DE CONTACTOS 195 FA11 ALLANBRA</v>
          </cell>
          <cell r="B552">
            <v>4000</v>
          </cell>
          <cell r="C552" t="str">
            <v>UND</v>
          </cell>
          <cell r="D552">
            <v>4800</v>
          </cell>
          <cell r="E552">
            <v>768</v>
          </cell>
          <cell r="F552">
            <v>5568</v>
          </cell>
        </row>
        <row r="553">
          <cell r="A553" t="str">
            <v>BLOQUE DE CONTACTOS 1NA+1NC</v>
          </cell>
          <cell r="B553">
            <v>15100</v>
          </cell>
          <cell r="C553" t="str">
            <v>UND</v>
          </cell>
          <cell r="D553">
            <v>18120</v>
          </cell>
          <cell r="E553">
            <v>2899.2000000000003</v>
          </cell>
          <cell r="F553">
            <v>21019</v>
          </cell>
        </row>
        <row r="554">
          <cell r="A554" t="str">
            <v>BLOQUE DE CONTACTOS 1NA+1NC</v>
          </cell>
          <cell r="B554">
            <v>20000</v>
          </cell>
          <cell r="C554" t="str">
            <v>UND</v>
          </cell>
          <cell r="D554">
            <v>24000</v>
          </cell>
          <cell r="E554">
            <v>3840</v>
          </cell>
          <cell r="F554">
            <v>27840</v>
          </cell>
        </row>
        <row r="555">
          <cell r="A555" t="str">
            <v>BLOQUE DE CONTACTOS 1NC</v>
          </cell>
          <cell r="B555">
            <v>13000</v>
          </cell>
          <cell r="C555" t="str">
            <v>UND</v>
          </cell>
          <cell r="D555">
            <v>15600</v>
          </cell>
          <cell r="E555">
            <v>2496</v>
          </cell>
          <cell r="F555">
            <v>18096</v>
          </cell>
        </row>
        <row r="556">
          <cell r="A556" t="str">
            <v>BLOQUE DE CONTACTOS 1NO</v>
          </cell>
          <cell r="B556">
            <v>13000</v>
          </cell>
          <cell r="C556" t="str">
            <v>UND</v>
          </cell>
          <cell r="D556">
            <v>15600</v>
          </cell>
          <cell r="E556">
            <v>2496</v>
          </cell>
          <cell r="F556">
            <v>18096</v>
          </cell>
        </row>
        <row r="557">
          <cell r="A557" t="str">
            <v>BLOQUE DE CONTACTOS GV3M1NA+1NC</v>
          </cell>
          <cell r="B557">
            <v>28000</v>
          </cell>
          <cell r="C557" t="str">
            <v>UND</v>
          </cell>
          <cell r="D557">
            <v>33600</v>
          </cell>
          <cell r="E557">
            <v>5376</v>
          </cell>
          <cell r="F557">
            <v>38976</v>
          </cell>
        </row>
        <row r="558">
          <cell r="A558" t="str">
            <v>BLOQUE DE CONTACTOS NA ILUM PARA TEND</v>
          </cell>
          <cell r="B558">
            <v>8026.2001953124991</v>
          </cell>
          <cell r="C558" t="str">
            <v>UND</v>
          </cell>
          <cell r="D558">
            <v>9631.4402343749989</v>
          </cell>
          <cell r="E558">
            <v>1541.0304374999998</v>
          </cell>
          <cell r="F558">
            <v>11172</v>
          </cell>
        </row>
        <row r="559">
          <cell r="A559" t="str">
            <v>BLOQUE DE CONTACTOS NA NOILUM PARA</v>
          </cell>
          <cell r="B559">
            <v>3229.80004882813</v>
          </cell>
          <cell r="C559" t="str">
            <v>UND</v>
          </cell>
          <cell r="D559">
            <v>3875.7600585937557</v>
          </cell>
          <cell r="E559">
            <v>620.12160937500096</v>
          </cell>
          <cell r="F559">
            <v>4496</v>
          </cell>
        </row>
        <row r="560">
          <cell r="A560" t="str">
            <v>BLOQUE DE CONTACTOS NA+NC ILUM PARA</v>
          </cell>
          <cell r="B560">
            <v>8444.7998046874982</v>
          </cell>
          <cell r="C560" t="str">
            <v>UND</v>
          </cell>
          <cell r="D560">
            <v>10133.759765624998</v>
          </cell>
          <cell r="E560">
            <v>1621.4015624999997</v>
          </cell>
          <cell r="F560">
            <v>11755</v>
          </cell>
        </row>
        <row r="561">
          <cell r="A561" t="str">
            <v>BLOQUE DE CONTACTOS SD REF:8502</v>
          </cell>
          <cell r="B561">
            <v>4000</v>
          </cell>
          <cell r="C561" t="str">
            <v>UND</v>
          </cell>
          <cell r="D561">
            <v>4800</v>
          </cell>
          <cell r="E561">
            <v>768</v>
          </cell>
          <cell r="F561">
            <v>5568</v>
          </cell>
        </row>
        <row r="562">
          <cell r="A562" t="str">
            <v>BLOQUE DE RETENCION MECANICA</v>
          </cell>
          <cell r="B562">
            <v>107000</v>
          </cell>
          <cell r="C562" t="str">
            <v>UND</v>
          </cell>
          <cell r="D562">
            <v>128400</v>
          </cell>
          <cell r="E562">
            <v>20544</v>
          </cell>
          <cell r="F562">
            <v>148944</v>
          </cell>
        </row>
        <row r="563">
          <cell r="A563" t="str">
            <v>BLOQUE DECONTACTO TEMPORIZADO DIL0.8-33T</v>
          </cell>
          <cell r="B563">
            <v>2000</v>
          </cell>
          <cell r="C563" t="str">
            <v>UND</v>
          </cell>
          <cell r="D563">
            <v>2400</v>
          </cell>
          <cell r="E563">
            <v>384</v>
          </cell>
          <cell r="F563">
            <v>2784</v>
          </cell>
        </row>
        <row r="564">
          <cell r="A564" t="str">
            <v>BLOQUE DIL 00M 115V KM</v>
          </cell>
          <cell r="B564">
            <v>19719</v>
          </cell>
          <cell r="C564" t="str">
            <v>UND</v>
          </cell>
          <cell r="D564">
            <v>23662.799999999999</v>
          </cell>
          <cell r="E564">
            <v>3786.0479999999998</v>
          </cell>
          <cell r="F564">
            <v>27449</v>
          </cell>
        </row>
        <row r="565">
          <cell r="A565" t="str">
            <v>BLOQUE DIL 1M 115V KM</v>
          </cell>
          <cell r="B565">
            <v>23751</v>
          </cell>
          <cell r="C565" t="str">
            <v>UND</v>
          </cell>
          <cell r="D565">
            <v>28501.200000000001</v>
          </cell>
          <cell r="E565">
            <v>4560.192</v>
          </cell>
          <cell r="F565">
            <v>33061</v>
          </cell>
        </row>
        <row r="566">
          <cell r="A566" t="str">
            <v>BLOQUE DIL 2M 220V KM</v>
          </cell>
          <cell r="B566">
            <v>27216</v>
          </cell>
          <cell r="C566" t="str">
            <v>UND</v>
          </cell>
          <cell r="D566">
            <v>32659.199999999997</v>
          </cell>
          <cell r="E566">
            <v>5225.4719999999998</v>
          </cell>
          <cell r="F566">
            <v>37885</v>
          </cell>
        </row>
        <row r="567">
          <cell r="A567" t="str">
            <v>BLOQUE DIL OM 115V KM</v>
          </cell>
          <cell r="B567">
            <v>21609</v>
          </cell>
          <cell r="C567" t="str">
            <v>UND</v>
          </cell>
          <cell r="D567">
            <v>25930.799999999999</v>
          </cell>
          <cell r="E567">
            <v>4148.9279999999999</v>
          </cell>
          <cell r="F567">
            <v>30080</v>
          </cell>
        </row>
        <row r="568">
          <cell r="A568" t="str">
            <v>BLOQUE FRONTAL DE CONTACTOS NA+NC</v>
          </cell>
          <cell r="B568">
            <v>34000</v>
          </cell>
          <cell r="C568" t="str">
            <v>UND</v>
          </cell>
          <cell r="D568">
            <v>40800</v>
          </cell>
          <cell r="E568">
            <v>6528</v>
          </cell>
          <cell r="F568">
            <v>47328</v>
          </cell>
        </row>
        <row r="569">
          <cell r="A569" t="str">
            <v>BLOQUE INSERCION 100 PARES</v>
          </cell>
          <cell r="B569">
            <v>71500</v>
          </cell>
          <cell r="C569" t="str">
            <v>UND</v>
          </cell>
          <cell r="D569">
            <v>85800</v>
          </cell>
          <cell r="E569">
            <v>13728</v>
          </cell>
          <cell r="F569">
            <v>99528</v>
          </cell>
        </row>
        <row r="570">
          <cell r="A570" t="str">
            <v>BLOQUE LA1EN20 TELEMECANIQUE</v>
          </cell>
          <cell r="B570">
            <v>4000</v>
          </cell>
          <cell r="C570" t="str">
            <v>UND</v>
          </cell>
          <cell r="D570">
            <v>4800</v>
          </cell>
          <cell r="E570">
            <v>768</v>
          </cell>
          <cell r="F570">
            <v>5568</v>
          </cell>
        </row>
        <row r="571">
          <cell r="A571" t="str">
            <v>BLOQUE LA1EN20 TELEMECANIQUE</v>
          </cell>
          <cell r="B571">
            <v>4000</v>
          </cell>
          <cell r="C571" t="str">
            <v>UND</v>
          </cell>
          <cell r="D571">
            <v>4800</v>
          </cell>
          <cell r="E571">
            <v>768</v>
          </cell>
          <cell r="F571">
            <v>5568</v>
          </cell>
        </row>
        <row r="572">
          <cell r="A572" t="str">
            <v>BLOQUE LA1LC020 TELEMECANIQUE</v>
          </cell>
          <cell r="B572">
            <v>4000</v>
          </cell>
          <cell r="C572" t="str">
            <v>UND</v>
          </cell>
          <cell r="D572">
            <v>4800</v>
          </cell>
          <cell r="E572">
            <v>768</v>
          </cell>
          <cell r="F572">
            <v>5568</v>
          </cell>
        </row>
        <row r="573">
          <cell r="A573" t="str">
            <v>BLOQUE LATERAL DE CONTACTOS AUX.</v>
          </cell>
          <cell r="B573">
            <v>34000</v>
          </cell>
          <cell r="C573" t="str">
            <v>UND</v>
          </cell>
          <cell r="D573">
            <v>40800</v>
          </cell>
          <cell r="E573">
            <v>6528</v>
          </cell>
          <cell r="F573">
            <v>47328</v>
          </cell>
        </row>
        <row r="574">
          <cell r="A574" t="str">
            <v>BLOQUE NA SK616001-A ABB</v>
          </cell>
          <cell r="B574">
            <v>4000</v>
          </cell>
          <cell r="C574" t="str">
            <v>UND</v>
          </cell>
          <cell r="D574">
            <v>4800</v>
          </cell>
          <cell r="E574">
            <v>768</v>
          </cell>
          <cell r="F574">
            <v>5568</v>
          </cell>
        </row>
        <row r="575">
          <cell r="A575" t="str">
            <v>BLOQUE NC CA7-01 ABB</v>
          </cell>
          <cell r="B575">
            <v>4000</v>
          </cell>
          <cell r="C575" t="str">
            <v>UND</v>
          </cell>
          <cell r="D575">
            <v>4800</v>
          </cell>
          <cell r="E575">
            <v>768</v>
          </cell>
          <cell r="F575">
            <v>5568</v>
          </cell>
        </row>
        <row r="576">
          <cell r="A576" t="str">
            <v>BLOQUE NC CA7-10 ABB</v>
          </cell>
          <cell r="B576">
            <v>4000</v>
          </cell>
          <cell r="C576" t="str">
            <v>UND</v>
          </cell>
          <cell r="D576">
            <v>4800</v>
          </cell>
          <cell r="E576">
            <v>768</v>
          </cell>
          <cell r="F576">
            <v>5568</v>
          </cell>
        </row>
        <row r="577">
          <cell r="A577" t="str">
            <v>BLOQUE NC SL616001-B ABB</v>
          </cell>
          <cell r="B577">
            <v>4000</v>
          </cell>
          <cell r="C577" t="str">
            <v>UND</v>
          </cell>
          <cell r="D577">
            <v>4800</v>
          </cell>
          <cell r="E577">
            <v>768</v>
          </cell>
          <cell r="F577">
            <v>5568</v>
          </cell>
        </row>
        <row r="578">
          <cell r="A578" t="str">
            <v>BLOQUE PORTAFUSIBLE R80</v>
          </cell>
          <cell r="B578">
            <v>4000</v>
          </cell>
          <cell r="C578" t="str">
            <v>UND</v>
          </cell>
          <cell r="D578">
            <v>4800</v>
          </cell>
          <cell r="E578">
            <v>768</v>
          </cell>
          <cell r="F578">
            <v>5568</v>
          </cell>
        </row>
        <row r="579">
          <cell r="A579" t="str">
            <v>BLOQUE PORTALAMPARA PARA PILOTO KM</v>
          </cell>
          <cell r="B579">
            <v>1890</v>
          </cell>
          <cell r="C579" t="str">
            <v>UND</v>
          </cell>
          <cell r="D579">
            <v>2268</v>
          </cell>
          <cell r="E579">
            <v>362.88</v>
          </cell>
          <cell r="F579">
            <v>2631</v>
          </cell>
        </row>
        <row r="580">
          <cell r="A580" t="str">
            <v>BLOQUE RETENCION MECANICA REF:LA6DK2</v>
          </cell>
          <cell r="B580">
            <v>41297</v>
          </cell>
          <cell r="C580" t="str">
            <v>UND</v>
          </cell>
          <cell r="D580">
            <v>49556.4</v>
          </cell>
          <cell r="E580">
            <v>7929.0240000000003</v>
          </cell>
          <cell r="F580">
            <v>57485</v>
          </cell>
        </row>
        <row r="581">
          <cell r="A581" t="str">
            <v>BLOQUE X-EN B1191</v>
          </cell>
          <cell r="B581">
            <v>45500</v>
          </cell>
          <cell r="C581" t="str">
            <v>UND</v>
          </cell>
          <cell r="D581">
            <v>54600</v>
          </cell>
          <cell r="E581">
            <v>8736</v>
          </cell>
          <cell r="F581">
            <v>63336</v>
          </cell>
        </row>
        <row r="582">
          <cell r="A582" t="str">
            <v>BLOQUES CONTACTOS AUX.1NA+1NC (D09-D95)</v>
          </cell>
          <cell r="B582">
            <v>25000</v>
          </cell>
          <cell r="C582" t="str">
            <v>UND</v>
          </cell>
          <cell r="D582">
            <v>30000</v>
          </cell>
          <cell r="E582">
            <v>4800</v>
          </cell>
          <cell r="F582">
            <v>34800</v>
          </cell>
        </row>
        <row r="583">
          <cell r="A583" t="str">
            <v>BLOQUES CONTACTOS AUX.4NC (D09-D95)</v>
          </cell>
          <cell r="B583">
            <v>41000</v>
          </cell>
          <cell r="C583" t="str">
            <v>UND</v>
          </cell>
          <cell r="D583">
            <v>49200</v>
          </cell>
          <cell r="E583">
            <v>7872</v>
          </cell>
          <cell r="F583">
            <v>57072</v>
          </cell>
        </row>
        <row r="584">
          <cell r="A584" t="str">
            <v>BLOQUES DE CONTACTOS 1NC</v>
          </cell>
          <cell r="B584">
            <v>12000</v>
          </cell>
          <cell r="C584" t="str">
            <v>UND</v>
          </cell>
          <cell r="D584">
            <v>14400</v>
          </cell>
          <cell r="E584">
            <v>2304</v>
          </cell>
          <cell r="F584">
            <v>16704</v>
          </cell>
        </row>
        <row r="585">
          <cell r="A585" t="str">
            <v>BLOQUR CONTACTOS AUX.#4 2NA+2NC</v>
          </cell>
          <cell r="B585">
            <v>68000</v>
          </cell>
          <cell r="C585" t="str">
            <v>UND</v>
          </cell>
          <cell r="D585">
            <v>81600</v>
          </cell>
          <cell r="E585">
            <v>13056</v>
          </cell>
          <cell r="F585">
            <v>94656</v>
          </cell>
        </row>
        <row r="586">
          <cell r="A586" t="str">
            <v>BOBINA 110V</v>
          </cell>
          <cell r="B586">
            <v>18000</v>
          </cell>
          <cell r="C586" t="str">
            <v>UND</v>
          </cell>
          <cell r="D586">
            <v>21600</v>
          </cell>
          <cell r="E586">
            <v>3456</v>
          </cell>
          <cell r="F586">
            <v>25056</v>
          </cell>
        </row>
        <row r="587">
          <cell r="A587" t="str">
            <v>BOBINA 110V</v>
          </cell>
          <cell r="B587">
            <v>23868</v>
          </cell>
          <cell r="C587" t="str">
            <v>UND</v>
          </cell>
          <cell r="D587">
            <v>28641.599999999999</v>
          </cell>
          <cell r="E587">
            <v>4582.6559999999999</v>
          </cell>
          <cell r="F587">
            <v>33224</v>
          </cell>
        </row>
        <row r="588">
          <cell r="A588" t="str">
            <v>BOBINA 110V</v>
          </cell>
          <cell r="B588">
            <v>81000</v>
          </cell>
          <cell r="C588" t="str">
            <v>UND</v>
          </cell>
          <cell r="D588">
            <v>97200</v>
          </cell>
          <cell r="E588">
            <v>15552</v>
          </cell>
          <cell r="F588">
            <v>112752</v>
          </cell>
        </row>
        <row r="589">
          <cell r="A589" t="str">
            <v>BOBINA 125 VDO</v>
          </cell>
          <cell r="B589">
            <v>200000</v>
          </cell>
          <cell r="C589" t="str">
            <v>UND</v>
          </cell>
          <cell r="D589">
            <v>240000</v>
          </cell>
          <cell r="E589">
            <v>38400</v>
          </cell>
          <cell r="F589">
            <v>278400</v>
          </cell>
        </row>
        <row r="590">
          <cell r="A590" t="str">
            <v>BOBINA 220V</v>
          </cell>
          <cell r="B590">
            <v>11024</v>
          </cell>
          <cell r="C590" t="str">
            <v>UND</v>
          </cell>
          <cell r="D590">
            <v>13228.8</v>
          </cell>
          <cell r="E590">
            <v>2116.6079999999997</v>
          </cell>
          <cell r="F590">
            <v>15345</v>
          </cell>
        </row>
        <row r="591">
          <cell r="A591" t="str">
            <v>BOBINA 220V</v>
          </cell>
          <cell r="B591">
            <v>44000</v>
          </cell>
          <cell r="C591" t="str">
            <v>UND</v>
          </cell>
          <cell r="D591">
            <v>52800</v>
          </cell>
          <cell r="E591">
            <v>8448</v>
          </cell>
          <cell r="F591">
            <v>61248</v>
          </cell>
        </row>
        <row r="592">
          <cell r="A592" t="str">
            <v>BOBINA 220V</v>
          </cell>
          <cell r="B592">
            <v>180000</v>
          </cell>
          <cell r="C592" t="str">
            <v>UND</v>
          </cell>
          <cell r="D592">
            <v>216000</v>
          </cell>
          <cell r="E592">
            <v>34560</v>
          </cell>
          <cell r="F592">
            <v>250560</v>
          </cell>
        </row>
        <row r="593">
          <cell r="A593" t="str">
            <v>BOBINA 220V</v>
          </cell>
          <cell r="B593">
            <v>217000</v>
          </cell>
          <cell r="C593" t="str">
            <v>UND</v>
          </cell>
          <cell r="D593">
            <v>260400</v>
          </cell>
          <cell r="E593">
            <v>41664</v>
          </cell>
          <cell r="F593">
            <v>302064</v>
          </cell>
        </row>
        <row r="594">
          <cell r="A594" t="str">
            <v>BOBINA 220V</v>
          </cell>
          <cell r="B594">
            <v>217000</v>
          </cell>
          <cell r="C594" t="str">
            <v>UND</v>
          </cell>
          <cell r="D594">
            <v>260400</v>
          </cell>
          <cell r="E594">
            <v>41664</v>
          </cell>
          <cell r="F594">
            <v>302064</v>
          </cell>
        </row>
        <row r="595">
          <cell r="A595" t="str">
            <v>BOBINA 220V</v>
          </cell>
          <cell r="B595">
            <v>244000</v>
          </cell>
          <cell r="C595" t="str">
            <v>UND</v>
          </cell>
          <cell r="D595">
            <v>292800</v>
          </cell>
          <cell r="E595">
            <v>46848</v>
          </cell>
          <cell r="F595">
            <v>339648</v>
          </cell>
        </row>
        <row r="596">
          <cell r="A596" t="str">
            <v>BOBINA 220V</v>
          </cell>
          <cell r="B596">
            <v>657000</v>
          </cell>
          <cell r="C596" t="str">
            <v>UND</v>
          </cell>
          <cell r="D596">
            <v>788400</v>
          </cell>
          <cell r="E596">
            <v>126144</v>
          </cell>
          <cell r="F596">
            <v>914544</v>
          </cell>
        </row>
        <row r="597">
          <cell r="A597" t="str">
            <v>BOBINA 24V</v>
          </cell>
          <cell r="B597">
            <v>10296</v>
          </cell>
          <cell r="C597" t="str">
            <v>UND</v>
          </cell>
          <cell r="D597">
            <v>12355.199999999999</v>
          </cell>
          <cell r="E597">
            <v>1976.8319999999999</v>
          </cell>
          <cell r="F597">
            <v>14332</v>
          </cell>
        </row>
        <row r="598">
          <cell r="A598" t="str">
            <v>BOBINA 24V</v>
          </cell>
          <cell r="B598">
            <v>35000</v>
          </cell>
          <cell r="C598" t="str">
            <v>UND</v>
          </cell>
          <cell r="D598">
            <v>42000</v>
          </cell>
          <cell r="E598">
            <v>6720</v>
          </cell>
          <cell r="F598">
            <v>48720</v>
          </cell>
        </row>
        <row r="599">
          <cell r="A599" t="str">
            <v>BOBINA 24V</v>
          </cell>
          <cell r="B599">
            <v>35000</v>
          </cell>
          <cell r="C599" t="str">
            <v>UND</v>
          </cell>
          <cell r="D599">
            <v>42000</v>
          </cell>
          <cell r="E599">
            <v>6720</v>
          </cell>
          <cell r="F599">
            <v>48720</v>
          </cell>
        </row>
        <row r="600">
          <cell r="A600" t="str">
            <v>BOBINA 3TF52 -220V</v>
          </cell>
          <cell r="B600">
            <v>200400</v>
          </cell>
          <cell r="C600" t="str">
            <v>UND</v>
          </cell>
          <cell r="D600">
            <v>240480</v>
          </cell>
          <cell r="E600">
            <v>38476.800000000003</v>
          </cell>
          <cell r="F600">
            <v>278957</v>
          </cell>
        </row>
        <row r="601">
          <cell r="A601" t="str">
            <v>BOBINA 440V</v>
          </cell>
          <cell r="B601">
            <v>217000</v>
          </cell>
          <cell r="C601" t="str">
            <v>UND</v>
          </cell>
          <cell r="D601">
            <v>260400</v>
          </cell>
          <cell r="E601">
            <v>41664</v>
          </cell>
          <cell r="F601">
            <v>302064</v>
          </cell>
        </row>
        <row r="602">
          <cell r="A602" t="str">
            <v>BOBINA 48V</v>
          </cell>
          <cell r="B602">
            <v>10296</v>
          </cell>
          <cell r="C602" t="str">
            <v>UND</v>
          </cell>
          <cell r="D602">
            <v>12355.199999999999</v>
          </cell>
          <cell r="E602">
            <v>1976.8319999999999</v>
          </cell>
          <cell r="F602">
            <v>14332</v>
          </cell>
        </row>
        <row r="603">
          <cell r="A603" t="str">
            <v>BOBINA 48V</v>
          </cell>
          <cell r="B603">
            <v>35000</v>
          </cell>
          <cell r="C603" t="str">
            <v>UND</v>
          </cell>
          <cell r="D603">
            <v>42000</v>
          </cell>
          <cell r="E603">
            <v>6720</v>
          </cell>
          <cell r="F603">
            <v>48720</v>
          </cell>
        </row>
        <row r="604">
          <cell r="A604" t="str">
            <v>BOBINA 48V</v>
          </cell>
          <cell r="B604">
            <v>35000</v>
          </cell>
          <cell r="C604" t="str">
            <v>UND</v>
          </cell>
          <cell r="D604">
            <v>42000</v>
          </cell>
          <cell r="E604">
            <v>6720</v>
          </cell>
          <cell r="F604">
            <v>48720</v>
          </cell>
        </row>
        <row r="605">
          <cell r="A605" t="str">
            <v>BOBINA 48V</v>
          </cell>
          <cell r="B605">
            <v>48000</v>
          </cell>
          <cell r="C605" t="str">
            <v>UND</v>
          </cell>
          <cell r="D605">
            <v>57600</v>
          </cell>
          <cell r="E605">
            <v>9216</v>
          </cell>
          <cell r="F605">
            <v>66816</v>
          </cell>
        </row>
        <row r="606">
          <cell r="A606" t="str">
            <v>BOBINA 48V</v>
          </cell>
          <cell r="B606">
            <v>81000</v>
          </cell>
          <cell r="C606" t="str">
            <v>UND</v>
          </cell>
          <cell r="D606">
            <v>97200</v>
          </cell>
          <cell r="E606">
            <v>15552</v>
          </cell>
          <cell r="F606">
            <v>112752</v>
          </cell>
        </row>
        <row r="607">
          <cell r="A607" t="str">
            <v>BOBINA CONTACTOR 3TF46/47 110V</v>
          </cell>
          <cell r="B607">
            <v>89600</v>
          </cell>
          <cell r="C607" t="str">
            <v>UND</v>
          </cell>
          <cell r="D607">
            <v>107520</v>
          </cell>
          <cell r="E607">
            <v>17203.2</v>
          </cell>
          <cell r="F607">
            <v>124723</v>
          </cell>
        </row>
        <row r="608">
          <cell r="A608" t="str">
            <v>BOBINA CONTACTOR 3TF50 24V</v>
          </cell>
          <cell r="B608">
            <v>39172</v>
          </cell>
          <cell r="C608" t="str">
            <v>UND</v>
          </cell>
          <cell r="D608">
            <v>47006.400000000001</v>
          </cell>
          <cell r="E608">
            <v>7521.0240000000003</v>
          </cell>
          <cell r="F608">
            <v>54527</v>
          </cell>
        </row>
        <row r="609">
          <cell r="A609" t="str">
            <v xml:space="preserve">BOBINA DE CHOQUE DE 1 MH </v>
          </cell>
          <cell r="B609">
            <v>295000</v>
          </cell>
          <cell r="C609" t="str">
            <v>UND</v>
          </cell>
          <cell r="D609">
            <v>354000</v>
          </cell>
          <cell r="E609">
            <v>56640</v>
          </cell>
          <cell r="F609">
            <v>410640</v>
          </cell>
        </row>
        <row r="610">
          <cell r="A610" t="str">
            <v>BOBINA DE EMISION CORRIENTE S03JLD6 240V</v>
          </cell>
          <cell r="B610">
            <v>193200</v>
          </cell>
          <cell r="C610" t="str">
            <v>UND</v>
          </cell>
          <cell r="D610">
            <v>231840</v>
          </cell>
          <cell r="E610">
            <v>37094.400000000001</v>
          </cell>
          <cell r="F610">
            <v>268934</v>
          </cell>
        </row>
        <row r="611">
          <cell r="A611" t="str">
            <v>BOBINA DIL 00M</v>
          </cell>
          <cell r="B611">
            <v>4000</v>
          </cell>
          <cell r="C611" t="str">
            <v>UND</v>
          </cell>
          <cell r="D611">
            <v>4800</v>
          </cell>
          <cell r="E611">
            <v>768</v>
          </cell>
          <cell r="F611">
            <v>5568</v>
          </cell>
        </row>
        <row r="612">
          <cell r="A612" t="str">
            <v>BOBINA DIL 0M 115V</v>
          </cell>
          <cell r="B612">
            <v>4000</v>
          </cell>
          <cell r="C612" t="str">
            <v>UND</v>
          </cell>
          <cell r="D612">
            <v>4800</v>
          </cell>
          <cell r="E612">
            <v>768</v>
          </cell>
          <cell r="F612">
            <v>5568</v>
          </cell>
        </row>
        <row r="613">
          <cell r="A613" t="str">
            <v>BOBINA DIL 1M 115V</v>
          </cell>
          <cell r="B613">
            <v>4000</v>
          </cell>
          <cell r="C613" t="str">
            <v>UND</v>
          </cell>
          <cell r="D613">
            <v>4800</v>
          </cell>
          <cell r="E613">
            <v>768</v>
          </cell>
          <cell r="F613">
            <v>5568</v>
          </cell>
        </row>
        <row r="614">
          <cell r="A614" t="str">
            <v>BOBINA DIL 2M 220V</v>
          </cell>
          <cell r="B614">
            <v>4000</v>
          </cell>
          <cell r="C614" t="str">
            <v>UND</v>
          </cell>
          <cell r="D614">
            <v>4800</v>
          </cell>
          <cell r="E614">
            <v>768</v>
          </cell>
          <cell r="F614">
            <v>5568</v>
          </cell>
        </row>
        <row r="615">
          <cell r="A615" t="str">
            <v>BOBINA DIL 2M 440V</v>
          </cell>
          <cell r="B615">
            <v>4000</v>
          </cell>
          <cell r="C615" t="str">
            <v>UND</v>
          </cell>
          <cell r="D615">
            <v>4800</v>
          </cell>
          <cell r="E615">
            <v>768</v>
          </cell>
          <cell r="F615">
            <v>5568</v>
          </cell>
        </row>
        <row r="616">
          <cell r="A616" t="str">
            <v>BOBINA DIL 3.22 110V</v>
          </cell>
          <cell r="B616">
            <v>7000</v>
          </cell>
          <cell r="C616" t="str">
            <v>UND</v>
          </cell>
          <cell r="D616">
            <v>8400</v>
          </cell>
          <cell r="E616">
            <v>1344</v>
          </cell>
          <cell r="F616">
            <v>9744</v>
          </cell>
        </row>
        <row r="617">
          <cell r="A617" t="str">
            <v>BOBINA DIL 4.22 110V</v>
          </cell>
          <cell r="B617">
            <v>7000</v>
          </cell>
          <cell r="C617" t="str">
            <v>UND</v>
          </cell>
          <cell r="D617">
            <v>8400</v>
          </cell>
          <cell r="E617">
            <v>1344</v>
          </cell>
          <cell r="F617">
            <v>9744</v>
          </cell>
        </row>
        <row r="618">
          <cell r="A618" t="str">
            <v>BOBINA DIL 8.22 110V</v>
          </cell>
          <cell r="B618">
            <v>7000</v>
          </cell>
          <cell r="C618" t="str">
            <v>UND</v>
          </cell>
          <cell r="D618">
            <v>8400</v>
          </cell>
          <cell r="E618">
            <v>1344</v>
          </cell>
          <cell r="F618">
            <v>9744</v>
          </cell>
        </row>
        <row r="619">
          <cell r="A619" t="str">
            <v>BOBINA DIL OM 220V</v>
          </cell>
          <cell r="B619">
            <v>4000</v>
          </cell>
          <cell r="C619" t="str">
            <v>UND</v>
          </cell>
          <cell r="D619">
            <v>4800</v>
          </cell>
          <cell r="E619">
            <v>768</v>
          </cell>
          <cell r="F619">
            <v>5568</v>
          </cell>
        </row>
        <row r="620">
          <cell r="A620" t="str">
            <v>BOBINA DISPARO P/INT. G.E.CLA REF.SASTI</v>
          </cell>
          <cell r="B620">
            <v>216000</v>
          </cell>
          <cell r="C620" t="str">
            <v>UND</v>
          </cell>
          <cell r="D620">
            <v>259200</v>
          </cell>
          <cell r="E620">
            <v>41472</v>
          </cell>
          <cell r="F620">
            <v>300672</v>
          </cell>
        </row>
        <row r="621">
          <cell r="A621" t="str">
            <v>BOBINA KB16 220V ABB</v>
          </cell>
          <cell r="B621">
            <v>16121</v>
          </cell>
          <cell r="C621" t="str">
            <v>UND</v>
          </cell>
          <cell r="D621">
            <v>19345.2</v>
          </cell>
          <cell r="E621">
            <v>3095.232</v>
          </cell>
          <cell r="F621">
            <v>22440</v>
          </cell>
        </row>
        <row r="622">
          <cell r="A622" t="str">
            <v>BOBINA KB30 110V ABB</v>
          </cell>
          <cell r="B622">
            <v>23359</v>
          </cell>
          <cell r="C622" t="str">
            <v>UND</v>
          </cell>
          <cell r="D622">
            <v>28030.799999999999</v>
          </cell>
          <cell r="E622">
            <v>4484.9279999999999</v>
          </cell>
          <cell r="F622">
            <v>32516</v>
          </cell>
        </row>
        <row r="623">
          <cell r="A623" t="str">
            <v>BOBINA KB30 220V ABB</v>
          </cell>
          <cell r="B623">
            <v>23359</v>
          </cell>
          <cell r="C623" t="str">
            <v>UND</v>
          </cell>
          <cell r="D623">
            <v>28030.799999999999</v>
          </cell>
          <cell r="E623">
            <v>4484.9279999999999</v>
          </cell>
          <cell r="F623">
            <v>32516</v>
          </cell>
        </row>
        <row r="624">
          <cell r="A624" t="str">
            <v>BOBINA LC1-D 110V.</v>
          </cell>
          <cell r="B624">
            <v>48000</v>
          </cell>
          <cell r="C624" t="str">
            <v>UND</v>
          </cell>
          <cell r="D624">
            <v>57600</v>
          </cell>
          <cell r="E624">
            <v>9216</v>
          </cell>
          <cell r="F624">
            <v>66816</v>
          </cell>
        </row>
        <row r="625">
          <cell r="A625" t="str">
            <v>BOBINA LC1-D 110V.</v>
          </cell>
          <cell r="B625">
            <v>81000</v>
          </cell>
          <cell r="C625" t="str">
            <v>UND</v>
          </cell>
          <cell r="D625">
            <v>97200</v>
          </cell>
          <cell r="E625">
            <v>15552</v>
          </cell>
          <cell r="F625">
            <v>112752</v>
          </cell>
        </row>
        <row r="626">
          <cell r="A626" t="str">
            <v>BOBINA LC1-D 220V.</v>
          </cell>
          <cell r="B626">
            <v>48000</v>
          </cell>
          <cell r="C626" t="str">
            <v>UND</v>
          </cell>
          <cell r="D626">
            <v>57600</v>
          </cell>
          <cell r="E626">
            <v>9216</v>
          </cell>
          <cell r="F626">
            <v>66816</v>
          </cell>
        </row>
        <row r="627">
          <cell r="A627" t="str">
            <v>BOBINA LC1-D 220V.</v>
          </cell>
          <cell r="B627">
            <v>81000</v>
          </cell>
          <cell r="C627" t="str">
            <v>UND</v>
          </cell>
          <cell r="D627">
            <v>97200</v>
          </cell>
          <cell r="E627">
            <v>15552</v>
          </cell>
          <cell r="F627">
            <v>112752</v>
          </cell>
        </row>
        <row r="628">
          <cell r="A628" t="str">
            <v>BOBINA LC1-D 24V</v>
          </cell>
          <cell r="B628">
            <v>48000</v>
          </cell>
          <cell r="C628" t="str">
            <v>UND</v>
          </cell>
          <cell r="D628">
            <v>57600</v>
          </cell>
          <cell r="E628">
            <v>9216</v>
          </cell>
          <cell r="F628">
            <v>66816</v>
          </cell>
        </row>
        <row r="629">
          <cell r="A629" t="str">
            <v>BOBINA LC1-D 24V.</v>
          </cell>
          <cell r="B629">
            <v>81000</v>
          </cell>
          <cell r="C629" t="str">
            <v>UND</v>
          </cell>
          <cell r="D629">
            <v>97200</v>
          </cell>
          <cell r="E629">
            <v>15552</v>
          </cell>
          <cell r="F629">
            <v>112752</v>
          </cell>
        </row>
        <row r="630">
          <cell r="A630" t="str">
            <v>BOBINA LC1-D 440V</v>
          </cell>
          <cell r="B630">
            <v>35000</v>
          </cell>
          <cell r="C630" t="str">
            <v>UND</v>
          </cell>
          <cell r="D630">
            <v>42000</v>
          </cell>
          <cell r="E630">
            <v>6720</v>
          </cell>
          <cell r="F630">
            <v>48720</v>
          </cell>
        </row>
        <row r="631">
          <cell r="A631" t="str">
            <v>BOBINA LC1-D 440V.</v>
          </cell>
          <cell r="B631">
            <v>48000</v>
          </cell>
          <cell r="C631" t="str">
            <v>UND</v>
          </cell>
          <cell r="D631">
            <v>57600</v>
          </cell>
          <cell r="E631">
            <v>9216</v>
          </cell>
          <cell r="F631">
            <v>66816</v>
          </cell>
        </row>
        <row r="632">
          <cell r="A632" t="str">
            <v>BOBINA LC1-D 440V.</v>
          </cell>
          <cell r="B632">
            <v>81000</v>
          </cell>
          <cell r="C632" t="str">
            <v>UND</v>
          </cell>
          <cell r="D632">
            <v>97200</v>
          </cell>
          <cell r="E632">
            <v>15552</v>
          </cell>
          <cell r="F632">
            <v>112752</v>
          </cell>
        </row>
        <row r="633">
          <cell r="A633" t="str">
            <v>BOBINA LC1-D 48V</v>
          </cell>
          <cell r="B633">
            <v>35000</v>
          </cell>
          <cell r="C633" t="str">
            <v>UND</v>
          </cell>
          <cell r="D633">
            <v>42000</v>
          </cell>
          <cell r="E633">
            <v>6720</v>
          </cell>
          <cell r="F633">
            <v>48720</v>
          </cell>
        </row>
        <row r="634">
          <cell r="A634" t="str">
            <v>BOBINA LS17 SHA AEG</v>
          </cell>
          <cell r="B634">
            <v>35000</v>
          </cell>
          <cell r="C634" t="str">
            <v>UND</v>
          </cell>
          <cell r="D634">
            <v>42000</v>
          </cell>
          <cell r="E634">
            <v>6720</v>
          </cell>
          <cell r="F634">
            <v>48720</v>
          </cell>
        </row>
        <row r="635">
          <cell r="A635" t="str">
            <v>BOBINA LS2L57</v>
          </cell>
          <cell r="B635">
            <v>4000</v>
          </cell>
          <cell r="C635" t="str">
            <v>UND</v>
          </cell>
          <cell r="D635">
            <v>4800</v>
          </cell>
          <cell r="E635">
            <v>768</v>
          </cell>
          <cell r="F635">
            <v>5568</v>
          </cell>
        </row>
        <row r="636">
          <cell r="A636" t="str">
            <v>BOBINA LS4L57 220V</v>
          </cell>
          <cell r="B636">
            <v>4000</v>
          </cell>
          <cell r="C636" t="str">
            <v>UND</v>
          </cell>
          <cell r="D636">
            <v>4800</v>
          </cell>
          <cell r="E636">
            <v>768</v>
          </cell>
          <cell r="F636">
            <v>5568</v>
          </cell>
        </row>
        <row r="637">
          <cell r="A637" t="str">
            <v>BOBINA LX1D025 D25-D32 C.A. SERIE D</v>
          </cell>
          <cell r="B637">
            <v>35000</v>
          </cell>
          <cell r="C637" t="str">
            <v>UND</v>
          </cell>
          <cell r="D637">
            <v>42000</v>
          </cell>
          <cell r="E637">
            <v>6720</v>
          </cell>
          <cell r="F637">
            <v>48720</v>
          </cell>
        </row>
        <row r="638">
          <cell r="A638" t="str">
            <v>BOBINA LX1D25 440V</v>
          </cell>
          <cell r="B638">
            <v>4000</v>
          </cell>
          <cell r="C638" t="str">
            <v>UND</v>
          </cell>
          <cell r="D638">
            <v>4800</v>
          </cell>
          <cell r="E638">
            <v>768</v>
          </cell>
          <cell r="F638">
            <v>5568</v>
          </cell>
        </row>
        <row r="639">
          <cell r="A639" t="str">
            <v>BOBINA MN220V PARA NS100/160/250/400/630</v>
          </cell>
          <cell r="B639">
            <v>184000</v>
          </cell>
          <cell r="C639" t="str">
            <v>UND</v>
          </cell>
          <cell r="D639">
            <v>220800</v>
          </cell>
          <cell r="E639">
            <v>35328</v>
          </cell>
          <cell r="F639">
            <v>256128</v>
          </cell>
        </row>
        <row r="640">
          <cell r="A640" t="str">
            <v>BOBINA MX120V PARA NS100/160/250/400/630</v>
          </cell>
          <cell r="B640">
            <v>119000</v>
          </cell>
          <cell r="C640" t="str">
            <v>UND</v>
          </cell>
          <cell r="D640">
            <v>142800</v>
          </cell>
          <cell r="E640">
            <v>22848</v>
          </cell>
          <cell r="F640">
            <v>165648</v>
          </cell>
        </row>
        <row r="641">
          <cell r="A641" t="str">
            <v>BOBINA P/3F46-47 (220V).</v>
          </cell>
          <cell r="B641">
            <v>89600</v>
          </cell>
          <cell r="C641" t="str">
            <v>UND</v>
          </cell>
          <cell r="D641">
            <v>107520</v>
          </cell>
          <cell r="E641">
            <v>17203.2</v>
          </cell>
          <cell r="F641">
            <v>124723</v>
          </cell>
        </row>
        <row r="642">
          <cell r="A642" t="str">
            <v>BOBINA P/3F54 (440V).</v>
          </cell>
          <cell r="B642">
            <v>293900</v>
          </cell>
          <cell r="C642" t="str">
            <v>UND</v>
          </cell>
          <cell r="D642">
            <v>352680</v>
          </cell>
          <cell r="E642">
            <v>56428.800000000003</v>
          </cell>
          <cell r="F642">
            <v>409109</v>
          </cell>
        </row>
        <row r="643">
          <cell r="A643" t="str">
            <v>BOBINA P/3F56 (220V).</v>
          </cell>
          <cell r="B643">
            <v>418400</v>
          </cell>
          <cell r="C643" t="str">
            <v>UND</v>
          </cell>
          <cell r="D643">
            <v>502080</v>
          </cell>
          <cell r="E643">
            <v>80332.800000000003</v>
          </cell>
          <cell r="F643">
            <v>582413</v>
          </cell>
        </row>
        <row r="644">
          <cell r="A644" t="str">
            <v>BOBINA P/3FT30 A 3TF33 (220V).</v>
          </cell>
          <cell r="B644">
            <v>43300</v>
          </cell>
          <cell r="C644" t="str">
            <v>UND</v>
          </cell>
          <cell r="D644">
            <v>51960</v>
          </cell>
          <cell r="E644">
            <v>8313.6</v>
          </cell>
          <cell r="F644">
            <v>60274</v>
          </cell>
        </row>
        <row r="645">
          <cell r="A645" t="str">
            <v>BOBINA P/3RT1023/1024/25/26 (110V)</v>
          </cell>
          <cell r="B645">
            <v>43300</v>
          </cell>
          <cell r="C645" t="str">
            <v>UND</v>
          </cell>
          <cell r="D645">
            <v>51960</v>
          </cell>
          <cell r="E645">
            <v>8313.6</v>
          </cell>
          <cell r="F645">
            <v>60274</v>
          </cell>
        </row>
        <row r="646">
          <cell r="A646" t="str">
            <v>BOBINA P/3RT1023/1024/25/26 (24V)</v>
          </cell>
          <cell r="B646">
            <v>47600</v>
          </cell>
          <cell r="C646" t="str">
            <v>UND</v>
          </cell>
          <cell r="D646">
            <v>57120</v>
          </cell>
          <cell r="E646">
            <v>9139.2000000000007</v>
          </cell>
          <cell r="F646">
            <v>66259</v>
          </cell>
        </row>
        <row r="647">
          <cell r="A647" t="str">
            <v>BOBINA P/3RT1023/1024/25/26 (48V)</v>
          </cell>
          <cell r="B647">
            <v>47600</v>
          </cell>
          <cell r="C647" t="str">
            <v>UND</v>
          </cell>
          <cell r="D647">
            <v>57120</v>
          </cell>
          <cell r="E647">
            <v>9139.2000000000007</v>
          </cell>
          <cell r="F647">
            <v>66259</v>
          </cell>
        </row>
        <row r="648">
          <cell r="A648" t="str">
            <v>BOBINA P/3RT1034 (110V)</v>
          </cell>
          <cell r="B648">
            <v>52100</v>
          </cell>
          <cell r="C648" t="str">
            <v>UND</v>
          </cell>
          <cell r="D648">
            <v>62520</v>
          </cell>
          <cell r="E648">
            <v>10003.200000000001</v>
          </cell>
          <cell r="F648">
            <v>72523</v>
          </cell>
        </row>
        <row r="649">
          <cell r="A649" t="str">
            <v>BOBINA P/3RT1035/1036 (110V)</v>
          </cell>
          <cell r="B649">
            <v>52100</v>
          </cell>
          <cell r="C649" t="str">
            <v>UND</v>
          </cell>
          <cell r="D649">
            <v>62520</v>
          </cell>
          <cell r="E649">
            <v>10003.200000000001</v>
          </cell>
          <cell r="F649">
            <v>72523</v>
          </cell>
        </row>
        <row r="650">
          <cell r="A650" t="str">
            <v>BOBINA P/3TB40 A 3TB44</v>
          </cell>
          <cell r="B650">
            <v>43300</v>
          </cell>
          <cell r="C650" t="str">
            <v>UND</v>
          </cell>
          <cell r="D650">
            <v>51960</v>
          </cell>
          <cell r="E650">
            <v>8313.6</v>
          </cell>
          <cell r="F650">
            <v>60274</v>
          </cell>
        </row>
        <row r="651">
          <cell r="A651" t="str">
            <v>BOBINA P/3TB46 (110V).</v>
          </cell>
          <cell r="B651">
            <v>93500</v>
          </cell>
          <cell r="C651" t="str">
            <v>UND</v>
          </cell>
          <cell r="D651">
            <v>112200</v>
          </cell>
          <cell r="E651">
            <v>17952</v>
          </cell>
          <cell r="F651">
            <v>130152</v>
          </cell>
        </row>
        <row r="652">
          <cell r="A652" t="str">
            <v>BOBINA P/3TB46 (220V).</v>
          </cell>
          <cell r="B652">
            <v>93500</v>
          </cell>
          <cell r="C652" t="str">
            <v>UND</v>
          </cell>
          <cell r="D652">
            <v>112200</v>
          </cell>
          <cell r="E652">
            <v>17952</v>
          </cell>
          <cell r="F652">
            <v>130152</v>
          </cell>
        </row>
        <row r="653">
          <cell r="A653" t="str">
            <v>BOBINA P/3TB46 (440V).</v>
          </cell>
          <cell r="B653">
            <v>93500</v>
          </cell>
          <cell r="C653" t="str">
            <v>UND</v>
          </cell>
          <cell r="D653">
            <v>112200</v>
          </cell>
          <cell r="E653">
            <v>17952</v>
          </cell>
          <cell r="F653">
            <v>130152</v>
          </cell>
        </row>
        <row r="654">
          <cell r="A654" t="str">
            <v>BOBINA P/3TB47-48 (110V).</v>
          </cell>
          <cell r="B654">
            <v>127600</v>
          </cell>
          <cell r="C654" t="str">
            <v>UND</v>
          </cell>
          <cell r="D654">
            <v>153120</v>
          </cell>
          <cell r="E654">
            <v>24499.200000000001</v>
          </cell>
          <cell r="F654">
            <v>177619</v>
          </cell>
        </row>
        <row r="655">
          <cell r="A655" t="str">
            <v>BOBINA P/3TB47-48 (220V).</v>
          </cell>
          <cell r="B655">
            <v>127600</v>
          </cell>
          <cell r="C655" t="str">
            <v>UND</v>
          </cell>
          <cell r="D655">
            <v>153120</v>
          </cell>
          <cell r="E655">
            <v>24499.200000000001</v>
          </cell>
          <cell r="F655">
            <v>177619</v>
          </cell>
        </row>
        <row r="656">
          <cell r="A656" t="str">
            <v>BOBINA P/3TB47-48 (440V).</v>
          </cell>
          <cell r="B656">
            <v>127600</v>
          </cell>
          <cell r="C656" t="str">
            <v>UND</v>
          </cell>
          <cell r="D656">
            <v>153120</v>
          </cell>
          <cell r="E656">
            <v>24499.200000000001</v>
          </cell>
          <cell r="F656">
            <v>177619</v>
          </cell>
        </row>
        <row r="657">
          <cell r="A657" t="str">
            <v>BOBINA P/3TB50 (110V).</v>
          </cell>
          <cell r="B657">
            <v>159400</v>
          </cell>
          <cell r="C657" t="str">
            <v>UND</v>
          </cell>
          <cell r="D657">
            <v>191280</v>
          </cell>
          <cell r="E657">
            <v>30604.799999999999</v>
          </cell>
          <cell r="F657">
            <v>221885</v>
          </cell>
        </row>
        <row r="658">
          <cell r="A658" t="str">
            <v>BOBINA P/3TB50 (440V).</v>
          </cell>
          <cell r="B658">
            <v>159400</v>
          </cell>
          <cell r="C658" t="str">
            <v>UND</v>
          </cell>
          <cell r="D658">
            <v>191280</v>
          </cell>
          <cell r="E658">
            <v>30604.799999999999</v>
          </cell>
          <cell r="F658">
            <v>221885</v>
          </cell>
        </row>
        <row r="659">
          <cell r="A659" t="str">
            <v>BOBINA P/3TB52 (110V).</v>
          </cell>
          <cell r="B659">
            <v>209100</v>
          </cell>
          <cell r="C659" t="str">
            <v>UND</v>
          </cell>
          <cell r="D659">
            <v>250920</v>
          </cell>
          <cell r="E659">
            <v>40147.200000000004</v>
          </cell>
          <cell r="F659">
            <v>291067</v>
          </cell>
        </row>
        <row r="660">
          <cell r="A660" t="str">
            <v>BOBINA P/3TB52 (220V).</v>
          </cell>
          <cell r="B660">
            <v>209100</v>
          </cell>
          <cell r="C660" t="str">
            <v>UND</v>
          </cell>
          <cell r="D660">
            <v>250920</v>
          </cell>
          <cell r="E660">
            <v>40147.200000000004</v>
          </cell>
          <cell r="F660">
            <v>291067</v>
          </cell>
        </row>
        <row r="661">
          <cell r="A661" t="str">
            <v>BOBINA P/3TB52 (440V).</v>
          </cell>
          <cell r="B661">
            <v>209100</v>
          </cell>
          <cell r="C661" t="str">
            <v>UND</v>
          </cell>
          <cell r="D661">
            <v>250920</v>
          </cell>
          <cell r="E661">
            <v>40147.200000000004</v>
          </cell>
          <cell r="F661">
            <v>291067</v>
          </cell>
        </row>
        <row r="662">
          <cell r="A662" t="str">
            <v>BOBINA P/3TB54 (110V).</v>
          </cell>
          <cell r="B662">
            <v>306600</v>
          </cell>
          <cell r="C662" t="str">
            <v>UND</v>
          </cell>
          <cell r="D662">
            <v>367920</v>
          </cell>
          <cell r="E662">
            <v>58867.200000000004</v>
          </cell>
          <cell r="F662">
            <v>426787</v>
          </cell>
        </row>
        <row r="663">
          <cell r="A663" t="str">
            <v>BOBINA P/3TB54 (440V).</v>
          </cell>
          <cell r="B663">
            <v>306600</v>
          </cell>
          <cell r="C663" t="str">
            <v>UND</v>
          </cell>
          <cell r="D663">
            <v>367920</v>
          </cell>
          <cell r="E663">
            <v>58867.200000000004</v>
          </cell>
          <cell r="F663">
            <v>426787</v>
          </cell>
        </row>
        <row r="664">
          <cell r="A664" t="str">
            <v>BOBINA P/3TB56 (110V).</v>
          </cell>
          <cell r="B664">
            <v>436600</v>
          </cell>
          <cell r="C664" t="str">
            <v>UND</v>
          </cell>
          <cell r="D664">
            <v>523920</v>
          </cell>
          <cell r="E664">
            <v>83827.199999999997</v>
          </cell>
          <cell r="F664">
            <v>607747</v>
          </cell>
        </row>
        <row r="665">
          <cell r="A665" t="str">
            <v>BOBINA P/3TB56 (220V).</v>
          </cell>
          <cell r="B665">
            <v>436600</v>
          </cell>
          <cell r="C665" t="str">
            <v>UND</v>
          </cell>
          <cell r="D665">
            <v>523920</v>
          </cell>
          <cell r="E665">
            <v>83827.199999999997</v>
          </cell>
          <cell r="F665">
            <v>607747</v>
          </cell>
        </row>
        <row r="666">
          <cell r="A666" t="str">
            <v>BOBINA P/3TB56 (440V).</v>
          </cell>
          <cell r="B666">
            <v>436600</v>
          </cell>
          <cell r="C666" t="str">
            <v>UND</v>
          </cell>
          <cell r="D666">
            <v>523920</v>
          </cell>
          <cell r="E666">
            <v>83827.199999999997</v>
          </cell>
          <cell r="F666">
            <v>607747</v>
          </cell>
        </row>
        <row r="667">
          <cell r="A667" t="str">
            <v>BOBINA P/3TF30 A 3TF33 440V.</v>
          </cell>
          <cell r="B667">
            <v>43300</v>
          </cell>
          <cell r="C667" t="str">
            <v>UND</v>
          </cell>
          <cell r="D667">
            <v>51960</v>
          </cell>
          <cell r="E667">
            <v>8313.6</v>
          </cell>
          <cell r="F667">
            <v>60274</v>
          </cell>
        </row>
        <row r="668">
          <cell r="A668" t="str">
            <v>BOBINA P/3TF30 A 3TF33 48V</v>
          </cell>
          <cell r="B668">
            <v>46300</v>
          </cell>
          <cell r="C668" t="str">
            <v>UND</v>
          </cell>
          <cell r="D668">
            <v>55560</v>
          </cell>
          <cell r="E668">
            <v>8889.6</v>
          </cell>
          <cell r="F668">
            <v>64450</v>
          </cell>
        </row>
        <row r="669">
          <cell r="A669" t="str">
            <v>BOBINA P/3TF34-35  (110V).</v>
          </cell>
          <cell r="B669">
            <v>47400</v>
          </cell>
          <cell r="C669" t="str">
            <v>UND</v>
          </cell>
          <cell r="D669">
            <v>56880</v>
          </cell>
          <cell r="E669">
            <v>9100.8000000000011</v>
          </cell>
          <cell r="F669">
            <v>65981</v>
          </cell>
        </row>
        <row r="670">
          <cell r="A670" t="str">
            <v>BOBINA P/3TF34-35 (220V).</v>
          </cell>
          <cell r="B670">
            <v>47400</v>
          </cell>
          <cell r="C670" t="str">
            <v>UND</v>
          </cell>
          <cell r="D670">
            <v>56880</v>
          </cell>
          <cell r="E670">
            <v>9100.8000000000011</v>
          </cell>
          <cell r="F670">
            <v>65981</v>
          </cell>
        </row>
        <row r="671">
          <cell r="A671" t="str">
            <v>BOBINA P/3TF34-35 (440V).</v>
          </cell>
          <cell r="B671">
            <v>47400</v>
          </cell>
          <cell r="C671" t="str">
            <v>UND</v>
          </cell>
          <cell r="D671">
            <v>56880</v>
          </cell>
          <cell r="E671">
            <v>9100.8000000000011</v>
          </cell>
          <cell r="F671">
            <v>65981</v>
          </cell>
        </row>
        <row r="672">
          <cell r="A672" t="str">
            <v>BOBINA P/3TF44-45 (24V).</v>
          </cell>
          <cell r="B672">
            <v>47400</v>
          </cell>
          <cell r="C672" t="str">
            <v>UND</v>
          </cell>
          <cell r="D672">
            <v>56880</v>
          </cell>
          <cell r="E672">
            <v>9100.8000000000011</v>
          </cell>
          <cell r="F672">
            <v>65981</v>
          </cell>
        </row>
        <row r="673">
          <cell r="A673" t="str">
            <v>BOBINA P/3TF46-47 (440V).</v>
          </cell>
          <cell r="B673">
            <v>89600</v>
          </cell>
          <cell r="C673" t="str">
            <v>UND</v>
          </cell>
          <cell r="D673">
            <v>107520</v>
          </cell>
          <cell r="E673">
            <v>17203.2</v>
          </cell>
          <cell r="F673">
            <v>124723</v>
          </cell>
        </row>
        <row r="674">
          <cell r="A674" t="str">
            <v>BOBINA P/3TF48 (110V).</v>
          </cell>
          <cell r="B674">
            <v>122300</v>
          </cell>
          <cell r="C674" t="str">
            <v>UND</v>
          </cell>
          <cell r="D674">
            <v>146760</v>
          </cell>
          <cell r="E674">
            <v>23481.600000000002</v>
          </cell>
          <cell r="F674">
            <v>170242</v>
          </cell>
        </row>
        <row r="675">
          <cell r="A675" t="str">
            <v>BOBINA P/3TF48 (220V).</v>
          </cell>
          <cell r="B675">
            <v>122300</v>
          </cell>
          <cell r="C675" t="str">
            <v>UND</v>
          </cell>
          <cell r="D675">
            <v>146760</v>
          </cell>
          <cell r="E675">
            <v>23481.600000000002</v>
          </cell>
          <cell r="F675">
            <v>170242</v>
          </cell>
        </row>
        <row r="676">
          <cell r="A676" t="str">
            <v>BOBINA P/3TF48 (440V).</v>
          </cell>
          <cell r="B676">
            <v>122300</v>
          </cell>
          <cell r="C676" t="str">
            <v>UND</v>
          </cell>
          <cell r="D676">
            <v>146760</v>
          </cell>
          <cell r="E676">
            <v>23481.600000000002</v>
          </cell>
          <cell r="F676">
            <v>170242</v>
          </cell>
        </row>
        <row r="677">
          <cell r="A677" t="str">
            <v>BOBINA P/3TF50 (110V).</v>
          </cell>
          <cell r="B677">
            <v>154045</v>
          </cell>
          <cell r="C677" t="str">
            <v>UND</v>
          </cell>
          <cell r="D677">
            <v>184854</v>
          </cell>
          <cell r="E677">
            <v>29576.639999999999</v>
          </cell>
          <cell r="F677">
            <v>214431</v>
          </cell>
        </row>
        <row r="678">
          <cell r="A678" t="str">
            <v>BOBINA P/3TF50 (220V).</v>
          </cell>
          <cell r="B678">
            <v>152800</v>
          </cell>
          <cell r="C678" t="str">
            <v>UND</v>
          </cell>
          <cell r="D678">
            <v>183360</v>
          </cell>
          <cell r="E678">
            <v>29337.600000000002</v>
          </cell>
          <cell r="F678">
            <v>212698</v>
          </cell>
        </row>
        <row r="679">
          <cell r="A679" t="str">
            <v>BOBINA P/3TF50 (440V).</v>
          </cell>
          <cell r="B679">
            <v>152800</v>
          </cell>
          <cell r="C679" t="str">
            <v>UND</v>
          </cell>
          <cell r="D679">
            <v>183360</v>
          </cell>
          <cell r="E679">
            <v>29337.600000000002</v>
          </cell>
          <cell r="F679">
            <v>212698</v>
          </cell>
        </row>
        <row r="680">
          <cell r="A680" t="str">
            <v>BOBINA P/3TF52 (220V).</v>
          </cell>
          <cell r="B680">
            <v>200400</v>
          </cell>
          <cell r="C680" t="str">
            <v>UND</v>
          </cell>
          <cell r="D680">
            <v>240480</v>
          </cell>
          <cell r="E680">
            <v>38476.800000000003</v>
          </cell>
          <cell r="F680">
            <v>278957</v>
          </cell>
        </row>
        <row r="681">
          <cell r="A681" t="str">
            <v>BOBINA P/3TF52 (440V).</v>
          </cell>
          <cell r="B681">
            <v>200400</v>
          </cell>
          <cell r="C681" t="str">
            <v>UND</v>
          </cell>
          <cell r="D681">
            <v>240480</v>
          </cell>
          <cell r="E681">
            <v>38476.800000000003</v>
          </cell>
          <cell r="F681">
            <v>278957</v>
          </cell>
        </row>
        <row r="682">
          <cell r="A682" t="str">
            <v>BOBINA P/3TF54 (220V).</v>
          </cell>
          <cell r="B682">
            <v>293900</v>
          </cell>
          <cell r="C682" t="str">
            <v>UND</v>
          </cell>
          <cell r="D682">
            <v>352680</v>
          </cell>
          <cell r="E682">
            <v>56428.800000000003</v>
          </cell>
          <cell r="F682">
            <v>409109</v>
          </cell>
        </row>
        <row r="683">
          <cell r="A683" t="str">
            <v>BOBINA P/3TF56 (110V).</v>
          </cell>
          <cell r="B683">
            <v>418400</v>
          </cell>
          <cell r="C683" t="str">
            <v>UND</v>
          </cell>
          <cell r="D683">
            <v>502080</v>
          </cell>
          <cell r="E683">
            <v>80332.800000000003</v>
          </cell>
          <cell r="F683">
            <v>582413</v>
          </cell>
        </row>
        <row r="684">
          <cell r="A684" t="str">
            <v>BOBINA P/3TF56 (440V).</v>
          </cell>
          <cell r="B684">
            <v>418400</v>
          </cell>
          <cell r="C684" t="str">
            <v>UND</v>
          </cell>
          <cell r="D684">
            <v>502080</v>
          </cell>
          <cell r="E684">
            <v>80332.800000000003</v>
          </cell>
          <cell r="F684">
            <v>582413</v>
          </cell>
        </row>
        <row r="685">
          <cell r="A685" t="str">
            <v>BOBINA P/3TF68 (220V).</v>
          </cell>
          <cell r="B685">
            <v>873600</v>
          </cell>
          <cell r="C685" t="str">
            <v>UND</v>
          </cell>
          <cell r="D685">
            <v>1048320</v>
          </cell>
          <cell r="E685">
            <v>167731.20000000001</v>
          </cell>
          <cell r="F685">
            <v>1216051</v>
          </cell>
        </row>
        <row r="686">
          <cell r="A686" t="str">
            <v>BOBINA P/3THB,3TH4,3THB (110V).</v>
          </cell>
          <cell r="B686">
            <v>43300</v>
          </cell>
          <cell r="C686" t="str">
            <v>UND</v>
          </cell>
          <cell r="D686">
            <v>51960</v>
          </cell>
          <cell r="E686">
            <v>8313.6</v>
          </cell>
          <cell r="F686">
            <v>60274</v>
          </cell>
        </row>
        <row r="687">
          <cell r="A687" t="str">
            <v>BOBINA PARA CONTACTOR LC1FJ-LC1FF400</v>
          </cell>
          <cell r="B687">
            <v>540000</v>
          </cell>
          <cell r="C687" t="str">
            <v>UND</v>
          </cell>
          <cell r="D687">
            <v>648000</v>
          </cell>
          <cell r="E687">
            <v>103680</v>
          </cell>
          <cell r="F687">
            <v>751680</v>
          </cell>
        </row>
        <row r="688">
          <cell r="A688" t="str">
            <v>BOBINA PARA CONTACTOR LX1D09 220V</v>
          </cell>
          <cell r="B688">
            <v>35000</v>
          </cell>
          <cell r="C688" t="str">
            <v>UND</v>
          </cell>
          <cell r="D688">
            <v>42000</v>
          </cell>
          <cell r="E688">
            <v>6720</v>
          </cell>
          <cell r="F688">
            <v>48720</v>
          </cell>
        </row>
        <row r="689">
          <cell r="A689" t="str">
            <v>BOBINAP/RT1023/1024/1025/1026(220)</v>
          </cell>
          <cell r="B689">
            <v>43300</v>
          </cell>
          <cell r="C689" t="str">
            <v>UND</v>
          </cell>
          <cell r="D689">
            <v>51960</v>
          </cell>
          <cell r="E689">
            <v>8313.6</v>
          </cell>
          <cell r="F689">
            <v>60274</v>
          </cell>
        </row>
        <row r="690">
          <cell r="A690" t="str">
            <v>BOBINAS LC1-D 110V</v>
          </cell>
          <cell r="B690">
            <v>35000</v>
          </cell>
          <cell r="C690" t="str">
            <v>UND</v>
          </cell>
          <cell r="D690">
            <v>42000</v>
          </cell>
          <cell r="E690">
            <v>6720</v>
          </cell>
          <cell r="F690">
            <v>48720</v>
          </cell>
        </row>
        <row r="691">
          <cell r="A691" t="str">
            <v>BOBINAS LC1-D 220V</v>
          </cell>
          <cell r="B691">
            <v>35000</v>
          </cell>
          <cell r="C691" t="str">
            <v>UND</v>
          </cell>
          <cell r="D691">
            <v>42000</v>
          </cell>
          <cell r="E691">
            <v>6720</v>
          </cell>
          <cell r="F691">
            <v>48720</v>
          </cell>
        </row>
        <row r="692">
          <cell r="A692" t="str">
            <v>BOBUNA 48V</v>
          </cell>
          <cell r="B692">
            <v>10296</v>
          </cell>
          <cell r="C692" t="str">
            <v>UND</v>
          </cell>
          <cell r="D692">
            <v>12355.199999999999</v>
          </cell>
          <cell r="E692">
            <v>1976.8319999999999</v>
          </cell>
          <cell r="F692">
            <v>14332</v>
          </cell>
        </row>
        <row r="693">
          <cell r="A693" t="str">
            <v>BOLA PARA FLOTADOR</v>
          </cell>
          <cell r="B693">
            <v>9520</v>
          </cell>
          <cell r="C693" t="str">
            <v>UND</v>
          </cell>
          <cell r="D693">
            <v>11424</v>
          </cell>
          <cell r="E693">
            <v>1827.8400000000001</v>
          </cell>
          <cell r="F693">
            <v>13252</v>
          </cell>
        </row>
        <row r="694">
          <cell r="A694" t="str">
            <v>BOLIGRAFO TINTA ROJA INDELEBLE</v>
          </cell>
          <cell r="B694">
            <v>18500</v>
          </cell>
          <cell r="C694" t="str">
            <v>UND</v>
          </cell>
          <cell r="D694">
            <v>22200</v>
          </cell>
          <cell r="E694">
            <v>3552</v>
          </cell>
          <cell r="F694">
            <v>25752</v>
          </cell>
        </row>
        <row r="695">
          <cell r="A695" t="str">
            <v>BOMBIILO INCANDESCENTE DE 25W-120V VINOT</v>
          </cell>
          <cell r="B695">
            <v>672</v>
          </cell>
          <cell r="C695" t="str">
            <v>UND</v>
          </cell>
          <cell r="D695">
            <v>806.4</v>
          </cell>
          <cell r="E695">
            <v>129.024</v>
          </cell>
          <cell r="F695">
            <v>935</v>
          </cell>
        </row>
        <row r="696">
          <cell r="A696" t="str">
            <v>BOMBILLA 120 VAC ABB</v>
          </cell>
          <cell r="B696">
            <v>2700</v>
          </cell>
          <cell r="C696" t="str">
            <v>UND</v>
          </cell>
          <cell r="D696">
            <v>3240</v>
          </cell>
          <cell r="E696">
            <v>518.4</v>
          </cell>
          <cell r="F696">
            <v>3758</v>
          </cell>
        </row>
        <row r="697">
          <cell r="A697" t="str">
            <v>BOMBILLO 100W-150V</v>
          </cell>
          <cell r="B697">
            <v>660</v>
          </cell>
          <cell r="C697" t="str">
            <v>UND</v>
          </cell>
          <cell r="D697">
            <v>792</v>
          </cell>
          <cell r="E697">
            <v>126.72</v>
          </cell>
          <cell r="F697">
            <v>919</v>
          </cell>
        </row>
        <row r="698">
          <cell r="A698" t="str">
            <v>BOMBILLO 24V</v>
          </cell>
          <cell r="B698">
            <v>5200</v>
          </cell>
          <cell r="C698" t="str">
            <v>UND</v>
          </cell>
          <cell r="D698">
            <v>6240</v>
          </cell>
          <cell r="E698">
            <v>998.4</v>
          </cell>
          <cell r="F698">
            <v>7238</v>
          </cell>
        </row>
        <row r="699">
          <cell r="A699" t="str">
            <v>BOMBILLO 40W SPOTLINE R60 PHILIPS INCAND</v>
          </cell>
          <cell r="B699">
            <v>408.79998779296898</v>
          </cell>
          <cell r="C699" t="str">
            <v>UND</v>
          </cell>
          <cell r="D699">
            <v>490.55998535156277</v>
          </cell>
          <cell r="E699">
            <v>78.489597656250041</v>
          </cell>
          <cell r="F699">
            <v>569</v>
          </cell>
        </row>
        <row r="700">
          <cell r="A700" t="str">
            <v>BOMBILLO 48V 22MM</v>
          </cell>
          <cell r="B700">
            <v>5200</v>
          </cell>
          <cell r="C700" t="str">
            <v>UND</v>
          </cell>
          <cell r="D700">
            <v>6240</v>
          </cell>
          <cell r="E700">
            <v>998.4</v>
          </cell>
          <cell r="F700">
            <v>7238</v>
          </cell>
        </row>
        <row r="701">
          <cell r="A701" t="str">
            <v>BOMBILLO A COLOR 25W A3UL PHILIPS</v>
          </cell>
          <cell r="B701">
            <v>634.20001220703114</v>
          </cell>
          <cell r="C701" t="str">
            <v>UND</v>
          </cell>
          <cell r="D701">
            <v>761.04001464843736</v>
          </cell>
          <cell r="E701">
            <v>121.76640234374997</v>
          </cell>
          <cell r="F701">
            <v>883</v>
          </cell>
        </row>
        <row r="702">
          <cell r="A702" t="str">
            <v>BOMBILLO AHORRADOR DE ENERGIA 120V. 15W.</v>
          </cell>
          <cell r="B702">
            <v>15000</v>
          </cell>
          <cell r="C702" t="str">
            <v>UND</v>
          </cell>
          <cell r="D702">
            <v>18000</v>
          </cell>
          <cell r="E702">
            <v>2880</v>
          </cell>
          <cell r="F702">
            <v>20880</v>
          </cell>
        </row>
        <row r="703">
          <cell r="A703" t="str">
            <v>BOMBILLO AHORRADOR DE ENERGIA 120V. 20W.</v>
          </cell>
          <cell r="B703">
            <v>15000</v>
          </cell>
          <cell r="C703" t="str">
            <v>UND</v>
          </cell>
          <cell r="D703">
            <v>18000</v>
          </cell>
          <cell r="E703">
            <v>2880</v>
          </cell>
          <cell r="F703">
            <v>20880</v>
          </cell>
        </row>
        <row r="704">
          <cell r="A704" t="str">
            <v>BOMBILLO BAYONETA</v>
          </cell>
          <cell r="B704">
            <v>1120</v>
          </cell>
          <cell r="C704" t="str">
            <v>UND</v>
          </cell>
          <cell r="D704">
            <v>1344</v>
          </cell>
          <cell r="E704">
            <v>215.04</v>
          </cell>
          <cell r="F704">
            <v>1559</v>
          </cell>
        </row>
        <row r="705">
          <cell r="A705" t="str">
            <v>BOMBILLO BAYONETA  28MM</v>
          </cell>
          <cell r="B705">
            <v>2000</v>
          </cell>
          <cell r="C705" t="str">
            <v>UND</v>
          </cell>
          <cell r="D705">
            <v>2400</v>
          </cell>
          <cell r="E705">
            <v>384</v>
          </cell>
          <cell r="F705">
            <v>2784</v>
          </cell>
        </row>
        <row r="706">
          <cell r="A706" t="str">
            <v>BOMBILLO DE NEON 110V</v>
          </cell>
          <cell r="B706">
            <v>8100</v>
          </cell>
          <cell r="C706" t="str">
            <v>UND</v>
          </cell>
          <cell r="D706">
            <v>9720</v>
          </cell>
          <cell r="E706">
            <v>1555.2</v>
          </cell>
          <cell r="F706">
            <v>11275</v>
          </cell>
        </row>
        <row r="707">
          <cell r="A707" t="str">
            <v>BOMBILLO DE NEON 220V.</v>
          </cell>
          <cell r="B707">
            <v>11000</v>
          </cell>
          <cell r="C707" t="str">
            <v>UND</v>
          </cell>
          <cell r="D707">
            <v>13200</v>
          </cell>
          <cell r="E707">
            <v>2112</v>
          </cell>
          <cell r="F707">
            <v>15312</v>
          </cell>
        </row>
        <row r="708">
          <cell r="A708" t="str">
            <v>BOMBILLO DICROICO 50W 12V OSRAM</v>
          </cell>
          <cell r="B708">
            <v>5880</v>
          </cell>
          <cell r="C708" t="str">
            <v>UND</v>
          </cell>
          <cell r="D708">
            <v>7056</v>
          </cell>
          <cell r="E708">
            <v>1128.96</v>
          </cell>
          <cell r="F708">
            <v>8185</v>
          </cell>
        </row>
        <row r="709">
          <cell r="A709" t="str">
            <v>BOMBILLO ESMERILADO 60W 120V SILVANIA</v>
          </cell>
          <cell r="B709">
            <v>400</v>
          </cell>
          <cell r="C709" t="str">
            <v>UND</v>
          </cell>
          <cell r="D709">
            <v>480</v>
          </cell>
          <cell r="E709">
            <v>76.8</v>
          </cell>
          <cell r="F709">
            <v>557</v>
          </cell>
        </row>
        <row r="710">
          <cell r="A710" t="str">
            <v>BOMBILLO INCADECENTE 40W 130V EXCELL</v>
          </cell>
          <cell r="B710">
            <v>400</v>
          </cell>
          <cell r="C710" t="str">
            <v>UND</v>
          </cell>
          <cell r="D710">
            <v>480</v>
          </cell>
          <cell r="E710">
            <v>76.8</v>
          </cell>
          <cell r="F710">
            <v>557</v>
          </cell>
        </row>
        <row r="711">
          <cell r="A711" t="str">
            <v>BOMBILLO INCANDESCENTE 100W-110V</v>
          </cell>
          <cell r="B711">
            <v>660</v>
          </cell>
          <cell r="C711" t="str">
            <v>UND</v>
          </cell>
          <cell r="D711">
            <v>792</v>
          </cell>
          <cell r="E711">
            <v>126.72</v>
          </cell>
          <cell r="F711">
            <v>919</v>
          </cell>
        </row>
        <row r="712">
          <cell r="A712" t="str">
            <v>BOMBILLO INCANDESCENTE 100W-110V GLOBO 6</v>
          </cell>
          <cell r="B712">
            <v>494.20001220703097</v>
          </cell>
          <cell r="C712" t="str">
            <v>UND</v>
          </cell>
          <cell r="D712">
            <v>593.04001464843714</v>
          </cell>
          <cell r="E712">
            <v>94.88640234374995</v>
          </cell>
          <cell r="F712">
            <v>688</v>
          </cell>
        </row>
        <row r="713">
          <cell r="A713" t="str">
            <v>BOMBILLO INCANDESCENTE 100W-110V GLOBO T</v>
          </cell>
          <cell r="B713">
            <v>1692.59997558594</v>
          </cell>
          <cell r="C713" t="str">
            <v>UND</v>
          </cell>
          <cell r="D713">
            <v>2031.1199707031278</v>
          </cell>
          <cell r="E713">
            <v>324.97919531250045</v>
          </cell>
          <cell r="F713">
            <v>2356</v>
          </cell>
        </row>
        <row r="714">
          <cell r="A714" t="str">
            <v>BOMBILLO INCANDESCENTE 100W-110V OPTICA</v>
          </cell>
          <cell r="B714">
            <v>494.20001220703097</v>
          </cell>
          <cell r="C714" t="str">
            <v>UND</v>
          </cell>
          <cell r="D714">
            <v>593.04001464843714</v>
          </cell>
          <cell r="E714">
            <v>94.88640234374995</v>
          </cell>
          <cell r="F714">
            <v>688</v>
          </cell>
        </row>
        <row r="715">
          <cell r="A715" t="str">
            <v>BOMBILLO INCANDESCENTE 100W-120V CLARO</v>
          </cell>
          <cell r="B715">
            <v>494.20001220703097</v>
          </cell>
          <cell r="C715" t="str">
            <v>UND</v>
          </cell>
          <cell r="D715">
            <v>593.04001464843714</v>
          </cell>
          <cell r="E715">
            <v>94.88640234374995</v>
          </cell>
          <cell r="F715">
            <v>688</v>
          </cell>
        </row>
        <row r="716">
          <cell r="A716" t="str">
            <v>BOMBILLO INCANDESCENTE 60W-120V SPOTLINE</v>
          </cell>
          <cell r="B716">
            <v>464.79998779296898</v>
          </cell>
          <cell r="C716" t="str">
            <v>UND</v>
          </cell>
          <cell r="D716">
            <v>557.7599853515627</v>
          </cell>
          <cell r="E716">
            <v>89.241597656250036</v>
          </cell>
          <cell r="F716">
            <v>647</v>
          </cell>
        </row>
        <row r="717">
          <cell r="A717" t="str">
            <v>BOMBILLO INCANDESCENTE 60W-220V PHILIPS</v>
          </cell>
          <cell r="B717">
            <v>465</v>
          </cell>
          <cell r="C717" t="str">
            <v>UND</v>
          </cell>
          <cell r="D717">
            <v>558</v>
          </cell>
          <cell r="E717">
            <v>89.28</v>
          </cell>
          <cell r="F717">
            <v>647</v>
          </cell>
        </row>
        <row r="718">
          <cell r="A718" t="str">
            <v>BOMBILLO INCANDESCENTE DE 100W-110V</v>
          </cell>
          <cell r="B718">
            <v>660</v>
          </cell>
          <cell r="C718" t="str">
            <v>UND</v>
          </cell>
          <cell r="D718">
            <v>792</v>
          </cell>
          <cell r="E718">
            <v>126.72</v>
          </cell>
          <cell r="F718">
            <v>919</v>
          </cell>
        </row>
        <row r="719">
          <cell r="A719" t="str">
            <v>BOMBILLO INCANDESCENTE DE 100W-150V</v>
          </cell>
          <cell r="B719">
            <v>660</v>
          </cell>
          <cell r="C719" t="str">
            <v>UND</v>
          </cell>
          <cell r="D719">
            <v>792</v>
          </cell>
          <cell r="E719">
            <v>126.72</v>
          </cell>
          <cell r="F719">
            <v>919</v>
          </cell>
        </row>
        <row r="720">
          <cell r="A720" t="str">
            <v>BOMBILLO INCANDESCENTE DE 200W-220V</v>
          </cell>
          <cell r="B720">
            <v>1694</v>
          </cell>
          <cell r="C720" t="str">
            <v>UND</v>
          </cell>
          <cell r="D720">
            <v>2032.8</v>
          </cell>
          <cell r="E720">
            <v>325.24799999999999</v>
          </cell>
          <cell r="F720">
            <v>2358</v>
          </cell>
        </row>
        <row r="721">
          <cell r="A721" t="str">
            <v>BOMBILLO INCANDESCENTE DE 25W-120V AMAR</v>
          </cell>
          <cell r="B721">
            <v>672</v>
          </cell>
          <cell r="C721" t="str">
            <v>UND</v>
          </cell>
          <cell r="D721">
            <v>806.4</v>
          </cell>
          <cell r="E721">
            <v>129.024</v>
          </cell>
          <cell r="F721">
            <v>935</v>
          </cell>
        </row>
        <row r="722">
          <cell r="A722" t="str">
            <v>BOMBILLO INCANDESCENTE DE 25W-120V AZUL</v>
          </cell>
          <cell r="B722">
            <v>672</v>
          </cell>
          <cell r="C722" t="str">
            <v>UND</v>
          </cell>
          <cell r="D722">
            <v>806.4</v>
          </cell>
          <cell r="E722">
            <v>129.024</v>
          </cell>
          <cell r="F722">
            <v>935</v>
          </cell>
        </row>
        <row r="723">
          <cell r="A723" t="str">
            <v>BOMBILLO INCANDESCENTE DE 25W-120V ROJO</v>
          </cell>
          <cell r="B723">
            <v>672</v>
          </cell>
          <cell r="C723" t="str">
            <v>UND</v>
          </cell>
          <cell r="D723">
            <v>806.4</v>
          </cell>
          <cell r="E723">
            <v>129.024</v>
          </cell>
          <cell r="F723">
            <v>935</v>
          </cell>
        </row>
        <row r="724">
          <cell r="A724" t="str">
            <v>BOMBILLO INCANDESCENTE DE 25W-120V VERDE</v>
          </cell>
          <cell r="B724">
            <v>672</v>
          </cell>
          <cell r="C724" t="str">
            <v>UND</v>
          </cell>
          <cell r="D724">
            <v>806.4</v>
          </cell>
          <cell r="E724">
            <v>129.024</v>
          </cell>
          <cell r="F724">
            <v>935</v>
          </cell>
        </row>
        <row r="725">
          <cell r="A725" t="str">
            <v>BOMBILLO INCANDESCENTE DE 60W-120V</v>
          </cell>
          <cell r="B725">
            <v>672</v>
          </cell>
          <cell r="C725" t="str">
            <v>UND</v>
          </cell>
          <cell r="D725">
            <v>806.4</v>
          </cell>
          <cell r="E725">
            <v>129.024</v>
          </cell>
          <cell r="F725">
            <v>935</v>
          </cell>
        </row>
        <row r="726">
          <cell r="A726" t="str">
            <v>BOMBILLO INCANDESCENTE DE 60W-120V BLANC</v>
          </cell>
          <cell r="B726">
            <v>672</v>
          </cell>
          <cell r="C726" t="str">
            <v>UND</v>
          </cell>
          <cell r="D726">
            <v>806.4</v>
          </cell>
          <cell r="E726">
            <v>129.024</v>
          </cell>
          <cell r="F726">
            <v>935</v>
          </cell>
        </row>
        <row r="727">
          <cell r="A727" t="str">
            <v>BOMBILLO LUZ DIA COLOR AZUL 20W</v>
          </cell>
          <cell r="B727">
            <v>323</v>
          </cell>
          <cell r="C727" t="str">
            <v>UND</v>
          </cell>
          <cell r="D727">
            <v>387.59999999999997</v>
          </cell>
          <cell r="E727">
            <v>62.015999999999998</v>
          </cell>
          <cell r="F727">
            <v>450</v>
          </cell>
        </row>
        <row r="728">
          <cell r="A728" t="str">
            <v>BOMBILLO LUZ MIXTA DE 160W-110V</v>
          </cell>
          <cell r="B728">
            <v>18300</v>
          </cell>
          <cell r="C728" t="str">
            <v>UND</v>
          </cell>
          <cell r="D728">
            <v>21960</v>
          </cell>
          <cell r="E728">
            <v>3513.6</v>
          </cell>
          <cell r="F728">
            <v>25474</v>
          </cell>
        </row>
        <row r="729">
          <cell r="A729" t="str">
            <v>BOMBILLO LUZ MIXTA DE 160W-220V</v>
          </cell>
          <cell r="B729">
            <v>8700</v>
          </cell>
          <cell r="C729" t="str">
            <v>UND</v>
          </cell>
          <cell r="D729">
            <v>10440</v>
          </cell>
          <cell r="E729">
            <v>1670.4</v>
          </cell>
          <cell r="F729">
            <v>12110</v>
          </cell>
        </row>
        <row r="730">
          <cell r="A730" t="str">
            <v>BOMBILLO LUZ MIXTA DE 250W</v>
          </cell>
          <cell r="B730">
            <v>11184</v>
          </cell>
          <cell r="C730" t="str">
            <v>UND</v>
          </cell>
          <cell r="D730">
            <v>13420.8</v>
          </cell>
          <cell r="E730">
            <v>2147.328</v>
          </cell>
          <cell r="F730">
            <v>15568</v>
          </cell>
        </row>
        <row r="731">
          <cell r="A731" t="str">
            <v>BOMBILLO MERCURIO DE 125W</v>
          </cell>
          <cell r="B731">
            <v>5590</v>
          </cell>
          <cell r="C731" t="str">
            <v>UND</v>
          </cell>
          <cell r="D731">
            <v>6708</v>
          </cell>
          <cell r="E731">
            <v>1073.28</v>
          </cell>
          <cell r="F731">
            <v>7781</v>
          </cell>
        </row>
        <row r="732">
          <cell r="A732" t="str">
            <v>BOMBILLO MERCURIO DE 125W TUNGRAM</v>
          </cell>
          <cell r="B732">
            <v>5590</v>
          </cell>
          <cell r="C732" t="str">
            <v>UND</v>
          </cell>
          <cell r="D732">
            <v>6708</v>
          </cell>
          <cell r="E732">
            <v>1073.28</v>
          </cell>
          <cell r="F732">
            <v>7781</v>
          </cell>
        </row>
        <row r="733">
          <cell r="A733" t="str">
            <v>BOMBILLO MERCURIO DE 250W</v>
          </cell>
          <cell r="B733">
            <v>15840</v>
          </cell>
          <cell r="C733" t="str">
            <v>UND</v>
          </cell>
          <cell r="D733">
            <v>19008</v>
          </cell>
          <cell r="E733">
            <v>3041.28</v>
          </cell>
          <cell r="F733">
            <v>22049</v>
          </cell>
        </row>
        <row r="734">
          <cell r="A734" t="str">
            <v>BOMBILLO MERCURIO DE 400W</v>
          </cell>
          <cell r="B734">
            <v>21481</v>
          </cell>
          <cell r="C734" t="str">
            <v>UND</v>
          </cell>
          <cell r="D734">
            <v>25777.200000000001</v>
          </cell>
          <cell r="E734">
            <v>4124.3519999999999</v>
          </cell>
          <cell r="F734">
            <v>29902</v>
          </cell>
        </row>
        <row r="735">
          <cell r="A735" t="str">
            <v>BOMBILLO METAL HALIDE DE 1000W</v>
          </cell>
          <cell r="B735">
            <v>47850</v>
          </cell>
          <cell r="C735" t="str">
            <v>UND</v>
          </cell>
          <cell r="D735">
            <v>57420</v>
          </cell>
          <cell r="E735">
            <v>9187.2000000000007</v>
          </cell>
          <cell r="F735">
            <v>66607</v>
          </cell>
        </row>
        <row r="736">
          <cell r="A736" t="str">
            <v>BOMBILLO METAL HALIDE DE 250W</v>
          </cell>
          <cell r="B736">
            <v>31500</v>
          </cell>
          <cell r="C736" t="str">
            <v>UND</v>
          </cell>
          <cell r="D736">
            <v>37800</v>
          </cell>
          <cell r="E736">
            <v>6048</v>
          </cell>
          <cell r="F736">
            <v>43848</v>
          </cell>
        </row>
        <row r="737">
          <cell r="A737" t="str">
            <v>BOMBILLO METAL HALIDE DE 400W</v>
          </cell>
          <cell r="B737">
            <v>45535</v>
          </cell>
          <cell r="C737" t="str">
            <v>UND</v>
          </cell>
          <cell r="D737">
            <v>54642</v>
          </cell>
          <cell r="E737">
            <v>8742.7199999999993</v>
          </cell>
          <cell r="F737">
            <v>63385</v>
          </cell>
        </row>
        <row r="738">
          <cell r="A738" t="str">
            <v>BOMBILLO OJO BUEY 220V AMARILLO</v>
          </cell>
          <cell r="B738">
            <v>4000</v>
          </cell>
          <cell r="C738" t="str">
            <v>UND</v>
          </cell>
          <cell r="D738">
            <v>4800</v>
          </cell>
          <cell r="E738">
            <v>768</v>
          </cell>
          <cell r="F738">
            <v>5568</v>
          </cell>
        </row>
        <row r="739">
          <cell r="A739" t="str">
            <v>BOMBILLO PARA XB2B T.BA9S 28MM 130V</v>
          </cell>
          <cell r="B739">
            <v>5200</v>
          </cell>
          <cell r="C739" t="str">
            <v>UND</v>
          </cell>
          <cell r="D739">
            <v>6240</v>
          </cell>
          <cell r="E739">
            <v>998.4</v>
          </cell>
          <cell r="F739">
            <v>7238</v>
          </cell>
        </row>
        <row r="740">
          <cell r="A740" t="str">
            <v>BOMBILLO PARA XB2B T.BA9S 28MM 220V</v>
          </cell>
          <cell r="B740">
            <v>5200</v>
          </cell>
          <cell r="C740" t="str">
            <v>UND</v>
          </cell>
          <cell r="D740">
            <v>6240</v>
          </cell>
          <cell r="E740">
            <v>998.4</v>
          </cell>
          <cell r="F740">
            <v>7238</v>
          </cell>
        </row>
        <row r="741">
          <cell r="A741" t="str">
            <v>BOMBILLO REFLECTOR 100W INTERIOR</v>
          </cell>
          <cell r="B741">
            <v>4232.2001953124991</v>
          </cell>
          <cell r="C741" t="str">
            <v>UND</v>
          </cell>
          <cell r="D741">
            <v>5078.6402343749987</v>
          </cell>
          <cell r="E741">
            <v>812.58243749999986</v>
          </cell>
          <cell r="F741">
            <v>5891</v>
          </cell>
        </row>
        <row r="742">
          <cell r="A742" t="str">
            <v>BOMBILLO REFLECTOR 60W SPOTLINE R80 PHIL</v>
          </cell>
          <cell r="B742">
            <v>400</v>
          </cell>
          <cell r="C742" t="str">
            <v>UND</v>
          </cell>
          <cell r="D742">
            <v>480</v>
          </cell>
          <cell r="E742">
            <v>76.8</v>
          </cell>
          <cell r="F742">
            <v>557</v>
          </cell>
        </row>
        <row r="743">
          <cell r="A743" t="str">
            <v>BOMBILLO SODIO DE 150 TUBULAR</v>
          </cell>
          <cell r="B743">
            <v>23640</v>
          </cell>
          <cell r="C743" t="str">
            <v>UND</v>
          </cell>
          <cell r="D743">
            <v>28368</v>
          </cell>
          <cell r="E743">
            <v>4538.88</v>
          </cell>
          <cell r="F743">
            <v>32907</v>
          </cell>
        </row>
        <row r="744">
          <cell r="A744" t="str">
            <v>BOMBILLO SODIO DE 150W OVOIDE "SILVANIA"</v>
          </cell>
          <cell r="B744">
            <v>23640</v>
          </cell>
          <cell r="C744" t="str">
            <v>UND</v>
          </cell>
          <cell r="D744">
            <v>28368</v>
          </cell>
          <cell r="E744">
            <v>4538.88</v>
          </cell>
          <cell r="F744">
            <v>32907</v>
          </cell>
        </row>
        <row r="745">
          <cell r="A745" t="str">
            <v>BOMBILLO SODIO DE 250W TUBULAR</v>
          </cell>
          <cell r="B745">
            <v>28500</v>
          </cell>
          <cell r="C745" t="str">
            <v>UND</v>
          </cell>
          <cell r="D745">
            <v>34200</v>
          </cell>
          <cell r="E745">
            <v>5472</v>
          </cell>
          <cell r="F745">
            <v>39672</v>
          </cell>
        </row>
        <row r="746">
          <cell r="A746" t="str">
            <v>BOMBILLO SODIO DE 400W TUBULAR</v>
          </cell>
          <cell r="B746">
            <v>29376</v>
          </cell>
          <cell r="C746" t="str">
            <v>UND</v>
          </cell>
          <cell r="D746">
            <v>35251.199999999997</v>
          </cell>
          <cell r="E746">
            <v>5640.192</v>
          </cell>
          <cell r="F746">
            <v>40891</v>
          </cell>
        </row>
        <row r="747">
          <cell r="A747" t="str">
            <v>BOMBILLO SODIO DE 70W CON ARRANCADOR TUB</v>
          </cell>
          <cell r="B747">
            <v>14672</v>
          </cell>
          <cell r="C747" t="str">
            <v>UND</v>
          </cell>
          <cell r="D747">
            <v>17606.399999999998</v>
          </cell>
          <cell r="E747">
            <v>2817.0239999999999</v>
          </cell>
          <cell r="F747">
            <v>20423</v>
          </cell>
        </row>
        <row r="748">
          <cell r="A748" t="str">
            <v>BOMBILLO SODIO DE 70W OVOIDE C/ARR SILVA</v>
          </cell>
          <cell r="B748">
            <v>21736</v>
          </cell>
          <cell r="C748" t="str">
            <v>UND</v>
          </cell>
          <cell r="D748">
            <v>26083.200000000001</v>
          </cell>
          <cell r="E748">
            <v>4173.3119999999999</v>
          </cell>
          <cell r="F748">
            <v>30257</v>
          </cell>
        </row>
        <row r="749">
          <cell r="A749" t="str">
            <v>BOMBILLO SODIO DE 70W OVOIDE CON ARRANCA</v>
          </cell>
          <cell r="B749">
            <v>15180</v>
          </cell>
          <cell r="C749" t="str">
            <v>UND</v>
          </cell>
          <cell r="D749">
            <v>18216</v>
          </cell>
          <cell r="E749">
            <v>2914.56</v>
          </cell>
          <cell r="F749">
            <v>21131</v>
          </cell>
        </row>
        <row r="750">
          <cell r="A750" t="str">
            <v>BOMBILLO SODIO DE 70W TUBULAR SIN ARRANC</v>
          </cell>
          <cell r="B750">
            <v>18000</v>
          </cell>
          <cell r="C750" t="str">
            <v>UND</v>
          </cell>
          <cell r="D750">
            <v>21600</v>
          </cell>
          <cell r="E750">
            <v>3456</v>
          </cell>
          <cell r="F750">
            <v>25056</v>
          </cell>
        </row>
        <row r="751">
          <cell r="A751" t="str">
            <v>BOMBILLO T.BA 15D 35MM 110/160V</v>
          </cell>
          <cell r="B751">
            <v>7000</v>
          </cell>
          <cell r="C751" t="str">
            <v>UND</v>
          </cell>
          <cell r="D751">
            <v>8400</v>
          </cell>
          <cell r="E751">
            <v>1344</v>
          </cell>
          <cell r="F751">
            <v>9744</v>
          </cell>
        </row>
        <row r="752">
          <cell r="A752" t="str">
            <v>BOMBILLO T.BA 15D 35MM 220/260V</v>
          </cell>
          <cell r="B752">
            <v>7000</v>
          </cell>
          <cell r="C752" t="str">
            <v>UND</v>
          </cell>
          <cell r="D752">
            <v>8400</v>
          </cell>
          <cell r="E752">
            <v>1344</v>
          </cell>
          <cell r="F752">
            <v>9744</v>
          </cell>
        </row>
        <row r="753">
          <cell r="A753" t="str">
            <v>BOMBILLO T.BA 15D 35MM 48V.</v>
          </cell>
          <cell r="B753">
            <v>7000</v>
          </cell>
          <cell r="C753" t="str">
            <v>UND</v>
          </cell>
          <cell r="D753">
            <v>8400</v>
          </cell>
          <cell r="E753">
            <v>1344</v>
          </cell>
          <cell r="F753">
            <v>9744</v>
          </cell>
        </row>
        <row r="754">
          <cell r="A754" t="str">
            <v>BOMBILLO T.BA 15D 35MM.24V</v>
          </cell>
          <cell r="B754">
            <v>7000</v>
          </cell>
          <cell r="C754" t="str">
            <v>UND</v>
          </cell>
          <cell r="D754">
            <v>8400</v>
          </cell>
          <cell r="E754">
            <v>1344</v>
          </cell>
          <cell r="F754">
            <v>9744</v>
          </cell>
        </row>
        <row r="755">
          <cell r="A755" t="str">
            <v>BOMBILLOS MERCURIO DE 125W RAYADOS</v>
          </cell>
          <cell r="B755">
            <v>5590</v>
          </cell>
          <cell r="C755" t="str">
            <v>UND</v>
          </cell>
          <cell r="D755">
            <v>6708</v>
          </cell>
          <cell r="E755">
            <v>1073.28</v>
          </cell>
          <cell r="F755">
            <v>7781</v>
          </cell>
        </row>
        <row r="756">
          <cell r="A756" t="str">
            <v>BORNA 1810</v>
          </cell>
          <cell r="B756">
            <v>800</v>
          </cell>
          <cell r="C756" t="str">
            <v>UND</v>
          </cell>
          <cell r="D756">
            <v>960</v>
          </cell>
          <cell r="E756">
            <v>153.6</v>
          </cell>
          <cell r="F756">
            <v>1114</v>
          </cell>
        </row>
        <row r="757">
          <cell r="A757" t="str">
            <v>BORNA 18-10</v>
          </cell>
          <cell r="B757">
            <v>600</v>
          </cell>
          <cell r="C757" t="str">
            <v>UND</v>
          </cell>
          <cell r="D757">
            <v>720</v>
          </cell>
          <cell r="E757">
            <v>115.2</v>
          </cell>
          <cell r="F757">
            <v>835</v>
          </cell>
        </row>
        <row r="758">
          <cell r="A758" t="str">
            <v>BORNA AB1VV3535 TELEMECANIQUE</v>
          </cell>
          <cell r="B758">
            <v>4000</v>
          </cell>
          <cell r="C758" t="str">
            <v>UND</v>
          </cell>
          <cell r="D758">
            <v>4800</v>
          </cell>
          <cell r="E758">
            <v>768</v>
          </cell>
          <cell r="F758">
            <v>5568</v>
          </cell>
        </row>
        <row r="759">
          <cell r="A759" t="str">
            <v>BORNA COBRE ESTAÑADA #2 1HUECO</v>
          </cell>
          <cell r="B759">
            <v>1150</v>
          </cell>
          <cell r="C759" t="str">
            <v>UND</v>
          </cell>
          <cell r="D759">
            <v>1380</v>
          </cell>
          <cell r="E759">
            <v>220.8</v>
          </cell>
          <cell r="F759">
            <v>1601</v>
          </cell>
        </row>
        <row r="760">
          <cell r="A760" t="str">
            <v>BORNA COBRE ESTAÑADO # 4/0 1 HUECO</v>
          </cell>
          <cell r="B760">
            <v>1725</v>
          </cell>
          <cell r="C760" t="str">
            <v>UND</v>
          </cell>
          <cell r="D760">
            <v>2070</v>
          </cell>
          <cell r="E760">
            <v>331.2</v>
          </cell>
          <cell r="F760">
            <v>2401</v>
          </cell>
        </row>
        <row r="761">
          <cell r="A761" t="str">
            <v>BORNA COBRE ESTAÑADO No 4 NAL</v>
          </cell>
          <cell r="B761">
            <v>3800</v>
          </cell>
          <cell r="C761" t="str">
            <v>UND</v>
          </cell>
          <cell r="D761">
            <v>4560</v>
          </cell>
          <cell r="E761">
            <v>729.6</v>
          </cell>
          <cell r="F761">
            <v>5290</v>
          </cell>
        </row>
        <row r="762">
          <cell r="A762" t="str">
            <v>BORNA COMPRENSION EN ALUMINIO No. 2/0</v>
          </cell>
          <cell r="B762">
            <v>9394</v>
          </cell>
          <cell r="C762" t="str">
            <v>UND</v>
          </cell>
          <cell r="D762">
            <v>11272.8</v>
          </cell>
          <cell r="E762">
            <v>1803.6479999999999</v>
          </cell>
          <cell r="F762">
            <v>13076</v>
          </cell>
        </row>
        <row r="763">
          <cell r="A763" t="str">
            <v>BORNA CONEXION 143AMP</v>
          </cell>
          <cell r="B763">
            <v>18000</v>
          </cell>
          <cell r="C763" t="str">
            <v>UND</v>
          </cell>
          <cell r="D763">
            <v>21600</v>
          </cell>
          <cell r="E763">
            <v>3456</v>
          </cell>
          <cell r="F763">
            <v>25056</v>
          </cell>
        </row>
        <row r="764">
          <cell r="A764" t="str">
            <v>BORNA CONEXION 87AMP</v>
          </cell>
          <cell r="B764">
            <v>9000</v>
          </cell>
          <cell r="C764" t="str">
            <v>UND</v>
          </cell>
          <cell r="D764">
            <v>10800</v>
          </cell>
          <cell r="E764">
            <v>1728</v>
          </cell>
          <cell r="F764">
            <v>12528</v>
          </cell>
        </row>
        <row r="765">
          <cell r="A765" t="str">
            <v>BORNA CONEXION TIERRA 12 AWG</v>
          </cell>
          <cell r="B765">
            <v>11000</v>
          </cell>
          <cell r="C765" t="str">
            <v>UND</v>
          </cell>
          <cell r="D765">
            <v>13200</v>
          </cell>
          <cell r="E765">
            <v>2112</v>
          </cell>
          <cell r="F765">
            <v>15312</v>
          </cell>
        </row>
        <row r="766">
          <cell r="A766" t="str">
            <v>BORNA CONTROL REF. 37001 LEGRAND</v>
          </cell>
          <cell r="B766">
            <v>1364</v>
          </cell>
          <cell r="C766" t="str">
            <v>UND</v>
          </cell>
          <cell r="D766">
            <v>1636.8</v>
          </cell>
          <cell r="E766">
            <v>261.88799999999998</v>
          </cell>
          <cell r="F766">
            <v>1899</v>
          </cell>
        </row>
        <row r="767">
          <cell r="A767" t="str">
            <v>BORNA CORTOCIRCUITABLE WAGO</v>
          </cell>
          <cell r="B767">
            <v>13110</v>
          </cell>
          <cell r="C767" t="str">
            <v>UND</v>
          </cell>
          <cell r="D767">
            <v>15732</v>
          </cell>
          <cell r="E767">
            <v>2517.12</v>
          </cell>
          <cell r="F767">
            <v>18249</v>
          </cell>
        </row>
        <row r="768">
          <cell r="A768" t="str">
            <v>BORNA Cu/ESTAÑADO No 1  2 HUECOS D</v>
          </cell>
          <cell r="B768">
            <v>2000</v>
          </cell>
          <cell r="C768" t="str">
            <v>UND</v>
          </cell>
          <cell r="D768">
            <v>2400</v>
          </cell>
          <cell r="E768">
            <v>384</v>
          </cell>
          <cell r="F768">
            <v>2784</v>
          </cell>
        </row>
        <row r="769">
          <cell r="A769" t="str">
            <v>BORNA Cu/ESTAÑADO No 1/0 1 HUECO</v>
          </cell>
          <cell r="B769">
            <v>6883</v>
          </cell>
          <cell r="C769" t="str">
            <v>UND</v>
          </cell>
          <cell r="D769">
            <v>8259.6</v>
          </cell>
          <cell r="E769">
            <v>1321.5360000000001</v>
          </cell>
          <cell r="F769">
            <v>9581</v>
          </cell>
        </row>
        <row r="770">
          <cell r="A770" t="str">
            <v>BORNA Cu/ESTAÑADO No 1/0 1 HUECO D</v>
          </cell>
          <cell r="B770">
            <v>6883</v>
          </cell>
          <cell r="C770" t="str">
            <v>UND</v>
          </cell>
          <cell r="D770">
            <v>8259.6</v>
          </cell>
          <cell r="E770">
            <v>1321.5360000000001</v>
          </cell>
          <cell r="F770">
            <v>9581</v>
          </cell>
        </row>
        <row r="771">
          <cell r="A771" t="str">
            <v>BORNA Cu/ESTAÑADO No 1/0 2 HUECOS D</v>
          </cell>
          <cell r="B771">
            <v>7000</v>
          </cell>
          <cell r="C771" t="str">
            <v>UND</v>
          </cell>
          <cell r="D771">
            <v>8400</v>
          </cell>
          <cell r="E771">
            <v>1344</v>
          </cell>
          <cell r="F771">
            <v>9744</v>
          </cell>
        </row>
        <row r="772">
          <cell r="A772" t="str">
            <v>BORNA Cu/ESTAÑADO No 1000 2 HUECOS</v>
          </cell>
          <cell r="B772">
            <v>77242</v>
          </cell>
          <cell r="C772" t="str">
            <v>UND</v>
          </cell>
          <cell r="D772">
            <v>92690.4</v>
          </cell>
          <cell r="E772">
            <v>14830.464</v>
          </cell>
          <cell r="F772">
            <v>107521</v>
          </cell>
        </row>
        <row r="773">
          <cell r="A773" t="str">
            <v>BORNA Cu/ESTAÑADO No 2  1 HUECO D</v>
          </cell>
          <cell r="B773">
            <v>5624</v>
          </cell>
          <cell r="C773" t="str">
            <v>UND</v>
          </cell>
          <cell r="D773">
            <v>6748.8</v>
          </cell>
          <cell r="E773">
            <v>1079.808</v>
          </cell>
          <cell r="F773">
            <v>7829</v>
          </cell>
        </row>
        <row r="774">
          <cell r="A774" t="str">
            <v>BORNA Cu/ESTAÑADO No 2 1 HUECO</v>
          </cell>
          <cell r="B774">
            <v>5624</v>
          </cell>
          <cell r="C774" t="str">
            <v>UND</v>
          </cell>
          <cell r="D774">
            <v>6748.8</v>
          </cell>
          <cell r="E774">
            <v>1079.808</v>
          </cell>
          <cell r="F774">
            <v>7829</v>
          </cell>
        </row>
        <row r="775">
          <cell r="A775" t="str">
            <v>BORNA Cu/ESTAÑADO No 2 2 HUECOS</v>
          </cell>
          <cell r="B775">
            <v>6146</v>
          </cell>
          <cell r="C775" t="str">
            <v>UND</v>
          </cell>
          <cell r="D775">
            <v>7375.2</v>
          </cell>
          <cell r="E775">
            <v>1180.0319999999999</v>
          </cell>
          <cell r="F775">
            <v>8555</v>
          </cell>
        </row>
        <row r="776">
          <cell r="A776" t="str">
            <v>BORNA Cu/ESTAÑADO No 2/0 1 HUECO D</v>
          </cell>
          <cell r="B776">
            <v>8320</v>
          </cell>
          <cell r="C776" t="str">
            <v>UND</v>
          </cell>
          <cell r="D776">
            <v>9984</v>
          </cell>
          <cell r="E776">
            <v>1597.44</v>
          </cell>
          <cell r="F776">
            <v>11581</v>
          </cell>
        </row>
        <row r="777">
          <cell r="A777" t="str">
            <v>BORNA Cu/ESTAÑADO No 2/0 2 HUECOS D</v>
          </cell>
          <cell r="B777">
            <v>8000</v>
          </cell>
          <cell r="C777" t="str">
            <v>UND</v>
          </cell>
          <cell r="D777">
            <v>9600</v>
          </cell>
          <cell r="E777">
            <v>1536</v>
          </cell>
          <cell r="F777">
            <v>11136</v>
          </cell>
        </row>
        <row r="778">
          <cell r="A778" t="str">
            <v>BORNA Cu/ESTAÑADO No 250 1 HUECO</v>
          </cell>
          <cell r="B778">
            <v>17804</v>
          </cell>
          <cell r="C778" t="str">
            <v>UND</v>
          </cell>
          <cell r="D778">
            <v>21364.799999999999</v>
          </cell>
          <cell r="E778">
            <v>3418.3679999999999</v>
          </cell>
          <cell r="F778">
            <v>24783</v>
          </cell>
        </row>
        <row r="779">
          <cell r="A779" t="str">
            <v>BORNA Cu/ESTAÑADO No 250 1 HUECO D</v>
          </cell>
          <cell r="B779">
            <v>17804</v>
          </cell>
          <cell r="C779" t="str">
            <v>UND</v>
          </cell>
          <cell r="D779">
            <v>21364.799999999999</v>
          </cell>
          <cell r="E779">
            <v>3418.3679999999999</v>
          </cell>
          <cell r="F779">
            <v>24783</v>
          </cell>
        </row>
        <row r="780">
          <cell r="A780" t="str">
            <v>BORNA Cu/ESTAÑADO No 250 2 HUECOS</v>
          </cell>
          <cell r="B780">
            <v>20956</v>
          </cell>
          <cell r="C780" t="str">
            <v>UND</v>
          </cell>
          <cell r="D780">
            <v>25147.200000000001</v>
          </cell>
          <cell r="E780">
            <v>4023.5520000000001</v>
          </cell>
          <cell r="F780">
            <v>29171</v>
          </cell>
        </row>
        <row r="781">
          <cell r="A781" t="str">
            <v>BORNA Cu/ESTAÑADO No 250 2 HUECOS D</v>
          </cell>
          <cell r="B781">
            <v>20956</v>
          </cell>
          <cell r="C781" t="str">
            <v>UND</v>
          </cell>
          <cell r="D781">
            <v>25147.200000000001</v>
          </cell>
          <cell r="E781">
            <v>4023.5520000000001</v>
          </cell>
          <cell r="F781">
            <v>29171</v>
          </cell>
        </row>
        <row r="782">
          <cell r="A782" t="str">
            <v>BORNA Cu/ESTAÑADO No 300 1 HUECO</v>
          </cell>
          <cell r="B782">
            <v>23022</v>
          </cell>
          <cell r="C782" t="str">
            <v>UND</v>
          </cell>
          <cell r="D782">
            <v>27626.399999999998</v>
          </cell>
          <cell r="E782">
            <v>4420.2240000000002</v>
          </cell>
          <cell r="F782">
            <v>32047</v>
          </cell>
        </row>
        <row r="783">
          <cell r="A783" t="str">
            <v>BORNA Cu/ESTAÑADO No 300 1 HUECO D</v>
          </cell>
          <cell r="B783">
            <v>23022</v>
          </cell>
          <cell r="C783" t="str">
            <v>UND</v>
          </cell>
          <cell r="D783">
            <v>27626.399999999998</v>
          </cell>
          <cell r="E783">
            <v>4420.2240000000002</v>
          </cell>
          <cell r="F783">
            <v>32047</v>
          </cell>
        </row>
        <row r="784">
          <cell r="A784" t="str">
            <v>BORNA Cu/ESTAÑADO No 300 2 HUECOS</v>
          </cell>
          <cell r="B784">
            <v>24660</v>
          </cell>
          <cell r="C784" t="str">
            <v>UND</v>
          </cell>
          <cell r="D784">
            <v>29592</v>
          </cell>
          <cell r="E784">
            <v>4734.72</v>
          </cell>
          <cell r="F784">
            <v>34327</v>
          </cell>
        </row>
        <row r="785">
          <cell r="A785" t="str">
            <v>BORNA Cu/ESTAÑADO No 350 1 HUECO</v>
          </cell>
          <cell r="B785">
            <v>27125</v>
          </cell>
          <cell r="C785" t="str">
            <v>UND</v>
          </cell>
          <cell r="D785">
            <v>32550</v>
          </cell>
          <cell r="E785">
            <v>5208</v>
          </cell>
          <cell r="F785">
            <v>37758</v>
          </cell>
        </row>
        <row r="786">
          <cell r="A786" t="str">
            <v>BORNA Cu/ESTAÑADO No 350 1 HUECO D</v>
          </cell>
          <cell r="B786">
            <v>27125</v>
          </cell>
          <cell r="C786" t="str">
            <v>UND</v>
          </cell>
          <cell r="D786">
            <v>32550</v>
          </cell>
          <cell r="E786">
            <v>5208</v>
          </cell>
          <cell r="F786">
            <v>37758</v>
          </cell>
        </row>
        <row r="787">
          <cell r="A787" t="str">
            <v>BORNA Cu/ESTAÑADO No 350 2 HUECOS</v>
          </cell>
          <cell r="B787">
            <v>29098</v>
          </cell>
          <cell r="C787" t="str">
            <v>UND</v>
          </cell>
          <cell r="D787">
            <v>34917.599999999999</v>
          </cell>
          <cell r="E787">
            <v>5586.8159999999998</v>
          </cell>
          <cell r="F787">
            <v>40504</v>
          </cell>
        </row>
        <row r="788">
          <cell r="A788" t="str">
            <v>BORNA Cu/ESTAÑADO No 4 1 HUECO</v>
          </cell>
          <cell r="B788">
            <v>5177</v>
          </cell>
          <cell r="C788" t="str">
            <v>UND</v>
          </cell>
          <cell r="D788">
            <v>6212.4</v>
          </cell>
          <cell r="E788">
            <v>993.98399999999992</v>
          </cell>
          <cell r="F788">
            <v>7206</v>
          </cell>
        </row>
        <row r="789">
          <cell r="A789" t="str">
            <v>BORNA Cu/ESTAÑADO No 4/0 1 HUECO</v>
          </cell>
          <cell r="B789">
            <v>13001</v>
          </cell>
          <cell r="C789" t="str">
            <v>UND</v>
          </cell>
          <cell r="D789">
            <v>15601.199999999999</v>
          </cell>
          <cell r="E789">
            <v>2496.192</v>
          </cell>
          <cell r="F789">
            <v>18097</v>
          </cell>
        </row>
        <row r="790">
          <cell r="A790" t="str">
            <v>BORNA Cu/ESTAÑADO No 4/0 1 HUECO D</v>
          </cell>
          <cell r="B790">
            <v>13001</v>
          </cell>
          <cell r="C790" t="str">
            <v>UND</v>
          </cell>
          <cell r="D790">
            <v>15601.199999999999</v>
          </cell>
          <cell r="E790">
            <v>2496.192</v>
          </cell>
          <cell r="F790">
            <v>18097</v>
          </cell>
        </row>
        <row r="791">
          <cell r="A791" t="str">
            <v>BORNA Cu/ESTAÑADO No 4/0 2 HUECOS</v>
          </cell>
          <cell r="B791">
            <v>14713</v>
          </cell>
          <cell r="C791" t="str">
            <v>UND</v>
          </cell>
          <cell r="D791">
            <v>17655.599999999999</v>
          </cell>
          <cell r="E791">
            <v>2824.8959999999997</v>
          </cell>
          <cell r="F791">
            <v>20480</v>
          </cell>
        </row>
        <row r="792">
          <cell r="A792" t="str">
            <v>BORNA Cu/ESTAÑADO No 4/0 2 HUECOS D</v>
          </cell>
          <cell r="B792">
            <v>14713</v>
          </cell>
          <cell r="C792" t="str">
            <v>UND</v>
          </cell>
          <cell r="D792">
            <v>17655.599999999999</v>
          </cell>
          <cell r="E792">
            <v>2824.8959999999997</v>
          </cell>
          <cell r="F792">
            <v>20480</v>
          </cell>
        </row>
        <row r="793">
          <cell r="A793" t="str">
            <v>BORNA Cu/ESTAÑADO No 500 1 HUECO</v>
          </cell>
          <cell r="B793">
            <v>31495</v>
          </cell>
          <cell r="C793" t="str">
            <v>UND</v>
          </cell>
          <cell r="D793">
            <v>37794</v>
          </cell>
          <cell r="E793">
            <v>6047.04</v>
          </cell>
          <cell r="F793">
            <v>43841</v>
          </cell>
        </row>
        <row r="794">
          <cell r="A794" t="str">
            <v>BORNA Cu/ESTAÑADO No 500 1 HUECO D</v>
          </cell>
          <cell r="B794">
            <v>31495</v>
          </cell>
          <cell r="C794" t="str">
            <v>UND</v>
          </cell>
          <cell r="D794">
            <v>37794</v>
          </cell>
          <cell r="E794">
            <v>6047.04</v>
          </cell>
          <cell r="F794">
            <v>43841</v>
          </cell>
        </row>
        <row r="795">
          <cell r="A795" t="str">
            <v>BORNA Cu/ESTAÑADO No 500 2 HUECOS</v>
          </cell>
          <cell r="B795">
            <v>37123</v>
          </cell>
          <cell r="C795" t="str">
            <v>UND</v>
          </cell>
          <cell r="D795">
            <v>44547.6</v>
          </cell>
          <cell r="E795">
            <v>7127.616</v>
          </cell>
          <cell r="F795">
            <v>51675</v>
          </cell>
        </row>
        <row r="796">
          <cell r="A796" t="str">
            <v>BORNA Cu/ESTAÑADO No 500 2 HUECOS D</v>
          </cell>
          <cell r="B796">
            <v>37123</v>
          </cell>
          <cell r="C796" t="str">
            <v>UND</v>
          </cell>
          <cell r="D796">
            <v>44547.6</v>
          </cell>
          <cell r="E796">
            <v>7127.616</v>
          </cell>
          <cell r="F796">
            <v>51675</v>
          </cell>
        </row>
        <row r="797">
          <cell r="A797" t="str">
            <v>BORNA Cu/ESTAÑADO No 6 1 HUECO</v>
          </cell>
          <cell r="B797">
            <v>5044</v>
          </cell>
          <cell r="C797" t="str">
            <v>UND</v>
          </cell>
          <cell r="D797">
            <v>6052.8</v>
          </cell>
          <cell r="E797">
            <v>968.44800000000009</v>
          </cell>
          <cell r="F797">
            <v>7021</v>
          </cell>
        </row>
        <row r="798">
          <cell r="A798" t="str">
            <v>BORNA Cu/ESTAÑADO No 750 2 HUECOS</v>
          </cell>
          <cell r="B798">
            <v>59876</v>
          </cell>
          <cell r="C798" t="str">
            <v>UND</v>
          </cell>
          <cell r="D798">
            <v>71851.199999999997</v>
          </cell>
          <cell r="E798">
            <v>11496.191999999999</v>
          </cell>
          <cell r="F798">
            <v>83347</v>
          </cell>
        </row>
        <row r="799">
          <cell r="A799" t="str">
            <v>BORNA Cu/ESTAÑDO No 2/0 1 HUECO</v>
          </cell>
          <cell r="B799">
            <v>8320</v>
          </cell>
          <cell r="C799" t="str">
            <v>UND</v>
          </cell>
          <cell r="D799">
            <v>9984</v>
          </cell>
          <cell r="E799">
            <v>1597.44</v>
          </cell>
          <cell r="F799">
            <v>11581</v>
          </cell>
        </row>
        <row r="800">
          <cell r="A800" t="str">
            <v>BORNA Cu/ESTAÑDO No 266.8 2 HUECOS D</v>
          </cell>
          <cell r="B800">
            <v>7000</v>
          </cell>
          <cell r="C800" t="str">
            <v>UND</v>
          </cell>
          <cell r="D800">
            <v>8400</v>
          </cell>
          <cell r="E800">
            <v>1344</v>
          </cell>
          <cell r="F800">
            <v>9744</v>
          </cell>
        </row>
        <row r="801">
          <cell r="A801" t="str">
            <v>BORNA DE CONEXION A TIERRA  8AWG</v>
          </cell>
          <cell r="B801">
            <v>15000</v>
          </cell>
          <cell r="C801" t="str">
            <v>UND</v>
          </cell>
          <cell r="D801">
            <v>18000</v>
          </cell>
          <cell r="E801">
            <v>2880</v>
          </cell>
          <cell r="F801">
            <v>20880</v>
          </cell>
        </row>
        <row r="802">
          <cell r="A802" t="str">
            <v>BORNA DE CONEXION A TIERRA 10AWG</v>
          </cell>
          <cell r="B802">
            <v>13000</v>
          </cell>
          <cell r="C802" t="str">
            <v>UND</v>
          </cell>
          <cell r="D802">
            <v>15600</v>
          </cell>
          <cell r="E802">
            <v>2496</v>
          </cell>
          <cell r="F802">
            <v>18096</v>
          </cell>
        </row>
        <row r="803">
          <cell r="A803" t="str">
            <v>BORNA DE FUERZA REF. 37002 LEGRAND</v>
          </cell>
          <cell r="B803">
            <v>1947</v>
          </cell>
          <cell r="C803" t="str">
            <v>UND</v>
          </cell>
          <cell r="D803">
            <v>2336.4</v>
          </cell>
          <cell r="E803">
            <v>373.82400000000001</v>
          </cell>
          <cell r="F803">
            <v>2710</v>
          </cell>
        </row>
        <row r="804">
          <cell r="A804" t="str">
            <v>BORNA DE PASO PARA SET 282-870-24/10AWG</v>
          </cell>
          <cell r="B804">
            <v>7210</v>
          </cell>
          <cell r="C804" t="str">
            <v>UND</v>
          </cell>
          <cell r="D804">
            <v>8652</v>
          </cell>
          <cell r="E804">
            <v>1384.32</v>
          </cell>
          <cell r="F804">
            <v>10036</v>
          </cell>
        </row>
        <row r="805">
          <cell r="A805" t="str">
            <v>BORNA DESCONECTABLE LEGRAND</v>
          </cell>
          <cell r="B805">
            <v>4062.80004882813</v>
          </cell>
          <cell r="C805" t="str">
            <v>UND</v>
          </cell>
          <cell r="D805">
            <v>4875.3600585937556</v>
          </cell>
          <cell r="E805">
            <v>780.05760937500088</v>
          </cell>
          <cell r="F805">
            <v>5655</v>
          </cell>
        </row>
        <row r="806">
          <cell r="A806" t="str">
            <v>BORNA FUSIBLE REF.37089 LEGRAND</v>
          </cell>
          <cell r="B806">
            <v>6545</v>
          </cell>
          <cell r="C806" t="str">
            <v>UND</v>
          </cell>
          <cell r="D806">
            <v>7854</v>
          </cell>
          <cell r="E806">
            <v>1256.6400000000001</v>
          </cell>
          <cell r="F806">
            <v>9111</v>
          </cell>
        </row>
        <row r="807">
          <cell r="A807" t="str">
            <v>BORNA MAMVT 45A 10AWG</v>
          </cell>
          <cell r="B807">
            <v>4000</v>
          </cell>
          <cell r="C807" t="str">
            <v>UND</v>
          </cell>
          <cell r="D807">
            <v>4800</v>
          </cell>
          <cell r="E807">
            <v>768</v>
          </cell>
          <cell r="F807">
            <v>5568</v>
          </cell>
        </row>
        <row r="808">
          <cell r="A808" t="str">
            <v>BORNA PORTAFUSIBLE LEGRAND</v>
          </cell>
          <cell r="B808">
            <v>4062.80004882813</v>
          </cell>
          <cell r="C808" t="str">
            <v>UND</v>
          </cell>
          <cell r="D808">
            <v>4875.3600585937556</v>
          </cell>
          <cell r="E808">
            <v>780.05760937500088</v>
          </cell>
          <cell r="F808">
            <v>5655</v>
          </cell>
        </row>
        <row r="809">
          <cell r="A809" t="str">
            <v>BORNA TERMINAL DE PONCHAR # 4 AWG</v>
          </cell>
          <cell r="B809">
            <v>1950</v>
          </cell>
          <cell r="C809" t="str">
            <v>UND</v>
          </cell>
          <cell r="D809">
            <v>2340</v>
          </cell>
          <cell r="E809">
            <v>374.40000000000003</v>
          </cell>
          <cell r="F809">
            <v>2714</v>
          </cell>
        </row>
        <row r="810">
          <cell r="A810" t="str">
            <v>BORNA UNIPOLAR   AMPERIOS   AWG</v>
          </cell>
          <cell r="B810">
            <v>9000</v>
          </cell>
          <cell r="C810" t="str">
            <v>UND</v>
          </cell>
          <cell r="D810">
            <v>10800</v>
          </cell>
          <cell r="E810">
            <v>1728</v>
          </cell>
          <cell r="F810">
            <v>12528</v>
          </cell>
        </row>
        <row r="811">
          <cell r="A811" t="str">
            <v>BORNA UNIPOLAR 14-8</v>
          </cell>
          <cell r="B811">
            <v>3080</v>
          </cell>
          <cell r="C811" t="str">
            <v>UND</v>
          </cell>
          <cell r="D811">
            <v>3696</v>
          </cell>
          <cell r="E811">
            <v>591.36</v>
          </cell>
          <cell r="F811">
            <v>4287</v>
          </cell>
        </row>
        <row r="812">
          <cell r="A812" t="str">
            <v>BORNA UNIPOLAR 205 AMPERIOS</v>
          </cell>
          <cell r="B812">
            <v>30000</v>
          </cell>
          <cell r="C812" t="str">
            <v>UND</v>
          </cell>
          <cell r="D812">
            <v>36000</v>
          </cell>
          <cell r="E812">
            <v>5760</v>
          </cell>
          <cell r="F812">
            <v>41760</v>
          </cell>
        </row>
        <row r="813">
          <cell r="A813" t="str">
            <v>BORNA UNIPOLAR 27A</v>
          </cell>
          <cell r="B813">
            <v>3200</v>
          </cell>
          <cell r="C813" t="str">
            <v>UND</v>
          </cell>
          <cell r="D813">
            <v>3840</v>
          </cell>
          <cell r="E813">
            <v>614.4</v>
          </cell>
          <cell r="F813">
            <v>4454</v>
          </cell>
        </row>
        <row r="814">
          <cell r="A814" t="str">
            <v>BORNA UNIPOLAR 35A 10AWG LEGRAND</v>
          </cell>
          <cell r="B814">
            <v>1050</v>
          </cell>
          <cell r="C814" t="str">
            <v>UND</v>
          </cell>
          <cell r="D814">
            <v>1260</v>
          </cell>
          <cell r="E814">
            <v>201.6</v>
          </cell>
          <cell r="F814">
            <v>1462</v>
          </cell>
        </row>
        <row r="815">
          <cell r="A815" t="str">
            <v>BORNA UNIPOLAR 36 AMPERIOS 12AWG</v>
          </cell>
          <cell r="B815">
            <v>3500</v>
          </cell>
          <cell r="C815" t="str">
            <v>UND</v>
          </cell>
          <cell r="D815">
            <v>4200</v>
          </cell>
          <cell r="E815">
            <v>672</v>
          </cell>
          <cell r="F815">
            <v>4872</v>
          </cell>
        </row>
        <row r="816">
          <cell r="A816" t="str">
            <v>BORNA UNIPOLAR 405 AMPERIOS</v>
          </cell>
          <cell r="B816">
            <v>47000</v>
          </cell>
          <cell r="C816" t="str">
            <v>UND</v>
          </cell>
          <cell r="D816">
            <v>56400</v>
          </cell>
          <cell r="E816">
            <v>9024</v>
          </cell>
          <cell r="F816">
            <v>65424</v>
          </cell>
        </row>
        <row r="817">
          <cell r="A817" t="str">
            <v>BORNA UNIPOLAR 47 AMPERIOS 10AWG</v>
          </cell>
          <cell r="B817">
            <v>4800</v>
          </cell>
          <cell r="C817" t="str">
            <v>UND</v>
          </cell>
          <cell r="D817">
            <v>5760</v>
          </cell>
          <cell r="E817">
            <v>921.6</v>
          </cell>
          <cell r="F817">
            <v>6682</v>
          </cell>
        </row>
        <row r="818">
          <cell r="A818" t="str">
            <v>BORNA UNIPOLAR 65 AMPERIOS 6AWG</v>
          </cell>
          <cell r="B818">
            <v>6100</v>
          </cell>
          <cell r="C818" t="str">
            <v>UND</v>
          </cell>
          <cell r="D818">
            <v>7320</v>
          </cell>
          <cell r="E818">
            <v>1171.2</v>
          </cell>
          <cell r="F818">
            <v>8491</v>
          </cell>
        </row>
        <row r="819">
          <cell r="A819" t="str">
            <v>BORNA UNIPOLAR WK65L35 KEMAKEUR</v>
          </cell>
          <cell r="B819">
            <v>8000</v>
          </cell>
          <cell r="C819" t="str">
            <v>UND</v>
          </cell>
          <cell r="D819">
            <v>9600</v>
          </cell>
          <cell r="E819">
            <v>1536</v>
          </cell>
          <cell r="F819">
            <v>11136</v>
          </cell>
        </row>
        <row r="820">
          <cell r="A820" t="str">
            <v>BORNAS A TIERRA STANDARD 41A. WAGO</v>
          </cell>
          <cell r="B820">
            <v>1794</v>
          </cell>
          <cell r="C820" t="str">
            <v>UND</v>
          </cell>
          <cell r="D820">
            <v>2152.7999999999997</v>
          </cell>
          <cell r="E820">
            <v>344.44799999999998</v>
          </cell>
          <cell r="F820">
            <v>2497</v>
          </cell>
        </row>
        <row r="821">
          <cell r="A821" t="str">
            <v>BORNAS CORTOCIRCUITABLES PARA VOLTAJE.</v>
          </cell>
          <cell r="B821">
            <v>12564</v>
          </cell>
          <cell r="C821" t="str">
            <v>UND</v>
          </cell>
          <cell r="D821">
            <v>15076.8</v>
          </cell>
          <cell r="E821">
            <v>2412.288</v>
          </cell>
          <cell r="F821">
            <v>17489</v>
          </cell>
        </row>
        <row r="822">
          <cell r="A822" t="str">
            <v>BORNAS DE PONCHAR 100 AMP</v>
          </cell>
          <cell r="B822">
            <v>9000</v>
          </cell>
          <cell r="C822" t="str">
            <v>UND</v>
          </cell>
          <cell r="D822">
            <v>10800</v>
          </cell>
          <cell r="E822">
            <v>1728</v>
          </cell>
          <cell r="F822">
            <v>12528</v>
          </cell>
        </row>
        <row r="823">
          <cell r="A823" t="str">
            <v>BORNAS DE PONCHAR 150 AMP</v>
          </cell>
          <cell r="B823">
            <v>9900</v>
          </cell>
          <cell r="C823" t="str">
            <v>UND</v>
          </cell>
          <cell r="D823">
            <v>11880</v>
          </cell>
          <cell r="E823">
            <v>1900.8</v>
          </cell>
          <cell r="F823">
            <v>13781</v>
          </cell>
        </row>
        <row r="824">
          <cell r="A824" t="str">
            <v>BORNAS DE PONCHAR 50 AMP</v>
          </cell>
          <cell r="B824">
            <v>6200</v>
          </cell>
          <cell r="C824" t="str">
            <v>UND</v>
          </cell>
          <cell r="D824">
            <v>7440</v>
          </cell>
          <cell r="E824">
            <v>1190.4000000000001</v>
          </cell>
          <cell r="F824">
            <v>8630</v>
          </cell>
        </row>
        <row r="825">
          <cell r="A825" t="str">
            <v>BORNAS DISICO</v>
          </cell>
          <cell r="C825" t="str">
            <v>UND</v>
          </cell>
          <cell r="D825">
            <v>0</v>
          </cell>
          <cell r="E825">
            <v>0</v>
          </cell>
          <cell r="F825">
            <v>0</v>
          </cell>
        </row>
        <row r="826">
          <cell r="A826" t="str">
            <v>BORNAS PARA SET CON BORNAS 282-860 WAGO</v>
          </cell>
          <cell r="B826">
            <v>6555</v>
          </cell>
          <cell r="C826" t="str">
            <v>UND</v>
          </cell>
          <cell r="D826">
            <v>7866</v>
          </cell>
          <cell r="E826">
            <v>1258.56</v>
          </cell>
          <cell r="F826">
            <v>9125</v>
          </cell>
        </row>
        <row r="827">
          <cell r="A827" t="str">
            <v>BORNAS SW PASO STANDARD 28/12AWG-32A</v>
          </cell>
          <cell r="B827">
            <v>1449</v>
          </cell>
          <cell r="C827" t="str">
            <v>UND</v>
          </cell>
          <cell r="D827">
            <v>1738.8</v>
          </cell>
          <cell r="E827">
            <v>278.20800000000003</v>
          </cell>
          <cell r="F827">
            <v>2017</v>
          </cell>
        </row>
        <row r="828">
          <cell r="A828" t="str">
            <v>BORNE DE CONEXION 26AMP. 22-12AWG</v>
          </cell>
          <cell r="B828">
            <v>2700</v>
          </cell>
          <cell r="C828" t="str">
            <v>UND</v>
          </cell>
          <cell r="D828">
            <v>3240</v>
          </cell>
          <cell r="E828">
            <v>518.4</v>
          </cell>
          <cell r="F828">
            <v>3758</v>
          </cell>
        </row>
        <row r="829">
          <cell r="A829" t="str">
            <v>BORNE DE CONEXION 34AMP.18-10AWG</v>
          </cell>
          <cell r="B829">
            <v>3300</v>
          </cell>
          <cell r="C829" t="str">
            <v>UND</v>
          </cell>
          <cell r="D829">
            <v>3960</v>
          </cell>
          <cell r="E829">
            <v>633.6</v>
          </cell>
          <cell r="F829">
            <v>4594</v>
          </cell>
        </row>
        <row r="830">
          <cell r="A830" t="str">
            <v>BORNE DE CONEXION 44AMP.14-8AWG</v>
          </cell>
          <cell r="B830">
            <v>4000</v>
          </cell>
          <cell r="C830" t="str">
            <v>UND</v>
          </cell>
          <cell r="D830">
            <v>4800</v>
          </cell>
          <cell r="E830">
            <v>768</v>
          </cell>
          <cell r="F830">
            <v>5568</v>
          </cell>
        </row>
        <row r="831">
          <cell r="A831" t="str">
            <v>BORNE PARA CABLE DESNUDO NS100/160</v>
          </cell>
          <cell r="B831">
            <v>18000</v>
          </cell>
          <cell r="C831" t="str">
            <v>UND</v>
          </cell>
          <cell r="D831">
            <v>21600</v>
          </cell>
          <cell r="E831">
            <v>3456</v>
          </cell>
          <cell r="F831">
            <v>25056</v>
          </cell>
        </row>
        <row r="832">
          <cell r="A832" t="str">
            <v>BORNE PARA CABLE DESNUDO NS160/250 MG</v>
          </cell>
          <cell r="B832">
            <v>40000</v>
          </cell>
          <cell r="C832" t="str">
            <v>UND</v>
          </cell>
          <cell r="D832">
            <v>48000</v>
          </cell>
          <cell r="E832">
            <v>7680</v>
          </cell>
          <cell r="F832">
            <v>55680</v>
          </cell>
        </row>
        <row r="833">
          <cell r="A833" t="str">
            <v>BORNE PARA CABLE DESNUDO NS250/400 M.G.</v>
          </cell>
          <cell r="B833">
            <v>65000</v>
          </cell>
          <cell r="C833" t="str">
            <v>UND</v>
          </cell>
          <cell r="D833">
            <v>78000</v>
          </cell>
          <cell r="E833">
            <v>12480</v>
          </cell>
          <cell r="F833">
            <v>90480</v>
          </cell>
        </row>
        <row r="834">
          <cell r="A834" t="str">
            <v>BORNE SUSPENSOR CON J</v>
          </cell>
          <cell r="B834">
            <v>1087</v>
          </cell>
          <cell r="C834" t="str">
            <v>UND</v>
          </cell>
          <cell r="D834">
            <v>1304.3999999999999</v>
          </cell>
          <cell r="E834">
            <v>208.70399999999998</v>
          </cell>
          <cell r="F834">
            <v>1513</v>
          </cell>
        </row>
        <row r="835">
          <cell r="A835" t="str">
            <v>BORNE SUSPENSOR SIN J</v>
          </cell>
          <cell r="B835">
            <v>632</v>
          </cell>
          <cell r="C835" t="str">
            <v>UND</v>
          </cell>
          <cell r="D835">
            <v>758.4</v>
          </cell>
          <cell r="E835">
            <v>121.34399999999999</v>
          </cell>
          <cell r="F835">
            <v>880</v>
          </cell>
        </row>
        <row r="836">
          <cell r="A836" t="str">
            <v>BORNERA DE PORCELANA 2 ELEMENTOS</v>
          </cell>
          <cell r="B836">
            <v>162000</v>
          </cell>
          <cell r="C836" t="str">
            <v>UND</v>
          </cell>
          <cell r="D836">
            <v>194400</v>
          </cell>
          <cell r="E836">
            <v>31104</v>
          </cell>
          <cell r="F836">
            <v>225504</v>
          </cell>
        </row>
        <row r="837">
          <cell r="A837" t="str">
            <v>BORNERA DE PORCELANA 3 ELEMENTOS LANDIS</v>
          </cell>
          <cell r="B837">
            <v>162000</v>
          </cell>
          <cell r="C837" t="str">
            <v>UND</v>
          </cell>
          <cell r="D837">
            <v>194400</v>
          </cell>
          <cell r="E837">
            <v>31104</v>
          </cell>
          <cell r="F837">
            <v>225504</v>
          </cell>
        </row>
        <row r="838">
          <cell r="A838" t="str">
            <v>BOTAS PARA RJ-45 AMARILLO UNICOM</v>
          </cell>
          <cell r="B838">
            <v>420</v>
          </cell>
          <cell r="C838" t="str">
            <v>UND</v>
          </cell>
          <cell r="D838">
            <v>504</v>
          </cell>
          <cell r="E838">
            <v>80.64</v>
          </cell>
          <cell r="F838">
            <v>585</v>
          </cell>
        </row>
        <row r="839">
          <cell r="A839" t="str">
            <v>BOTON CIEGO</v>
          </cell>
          <cell r="B839">
            <v>490</v>
          </cell>
          <cell r="C839" t="str">
            <v>UND</v>
          </cell>
          <cell r="D839">
            <v>588</v>
          </cell>
          <cell r="E839">
            <v>94.08</v>
          </cell>
          <cell r="F839">
            <v>682</v>
          </cell>
        </row>
        <row r="840">
          <cell r="A840" t="str">
            <v>BOTON CIEGO</v>
          </cell>
          <cell r="B840">
            <v>490</v>
          </cell>
          <cell r="C840" t="str">
            <v>UND</v>
          </cell>
          <cell r="D840">
            <v>588</v>
          </cell>
          <cell r="E840">
            <v>94.08</v>
          </cell>
          <cell r="F840">
            <v>682</v>
          </cell>
        </row>
        <row r="841">
          <cell r="A841" t="str">
            <v>BOTON PULSADOR</v>
          </cell>
          <cell r="B841">
            <v>25000</v>
          </cell>
          <cell r="C841" t="str">
            <v>UND</v>
          </cell>
          <cell r="D841">
            <v>30000</v>
          </cell>
          <cell r="E841">
            <v>4800</v>
          </cell>
          <cell r="F841">
            <v>34800</v>
          </cell>
        </row>
        <row r="842">
          <cell r="A842" t="str">
            <v>BOTON PULSADOR C/CAPUCHON NEGRO (A)</v>
          </cell>
          <cell r="B842">
            <v>48000</v>
          </cell>
          <cell r="C842" t="str">
            <v>UND</v>
          </cell>
          <cell r="D842">
            <v>57600</v>
          </cell>
          <cell r="E842">
            <v>9216</v>
          </cell>
          <cell r="F842">
            <v>66816</v>
          </cell>
        </row>
        <row r="843">
          <cell r="A843" t="str">
            <v>BOTON PULSADOR C/CAPUCHON NEGRO NA</v>
          </cell>
          <cell r="B843">
            <v>48000</v>
          </cell>
          <cell r="C843" t="str">
            <v>UND</v>
          </cell>
          <cell r="D843">
            <v>57600</v>
          </cell>
          <cell r="E843">
            <v>9216</v>
          </cell>
          <cell r="F843">
            <v>66816</v>
          </cell>
        </row>
        <row r="844">
          <cell r="A844" t="str">
            <v>BOTON PULSADOR C/CAPUCHON ROJO (C)</v>
          </cell>
          <cell r="B844">
            <v>48000</v>
          </cell>
          <cell r="C844" t="str">
            <v>UND</v>
          </cell>
          <cell r="D844">
            <v>57600</v>
          </cell>
          <cell r="E844">
            <v>9216</v>
          </cell>
          <cell r="F844">
            <v>66816</v>
          </cell>
        </row>
        <row r="845">
          <cell r="A845" t="str">
            <v>BOTON PULSADOR C/CAPUCHON ROJO NC</v>
          </cell>
          <cell r="B845">
            <v>48000</v>
          </cell>
          <cell r="C845" t="str">
            <v>UND</v>
          </cell>
          <cell r="D845">
            <v>57600</v>
          </cell>
          <cell r="E845">
            <v>9216</v>
          </cell>
          <cell r="F845">
            <v>66816</v>
          </cell>
        </row>
        <row r="846">
          <cell r="A846" t="str">
            <v>BOTON PULSADOR CON CAPUCHON MARCHA</v>
          </cell>
          <cell r="B846">
            <v>66000</v>
          </cell>
          <cell r="C846" t="str">
            <v>UND</v>
          </cell>
          <cell r="D846">
            <v>79200</v>
          </cell>
          <cell r="E846">
            <v>12672</v>
          </cell>
          <cell r="F846">
            <v>91872</v>
          </cell>
        </row>
        <row r="847">
          <cell r="A847" t="str">
            <v>BOTON PULSADOR DE SETA 40ROJO CON ENCLAV</v>
          </cell>
          <cell r="B847">
            <v>48000</v>
          </cell>
          <cell r="C847" t="str">
            <v>UND</v>
          </cell>
          <cell r="D847">
            <v>57600</v>
          </cell>
          <cell r="E847">
            <v>9216</v>
          </cell>
          <cell r="F847">
            <v>66816</v>
          </cell>
        </row>
        <row r="848">
          <cell r="A848" t="str">
            <v>BOTON PULSADOR DE SETA 40ROJO CON ENCLAV</v>
          </cell>
          <cell r="B848">
            <v>48000</v>
          </cell>
          <cell r="C848" t="str">
            <v>UND</v>
          </cell>
          <cell r="D848">
            <v>57600</v>
          </cell>
          <cell r="E848">
            <v>9216</v>
          </cell>
          <cell r="F848">
            <v>66816</v>
          </cell>
        </row>
        <row r="849">
          <cell r="A849" t="str">
            <v>BOTON PULSADOR DE SETA ROJO 1A+1C</v>
          </cell>
          <cell r="B849">
            <v>106000</v>
          </cell>
          <cell r="C849" t="str">
            <v>UND</v>
          </cell>
          <cell r="D849">
            <v>127200</v>
          </cell>
          <cell r="E849">
            <v>20352</v>
          </cell>
          <cell r="F849">
            <v>147552</v>
          </cell>
        </row>
        <row r="850">
          <cell r="A850" t="str">
            <v>BOTON PULSADOR DESETA ROJO CON ENCLAVAMI</v>
          </cell>
          <cell r="B850">
            <v>139000</v>
          </cell>
          <cell r="C850" t="str">
            <v>UND</v>
          </cell>
          <cell r="D850">
            <v>166800</v>
          </cell>
          <cell r="E850">
            <v>26688</v>
          </cell>
          <cell r="F850">
            <v>193488</v>
          </cell>
        </row>
        <row r="851">
          <cell r="A851" t="str">
            <v>BOTON PULSADOR DOBLE C/PIL.LUMI.S/LAMP</v>
          </cell>
          <cell r="B851">
            <v>84000</v>
          </cell>
          <cell r="C851" t="str">
            <v>UND</v>
          </cell>
          <cell r="D851">
            <v>100800</v>
          </cell>
          <cell r="E851">
            <v>16128</v>
          </cell>
          <cell r="F851">
            <v>116928</v>
          </cell>
        </row>
        <row r="852">
          <cell r="A852" t="str">
            <v>BOTON PULSADOR DOBLE CON LED 120VAC</v>
          </cell>
          <cell r="B852">
            <v>84000</v>
          </cell>
          <cell r="C852" t="str">
            <v>UND</v>
          </cell>
          <cell r="D852">
            <v>100800</v>
          </cell>
          <cell r="E852">
            <v>16128</v>
          </cell>
          <cell r="F852">
            <v>116928</v>
          </cell>
        </row>
        <row r="853">
          <cell r="A853" t="str">
            <v>BOTON PULSADOR DOBLE CON LED 240VAC</v>
          </cell>
          <cell r="B853">
            <v>84000</v>
          </cell>
          <cell r="C853" t="str">
            <v>UND</v>
          </cell>
          <cell r="D853">
            <v>100800</v>
          </cell>
          <cell r="E853">
            <v>16128</v>
          </cell>
          <cell r="F853">
            <v>116928</v>
          </cell>
        </row>
        <row r="854">
          <cell r="A854" t="str">
            <v>BOTON PULSADOR NEGRO (A)</v>
          </cell>
          <cell r="B854">
            <v>27000</v>
          </cell>
          <cell r="C854" t="str">
            <v>UND</v>
          </cell>
          <cell r="D854">
            <v>32400</v>
          </cell>
          <cell r="E854">
            <v>5184</v>
          </cell>
          <cell r="F854">
            <v>37584</v>
          </cell>
        </row>
        <row r="855">
          <cell r="A855" t="str">
            <v>BOTON PULSADOR NEGRO 1 NA</v>
          </cell>
          <cell r="B855">
            <v>11900</v>
          </cell>
          <cell r="C855" t="str">
            <v>UND</v>
          </cell>
          <cell r="D855">
            <v>14280</v>
          </cell>
          <cell r="E855">
            <v>2284.8000000000002</v>
          </cell>
          <cell r="F855">
            <v>16565</v>
          </cell>
        </row>
        <row r="856">
          <cell r="A856" t="str">
            <v>BOTON PULSADOR NEGRO 1NC+1NA 30MM</v>
          </cell>
          <cell r="B856">
            <v>49500</v>
          </cell>
          <cell r="C856" t="str">
            <v>UND</v>
          </cell>
          <cell r="D856">
            <v>59400</v>
          </cell>
          <cell r="E856">
            <v>9504</v>
          </cell>
          <cell r="F856">
            <v>68904</v>
          </cell>
        </row>
        <row r="857">
          <cell r="A857" t="str">
            <v>BOTON PULSADOR NEGRO NA</v>
          </cell>
          <cell r="B857">
            <v>11900</v>
          </cell>
          <cell r="C857" t="str">
            <v>UND</v>
          </cell>
          <cell r="D857">
            <v>14280</v>
          </cell>
          <cell r="E857">
            <v>2284.8000000000002</v>
          </cell>
          <cell r="F857">
            <v>16565</v>
          </cell>
        </row>
        <row r="858">
          <cell r="A858" t="str">
            <v>BOTON PULSADOR RASANTE NEGRO (NA)</v>
          </cell>
          <cell r="B858">
            <v>27000</v>
          </cell>
          <cell r="C858" t="str">
            <v>UND</v>
          </cell>
          <cell r="D858">
            <v>32400</v>
          </cell>
          <cell r="E858">
            <v>5184</v>
          </cell>
          <cell r="F858">
            <v>37584</v>
          </cell>
        </row>
        <row r="859">
          <cell r="A859" t="str">
            <v>BOTON PULSADOR RASANTE ROJO (NC)</v>
          </cell>
          <cell r="B859">
            <v>27000</v>
          </cell>
          <cell r="C859" t="str">
            <v>UND</v>
          </cell>
          <cell r="D859">
            <v>32400</v>
          </cell>
          <cell r="E859">
            <v>5184</v>
          </cell>
          <cell r="F859">
            <v>37584</v>
          </cell>
        </row>
        <row r="860">
          <cell r="A860" t="str">
            <v>BOTON PULSADOR RASANTE VERDE (NA)</v>
          </cell>
          <cell r="B860">
            <v>27000</v>
          </cell>
          <cell r="C860" t="str">
            <v>UND</v>
          </cell>
          <cell r="D860">
            <v>32400</v>
          </cell>
          <cell r="E860">
            <v>5184</v>
          </cell>
          <cell r="F860">
            <v>37584</v>
          </cell>
        </row>
        <row r="861">
          <cell r="A861" t="str">
            <v>BOTON PULSADOR ROJO (C)</v>
          </cell>
          <cell r="B861">
            <v>27000</v>
          </cell>
          <cell r="C861" t="str">
            <v>UND</v>
          </cell>
          <cell r="D861">
            <v>32400</v>
          </cell>
          <cell r="E861">
            <v>5184</v>
          </cell>
          <cell r="F861">
            <v>37584</v>
          </cell>
        </row>
        <row r="862">
          <cell r="A862" t="str">
            <v>BOTON PULSADOR ROJO 1 NC</v>
          </cell>
          <cell r="B862">
            <v>11900</v>
          </cell>
          <cell r="C862" t="str">
            <v>UND</v>
          </cell>
          <cell r="D862">
            <v>14280</v>
          </cell>
          <cell r="E862">
            <v>2284.8000000000002</v>
          </cell>
          <cell r="F862">
            <v>16565</v>
          </cell>
        </row>
        <row r="863">
          <cell r="A863" t="str">
            <v>BOTON PULSADOR ROJO 1C+1NA 30MM</v>
          </cell>
          <cell r="B863">
            <v>49500</v>
          </cell>
          <cell r="C863" t="str">
            <v>UND</v>
          </cell>
          <cell r="D863">
            <v>59400</v>
          </cell>
          <cell r="E863">
            <v>9504</v>
          </cell>
          <cell r="F863">
            <v>68904</v>
          </cell>
        </row>
        <row r="864">
          <cell r="A864" t="str">
            <v>BOTON PULSADOR ROJO NC</v>
          </cell>
          <cell r="B864">
            <v>11900</v>
          </cell>
          <cell r="C864" t="str">
            <v>UND</v>
          </cell>
          <cell r="D864">
            <v>14280</v>
          </cell>
          <cell r="E864">
            <v>2284.8000000000002</v>
          </cell>
          <cell r="F864">
            <v>16565</v>
          </cell>
        </row>
        <row r="865">
          <cell r="A865" t="str">
            <v>BOTON PULSADOR VERDE (NA)</v>
          </cell>
          <cell r="B865">
            <v>27000</v>
          </cell>
          <cell r="C865" t="str">
            <v>UND</v>
          </cell>
          <cell r="D865">
            <v>32400</v>
          </cell>
          <cell r="E865">
            <v>5184</v>
          </cell>
          <cell r="F865">
            <v>37584</v>
          </cell>
        </row>
        <row r="866">
          <cell r="A866" t="str">
            <v>BOTON PULSADOR VERDE 1 NA</v>
          </cell>
          <cell r="B866">
            <v>11900</v>
          </cell>
          <cell r="C866" t="str">
            <v>UND</v>
          </cell>
          <cell r="D866">
            <v>14280</v>
          </cell>
          <cell r="E866">
            <v>2284.8000000000002</v>
          </cell>
          <cell r="F866">
            <v>16565</v>
          </cell>
        </row>
        <row r="867">
          <cell r="A867" t="str">
            <v>BOTON PULSADOR VERDE 1NC+1NA 30MM</v>
          </cell>
          <cell r="B867">
            <v>49500</v>
          </cell>
          <cell r="C867" t="str">
            <v>UND</v>
          </cell>
          <cell r="D867">
            <v>59400</v>
          </cell>
          <cell r="E867">
            <v>9504</v>
          </cell>
          <cell r="F867">
            <v>68904</v>
          </cell>
        </row>
        <row r="868">
          <cell r="A868" t="str">
            <v>BOTON PULSADOR VERDE NA</v>
          </cell>
          <cell r="B868">
            <v>11900</v>
          </cell>
          <cell r="C868" t="str">
            <v>UND</v>
          </cell>
          <cell r="D868">
            <v>14280</v>
          </cell>
          <cell r="E868">
            <v>2284.8000000000002</v>
          </cell>
          <cell r="F868">
            <v>16565</v>
          </cell>
        </row>
        <row r="869">
          <cell r="A869" t="str">
            <v>BOTON PULSADOR VERDE/ROJO</v>
          </cell>
          <cell r="B869">
            <v>56000</v>
          </cell>
          <cell r="C869" t="str">
            <v>UND</v>
          </cell>
          <cell r="D869">
            <v>67200</v>
          </cell>
          <cell r="E869">
            <v>10752</v>
          </cell>
          <cell r="F869">
            <v>77952</v>
          </cell>
        </row>
        <row r="870">
          <cell r="A870" t="str">
            <v>BOTON PULSADOR VERDE/ROJO 1NA+1NC</v>
          </cell>
          <cell r="B870">
            <v>56000</v>
          </cell>
          <cell r="C870" t="str">
            <v>UND</v>
          </cell>
          <cell r="D870">
            <v>67200</v>
          </cell>
          <cell r="E870">
            <v>10752</v>
          </cell>
          <cell r="F870">
            <v>77952</v>
          </cell>
        </row>
        <row r="871">
          <cell r="A871" t="str">
            <v>BOTON TIMBRE</v>
          </cell>
          <cell r="B871">
            <v>3940</v>
          </cell>
          <cell r="C871" t="str">
            <v>UND</v>
          </cell>
          <cell r="D871">
            <v>4728</v>
          </cell>
          <cell r="E871">
            <v>756.48</v>
          </cell>
          <cell r="F871">
            <v>5484</v>
          </cell>
        </row>
        <row r="872">
          <cell r="A872" t="str">
            <v>BOTON TIMBRE AVE</v>
          </cell>
          <cell r="B872">
            <v>4000</v>
          </cell>
          <cell r="C872" t="str">
            <v>UND</v>
          </cell>
          <cell r="D872">
            <v>4800</v>
          </cell>
          <cell r="E872">
            <v>768</v>
          </cell>
          <cell r="F872">
            <v>5568</v>
          </cell>
        </row>
        <row r="873">
          <cell r="A873" t="str">
            <v>BOTON TIMBRE L.P.</v>
          </cell>
          <cell r="B873">
            <v>6810</v>
          </cell>
          <cell r="C873" t="str">
            <v>UND</v>
          </cell>
          <cell r="D873">
            <v>8172</v>
          </cell>
          <cell r="E873">
            <v>1307.52</v>
          </cell>
          <cell r="F873">
            <v>9480</v>
          </cell>
        </row>
        <row r="874">
          <cell r="A874" t="str">
            <v>BOTON TIMBRE LESITAL</v>
          </cell>
          <cell r="B874">
            <v>4000</v>
          </cell>
          <cell r="C874" t="str">
            <v>UND</v>
          </cell>
          <cell r="D874">
            <v>4800</v>
          </cell>
          <cell r="E874">
            <v>768</v>
          </cell>
          <cell r="F874">
            <v>5568</v>
          </cell>
        </row>
        <row r="875">
          <cell r="A875" t="str">
            <v>BOTON TIMBRE LUMINEX CLASICA</v>
          </cell>
          <cell r="B875">
            <v>3800</v>
          </cell>
          <cell r="C875" t="str">
            <v>UND</v>
          </cell>
          <cell r="D875">
            <v>4560</v>
          </cell>
          <cell r="E875">
            <v>729.6</v>
          </cell>
          <cell r="F875">
            <v>5290</v>
          </cell>
        </row>
        <row r="876">
          <cell r="A876" t="str">
            <v>BOTON TIMBRE LUZ PILOTO CREMA</v>
          </cell>
          <cell r="B876">
            <v>10340</v>
          </cell>
          <cell r="C876" t="str">
            <v>UND</v>
          </cell>
          <cell r="D876">
            <v>12408</v>
          </cell>
          <cell r="E876">
            <v>1985.28</v>
          </cell>
          <cell r="F876">
            <v>14393</v>
          </cell>
        </row>
        <row r="877">
          <cell r="A877" t="str">
            <v>BOTON TIMBRE SOBRE PONER AVE</v>
          </cell>
          <cell r="B877">
            <v>630</v>
          </cell>
          <cell r="C877" t="str">
            <v>UND</v>
          </cell>
          <cell r="D877">
            <v>756</v>
          </cell>
          <cell r="E877">
            <v>120.96000000000001</v>
          </cell>
          <cell r="F877">
            <v>877</v>
          </cell>
        </row>
        <row r="878">
          <cell r="A878" t="str">
            <v>BOTON TIMBRE SOBREPONER</v>
          </cell>
          <cell r="B878">
            <v>3420</v>
          </cell>
          <cell r="C878" t="str">
            <v>UND</v>
          </cell>
          <cell r="D878">
            <v>4104</v>
          </cell>
          <cell r="E878">
            <v>656.64</v>
          </cell>
          <cell r="F878">
            <v>4761</v>
          </cell>
        </row>
        <row r="879">
          <cell r="A879" t="str">
            <v>BRAZO LAMPARA DE 1/2" X 1 MTS</v>
          </cell>
          <cell r="B879">
            <v>6120</v>
          </cell>
          <cell r="C879" t="str">
            <v>UND</v>
          </cell>
          <cell r="D879">
            <v>7344</v>
          </cell>
          <cell r="E879">
            <v>1175.04</v>
          </cell>
          <cell r="F879">
            <v>8519</v>
          </cell>
        </row>
        <row r="880">
          <cell r="A880" t="str">
            <v>BRAZO LAMPARA DE 1/2" X 1.50 MTS</v>
          </cell>
          <cell r="B880">
            <v>7920</v>
          </cell>
          <cell r="C880" t="str">
            <v>UND</v>
          </cell>
          <cell r="D880">
            <v>9504</v>
          </cell>
          <cell r="E880">
            <v>1520.64</v>
          </cell>
          <cell r="F880">
            <v>11025</v>
          </cell>
        </row>
        <row r="881">
          <cell r="A881" t="str">
            <v>BRAZO LAMPARA DE 1/2" X 2 MTS</v>
          </cell>
          <cell r="B881">
            <v>9720</v>
          </cell>
          <cell r="C881" t="str">
            <v>UND</v>
          </cell>
          <cell r="D881">
            <v>11664</v>
          </cell>
          <cell r="E881">
            <v>1866.24</v>
          </cell>
          <cell r="F881">
            <v>13530</v>
          </cell>
        </row>
        <row r="882">
          <cell r="A882" t="str">
            <v>BRAZO LAMPARA DE 2"X 1.50 M</v>
          </cell>
          <cell r="B882">
            <v>10200</v>
          </cell>
          <cell r="C882" t="str">
            <v>UND</v>
          </cell>
          <cell r="D882">
            <v>12240</v>
          </cell>
          <cell r="E882">
            <v>1958.4</v>
          </cell>
          <cell r="F882">
            <v>14198</v>
          </cell>
        </row>
        <row r="883">
          <cell r="A883" t="str">
            <v>BRAZO SENCILLO HORIZONTALTUBO 3/4X1.5MT</v>
          </cell>
          <cell r="B883">
            <v>4961</v>
          </cell>
          <cell r="C883" t="str">
            <v>UND</v>
          </cell>
          <cell r="D883">
            <v>5953.2</v>
          </cell>
          <cell r="E883">
            <v>952.51199999999994</v>
          </cell>
          <cell r="F883">
            <v>6906</v>
          </cell>
        </row>
        <row r="884">
          <cell r="A884" t="str">
            <v>BRAZO SENCILLO HORIZOTAL TUBO 11/2X1.2MT</v>
          </cell>
          <cell r="B884">
            <v>43668</v>
          </cell>
          <cell r="C884" t="str">
            <v>UND</v>
          </cell>
          <cell r="D884">
            <v>52401.599999999999</v>
          </cell>
          <cell r="E884">
            <v>8384.2559999999994</v>
          </cell>
          <cell r="F884">
            <v>60786</v>
          </cell>
        </row>
        <row r="885">
          <cell r="A885" t="str">
            <v>BRAZO SENCILLO HORIZOTAL TUBO 11/4X1.2MT</v>
          </cell>
          <cell r="B885">
            <v>7000</v>
          </cell>
          <cell r="C885" t="str">
            <v>UND</v>
          </cell>
          <cell r="D885">
            <v>8400</v>
          </cell>
          <cell r="E885">
            <v>1344</v>
          </cell>
          <cell r="F885">
            <v>9744</v>
          </cell>
        </row>
        <row r="886">
          <cell r="A886" t="str">
            <v>BRAZO SENCILLO VERTICAL TUBO 3/4X1.5MT</v>
          </cell>
          <cell r="B886">
            <v>5493</v>
          </cell>
          <cell r="C886" t="str">
            <v>UND</v>
          </cell>
          <cell r="D886">
            <v>6591.5999999999995</v>
          </cell>
          <cell r="E886">
            <v>1054.6559999999999</v>
          </cell>
          <cell r="F886">
            <v>7646</v>
          </cell>
        </row>
        <row r="887">
          <cell r="A887" t="str">
            <v>BREAKER 3X100 AMP CENTRON SIMMENS 3VL</v>
          </cell>
          <cell r="B887">
            <v>142735</v>
          </cell>
          <cell r="C887" t="str">
            <v>UND</v>
          </cell>
          <cell r="D887">
            <v>171282</v>
          </cell>
          <cell r="E887">
            <v>27405.119999999999</v>
          </cell>
          <cell r="F887">
            <v>198687</v>
          </cell>
        </row>
        <row r="888">
          <cell r="A888" t="str">
            <v>BREAKER 3X1000 AMP CENTRON SIMMENS 3VL</v>
          </cell>
          <cell r="B888">
            <v>4316469</v>
          </cell>
          <cell r="C888" t="str">
            <v>UND</v>
          </cell>
          <cell r="D888">
            <v>5179762.8</v>
          </cell>
          <cell r="E888">
            <v>828762.04799999995</v>
          </cell>
          <cell r="F888">
            <v>6008525</v>
          </cell>
        </row>
        <row r="889">
          <cell r="A889" t="str">
            <v>BREAKER 3X150 AMP CENTRON SIMMENS 3VL</v>
          </cell>
          <cell r="B889">
            <v>438326</v>
          </cell>
          <cell r="C889" t="str">
            <v>UND</v>
          </cell>
          <cell r="D889">
            <v>525991.19999999995</v>
          </cell>
          <cell r="E889">
            <v>84158.59199999999</v>
          </cell>
          <cell r="F889">
            <v>610150</v>
          </cell>
        </row>
        <row r="890">
          <cell r="A890" t="str">
            <v>BREAKER 3X1500 AMP CENTRON SIMMENS 3VL</v>
          </cell>
          <cell r="B890">
            <v>6618296</v>
          </cell>
          <cell r="C890" t="str">
            <v>UND</v>
          </cell>
          <cell r="D890">
            <v>7941955.1999999993</v>
          </cell>
          <cell r="E890">
            <v>1270712.8319999999</v>
          </cell>
          <cell r="F890">
            <v>9212668</v>
          </cell>
        </row>
        <row r="891">
          <cell r="A891" t="str">
            <v>BREAKER 3X200 AMP CENTRON SIMMENS 3VL</v>
          </cell>
          <cell r="B891">
            <v>509618</v>
          </cell>
          <cell r="C891" t="str">
            <v>UND</v>
          </cell>
          <cell r="D891">
            <v>611541.6</v>
          </cell>
          <cell r="E891">
            <v>97846.656000000003</v>
          </cell>
          <cell r="F891">
            <v>709388</v>
          </cell>
        </row>
        <row r="892">
          <cell r="A892" t="str">
            <v>BREAKER 3X350 AMP CENTRON SIMMENS 3VL</v>
          </cell>
          <cell r="B892">
            <v>936910</v>
          </cell>
          <cell r="C892" t="str">
            <v>UND</v>
          </cell>
          <cell r="D892">
            <v>1124292</v>
          </cell>
          <cell r="E892">
            <v>179886.72</v>
          </cell>
          <cell r="F892">
            <v>1304179</v>
          </cell>
        </row>
        <row r="893">
          <cell r="A893" t="str">
            <v>BREAKER 3X50 AMP CENTRON SIMMENS 3VL</v>
          </cell>
          <cell r="B893">
            <v>125836</v>
          </cell>
          <cell r="C893" t="str">
            <v>UND</v>
          </cell>
          <cell r="D893">
            <v>151003.19999999998</v>
          </cell>
          <cell r="E893">
            <v>24160.511999999999</v>
          </cell>
          <cell r="F893">
            <v>175164</v>
          </cell>
        </row>
        <row r="894">
          <cell r="A894" t="str">
            <v>BREAKER 3X60 AMP CENTRON SIMMENS 3VL</v>
          </cell>
          <cell r="B894">
            <v>125836</v>
          </cell>
          <cell r="C894" t="str">
            <v>UND</v>
          </cell>
          <cell r="D894">
            <v>151003.19999999998</v>
          </cell>
          <cell r="E894">
            <v>24160.511999999999</v>
          </cell>
          <cell r="F894">
            <v>175164</v>
          </cell>
        </row>
        <row r="895">
          <cell r="A895" t="str">
            <v>BREAKER 3X600 AMP GENERAL ELECTRIC</v>
          </cell>
          <cell r="B895">
            <v>1390000</v>
          </cell>
          <cell r="C895" t="str">
            <v>UND</v>
          </cell>
          <cell r="D895">
            <v>1668000</v>
          </cell>
          <cell r="E895">
            <v>266880</v>
          </cell>
          <cell r="F895">
            <v>1934880</v>
          </cell>
        </row>
        <row r="896">
          <cell r="A896" t="str">
            <v>BREAKER 3X70 AMP CENTRON SIMMENS 3VL</v>
          </cell>
          <cell r="B896">
            <v>141362</v>
          </cell>
          <cell r="C896" t="str">
            <v>UND</v>
          </cell>
          <cell r="D896">
            <v>169634.4</v>
          </cell>
          <cell r="E896">
            <v>27141.504000000001</v>
          </cell>
          <cell r="F896">
            <v>196776</v>
          </cell>
        </row>
        <row r="897">
          <cell r="A897" t="str">
            <v>BREAKER 3X80 AMP CENTRON SIMMENS 3VL</v>
          </cell>
          <cell r="B897">
            <v>141362</v>
          </cell>
          <cell r="C897" t="str">
            <v>UND</v>
          </cell>
          <cell r="D897">
            <v>169634.4</v>
          </cell>
          <cell r="E897">
            <v>27141.504000000001</v>
          </cell>
          <cell r="F897">
            <v>196776</v>
          </cell>
        </row>
        <row r="898">
          <cell r="A898" t="str">
            <v>BREAKER 3X800 AMP CENTRON SIMMENS 3VL</v>
          </cell>
          <cell r="B898">
            <v>3033201</v>
          </cell>
          <cell r="C898" t="str">
            <v>UND</v>
          </cell>
          <cell r="D898">
            <v>3639841.1999999997</v>
          </cell>
          <cell r="E898">
            <v>582374.59199999995</v>
          </cell>
          <cell r="F898">
            <v>4222216</v>
          </cell>
        </row>
        <row r="899">
          <cell r="A899" t="str">
            <v>BROCA 1/2 INCOLMA</v>
          </cell>
          <cell r="B899">
            <v>7938</v>
          </cell>
          <cell r="C899" t="str">
            <v>UND</v>
          </cell>
          <cell r="D899">
            <v>9525.6</v>
          </cell>
          <cell r="E899">
            <v>1524.096</v>
          </cell>
          <cell r="F899">
            <v>11050</v>
          </cell>
        </row>
        <row r="900">
          <cell r="A900" t="str">
            <v>BROCA 13/32 INCOLMA</v>
          </cell>
          <cell r="B900">
            <v>4284</v>
          </cell>
          <cell r="C900" t="str">
            <v>UND</v>
          </cell>
          <cell r="D900">
            <v>5140.8</v>
          </cell>
          <cell r="E900">
            <v>822.52800000000002</v>
          </cell>
          <cell r="F900">
            <v>5963</v>
          </cell>
        </row>
        <row r="901">
          <cell r="A901" t="str">
            <v>BROCA 15/32 INCOLMA</v>
          </cell>
          <cell r="B901">
            <v>5922</v>
          </cell>
          <cell r="C901" t="str">
            <v>UND</v>
          </cell>
          <cell r="D901">
            <v>7106.4</v>
          </cell>
          <cell r="E901">
            <v>1137.0239999999999</v>
          </cell>
          <cell r="F901">
            <v>8243</v>
          </cell>
        </row>
        <row r="902">
          <cell r="A902" t="str">
            <v>BROCA 3/8 INCOLMA</v>
          </cell>
          <cell r="B902">
            <v>3780</v>
          </cell>
          <cell r="C902" t="str">
            <v>UND</v>
          </cell>
          <cell r="D902">
            <v>4536</v>
          </cell>
          <cell r="E902">
            <v>725.76</v>
          </cell>
          <cell r="F902">
            <v>5262</v>
          </cell>
        </row>
        <row r="903">
          <cell r="A903" t="str">
            <v>BROCA 7/16 INCOLMA</v>
          </cell>
          <cell r="B903">
            <v>5292</v>
          </cell>
          <cell r="C903" t="str">
            <v>UND</v>
          </cell>
          <cell r="D903">
            <v>6350.4</v>
          </cell>
          <cell r="E903">
            <v>1016.064</v>
          </cell>
          <cell r="F903">
            <v>7366</v>
          </cell>
        </row>
        <row r="904">
          <cell r="A904" t="str">
            <v>BSE TRIPOLAR NH100AMPS</v>
          </cell>
          <cell r="B904">
            <v>11088</v>
          </cell>
          <cell r="C904" t="str">
            <v>UND</v>
          </cell>
          <cell r="D904">
            <v>13305.6</v>
          </cell>
          <cell r="E904">
            <v>2128.8960000000002</v>
          </cell>
          <cell r="F904">
            <v>15434</v>
          </cell>
        </row>
        <row r="905">
          <cell r="A905" t="str">
            <v>BUJE PASATAPAS 15KV LC-200 AMP.RTE</v>
          </cell>
          <cell r="B905">
            <v>47840</v>
          </cell>
          <cell r="C905" t="str">
            <v>UND</v>
          </cell>
          <cell r="D905">
            <v>57408</v>
          </cell>
          <cell r="E905">
            <v>9185.2800000000007</v>
          </cell>
          <cell r="F905">
            <v>66593</v>
          </cell>
        </row>
        <row r="906">
          <cell r="A906" t="str">
            <v>BUSHING (BUJE) PMR3/38KV</v>
          </cell>
          <cell r="B906">
            <v>2199452</v>
          </cell>
          <cell r="C906" t="str">
            <v>UND</v>
          </cell>
          <cell r="D906">
            <v>2639342.4</v>
          </cell>
          <cell r="E906">
            <v>422294.78399999999</v>
          </cell>
          <cell r="F906">
            <v>3061637</v>
          </cell>
        </row>
        <row r="907">
          <cell r="A907" t="str">
            <v>CABEZA CON PULZADOR DE ROLDANA EN ACERO</v>
          </cell>
          <cell r="B907">
            <v>43000</v>
          </cell>
          <cell r="C907" t="str">
            <v>UND</v>
          </cell>
          <cell r="D907">
            <v>51600</v>
          </cell>
          <cell r="E907">
            <v>8256</v>
          </cell>
          <cell r="F907">
            <v>59856</v>
          </cell>
        </row>
        <row r="908">
          <cell r="A908" t="str">
            <v>CABEZA CON PULZADOR EXTERNO EN ACERO</v>
          </cell>
          <cell r="B908">
            <v>21000</v>
          </cell>
          <cell r="C908" t="str">
            <v>UND</v>
          </cell>
          <cell r="D908">
            <v>25200</v>
          </cell>
          <cell r="E908">
            <v>4032</v>
          </cell>
          <cell r="F908">
            <v>29232</v>
          </cell>
        </row>
        <row r="909">
          <cell r="A909" t="str">
            <v>CABEZA CONMUTADOR 3 POSICIONES TM</v>
          </cell>
          <cell r="B909">
            <v>6764</v>
          </cell>
          <cell r="C909" t="str">
            <v>UND</v>
          </cell>
          <cell r="D909">
            <v>8116.7999999999993</v>
          </cell>
          <cell r="E909">
            <v>1298.6879999999999</v>
          </cell>
          <cell r="F909">
            <v>9415</v>
          </cell>
        </row>
        <row r="910">
          <cell r="A910" t="str">
            <v>CABEZA CONMUTADOR 3 POSICIONES TM</v>
          </cell>
          <cell r="B910">
            <v>16500</v>
          </cell>
          <cell r="C910" t="str">
            <v>UND</v>
          </cell>
          <cell r="D910">
            <v>19800</v>
          </cell>
          <cell r="E910">
            <v>3168</v>
          </cell>
          <cell r="F910">
            <v>22968</v>
          </cell>
        </row>
        <row r="911">
          <cell r="A911" t="str">
            <v>CABEZA LARGA SELECTOR 2P TEND AMARILL IL</v>
          </cell>
          <cell r="B911">
            <v>4000</v>
          </cell>
          <cell r="C911" t="str">
            <v>UND</v>
          </cell>
          <cell r="D911">
            <v>4800</v>
          </cell>
          <cell r="E911">
            <v>768</v>
          </cell>
          <cell r="F911">
            <v>5568</v>
          </cell>
        </row>
        <row r="912">
          <cell r="A912" t="str">
            <v>CABEZA LARGA SELECTOR 2P TEND NEGRA</v>
          </cell>
          <cell r="B912">
            <v>4000</v>
          </cell>
          <cell r="C912" t="str">
            <v>UND</v>
          </cell>
          <cell r="D912">
            <v>4800</v>
          </cell>
          <cell r="E912">
            <v>768</v>
          </cell>
          <cell r="F912">
            <v>5568</v>
          </cell>
        </row>
        <row r="913">
          <cell r="A913" t="str">
            <v>CABEZA LARGA SELECTOR 2P TEND ROJA IL</v>
          </cell>
          <cell r="B913">
            <v>4000</v>
          </cell>
          <cell r="C913" t="str">
            <v>UND</v>
          </cell>
          <cell r="D913">
            <v>4800</v>
          </cell>
          <cell r="E913">
            <v>768</v>
          </cell>
          <cell r="F913">
            <v>5568</v>
          </cell>
        </row>
        <row r="914">
          <cell r="A914" t="str">
            <v>CABEZA PARA BOTON PULSADOR</v>
          </cell>
          <cell r="B914">
            <v>10000</v>
          </cell>
          <cell r="C914" t="str">
            <v>UND</v>
          </cell>
          <cell r="D914">
            <v>12000</v>
          </cell>
          <cell r="E914">
            <v>1920</v>
          </cell>
          <cell r="F914">
            <v>13920</v>
          </cell>
        </row>
        <row r="915">
          <cell r="A915" t="str">
            <v>CABEZA PARA MICRO-E67</v>
          </cell>
          <cell r="B915">
            <v>56000</v>
          </cell>
          <cell r="C915" t="str">
            <v>UND</v>
          </cell>
          <cell r="D915">
            <v>67200</v>
          </cell>
          <cell r="E915">
            <v>10752</v>
          </cell>
          <cell r="F915">
            <v>77952</v>
          </cell>
        </row>
        <row r="916">
          <cell r="A916" t="str">
            <v>CABEZA PARA PALANCA Y ROLDANA PLASTICA</v>
          </cell>
          <cell r="B916">
            <v>44000</v>
          </cell>
          <cell r="C916" t="str">
            <v>UND</v>
          </cell>
          <cell r="D916">
            <v>52800</v>
          </cell>
          <cell r="E916">
            <v>8448</v>
          </cell>
          <cell r="F916">
            <v>61248</v>
          </cell>
        </row>
        <row r="917">
          <cell r="A917" t="str">
            <v>CABEZA PARA PULSADOR DOBLE KM</v>
          </cell>
          <cell r="B917">
            <v>9874.2001953125018</v>
          </cell>
          <cell r="C917" t="str">
            <v>UND</v>
          </cell>
          <cell r="D917">
            <v>11849.040234375001</v>
          </cell>
          <cell r="E917">
            <v>1895.8464375000003</v>
          </cell>
          <cell r="F917">
            <v>13745</v>
          </cell>
        </row>
        <row r="918">
          <cell r="A918" t="str">
            <v>CABEZA PARA PULSADOR DOBLE LAMPARA BASE</v>
          </cell>
          <cell r="B918">
            <v>8463</v>
          </cell>
          <cell r="C918" t="str">
            <v>UND</v>
          </cell>
          <cell r="D918">
            <v>10155.6</v>
          </cell>
          <cell r="E918">
            <v>1624.8960000000002</v>
          </cell>
          <cell r="F918">
            <v>11780</v>
          </cell>
        </row>
        <row r="919">
          <cell r="A919" t="str">
            <v>CABEZA PARA PULSADOR ROJO CON BASE KM</v>
          </cell>
          <cell r="B919">
            <v>5642</v>
          </cell>
          <cell r="C919" t="str">
            <v>UND</v>
          </cell>
          <cell r="D919">
            <v>6770.4</v>
          </cell>
          <cell r="E919">
            <v>1083.2639999999999</v>
          </cell>
          <cell r="F919">
            <v>7854</v>
          </cell>
        </row>
        <row r="920">
          <cell r="A920" t="str">
            <v>CABEZA PARA PULSADOR ROJO KM</v>
          </cell>
          <cell r="B920">
            <v>5642</v>
          </cell>
          <cell r="C920" t="str">
            <v>UND</v>
          </cell>
          <cell r="D920">
            <v>6770.4</v>
          </cell>
          <cell r="E920">
            <v>1083.2639999999999</v>
          </cell>
          <cell r="F920">
            <v>7854</v>
          </cell>
        </row>
        <row r="921">
          <cell r="A921" t="str">
            <v>CABEZA PARA SELECTOR 2 POSICIONES</v>
          </cell>
          <cell r="B921">
            <v>5642</v>
          </cell>
          <cell r="C921" t="str">
            <v>UND</v>
          </cell>
          <cell r="D921">
            <v>6770.4</v>
          </cell>
          <cell r="E921">
            <v>1083.2639999999999</v>
          </cell>
          <cell r="F921">
            <v>7854</v>
          </cell>
        </row>
        <row r="922">
          <cell r="A922" t="str">
            <v>CABEZA PINT XCK-J</v>
          </cell>
          <cell r="B922">
            <v>56000</v>
          </cell>
          <cell r="C922" t="str">
            <v>UND</v>
          </cell>
          <cell r="D922">
            <v>67200</v>
          </cell>
          <cell r="E922">
            <v>10752</v>
          </cell>
          <cell r="F922">
            <v>77952</v>
          </cell>
        </row>
        <row r="923">
          <cell r="A923" t="str">
            <v>CABEZA PULSADOR C/R TEND ROJO IL</v>
          </cell>
          <cell r="B923">
            <v>4000</v>
          </cell>
          <cell r="C923" t="str">
            <v>UND</v>
          </cell>
          <cell r="D923">
            <v>4800</v>
          </cell>
          <cell r="E923">
            <v>768</v>
          </cell>
          <cell r="F923">
            <v>5568</v>
          </cell>
        </row>
        <row r="924">
          <cell r="A924" t="str">
            <v>CABEZA PULSADOR DE SETA 40 ROJO</v>
          </cell>
          <cell r="B924">
            <v>31000</v>
          </cell>
          <cell r="C924" t="str">
            <v>UND</v>
          </cell>
          <cell r="D924">
            <v>37200</v>
          </cell>
          <cell r="E924">
            <v>5952</v>
          </cell>
          <cell r="F924">
            <v>43152</v>
          </cell>
        </row>
        <row r="925">
          <cell r="A925" t="str">
            <v>CABEZA PULSADOR NEGRO ZA2BA2</v>
          </cell>
          <cell r="B925">
            <v>4000</v>
          </cell>
          <cell r="C925" t="str">
            <v>UND</v>
          </cell>
          <cell r="D925">
            <v>4800</v>
          </cell>
          <cell r="E925">
            <v>768</v>
          </cell>
          <cell r="F925">
            <v>5568</v>
          </cell>
        </row>
        <row r="926">
          <cell r="A926" t="str">
            <v>CABEZA PULSADOR REF: ZA2BA2</v>
          </cell>
          <cell r="B926">
            <v>4046</v>
          </cell>
          <cell r="C926" t="str">
            <v>UND</v>
          </cell>
          <cell r="D926">
            <v>4855.2</v>
          </cell>
          <cell r="E926">
            <v>776.83199999999999</v>
          </cell>
          <cell r="F926">
            <v>5632</v>
          </cell>
        </row>
        <row r="927">
          <cell r="A927" t="str">
            <v>CABEZA PULSADOR ROJO</v>
          </cell>
          <cell r="B927">
            <v>3037</v>
          </cell>
          <cell r="C927" t="str">
            <v>UND</v>
          </cell>
          <cell r="D927">
            <v>3644.4</v>
          </cell>
          <cell r="E927">
            <v>583.10400000000004</v>
          </cell>
          <cell r="F927">
            <v>4228</v>
          </cell>
        </row>
        <row r="928">
          <cell r="A928" t="str">
            <v>CABEZA PULSADOR ROJO</v>
          </cell>
          <cell r="B928">
            <v>4088</v>
          </cell>
          <cell r="C928" t="str">
            <v>UND</v>
          </cell>
          <cell r="D928">
            <v>4905.5999999999995</v>
          </cell>
          <cell r="E928">
            <v>784.89599999999996</v>
          </cell>
          <cell r="F928">
            <v>5690</v>
          </cell>
        </row>
        <row r="929">
          <cell r="A929" t="str">
            <v>CABEZA PULSADOR ROJO</v>
          </cell>
          <cell r="B929">
            <v>10000</v>
          </cell>
          <cell r="C929" t="str">
            <v>UND</v>
          </cell>
          <cell r="D929">
            <v>12000</v>
          </cell>
          <cell r="E929">
            <v>1920</v>
          </cell>
          <cell r="F929">
            <v>13920</v>
          </cell>
        </row>
        <row r="930">
          <cell r="A930" t="str">
            <v>CABEZA PULSADOR ROJO 30 MM</v>
          </cell>
          <cell r="B930">
            <v>4047</v>
          </cell>
          <cell r="C930" t="str">
            <v>UND</v>
          </cell>
          <cell r="D930">
            <v>4856.3999999999996</v>
          </cell>
          <cell r="E930">
            <v>777.024</v>
          </cell>
          <cell r="F930">
            <v>5633</v>
          </cell>
        </row>
        <row r="931">
          <cell r="A931" t="str">
            <v>CABEZA PULSADOR ROJO C/R KM</v>
          </cell>
          <cell r="B931">
            <v>4000</v>
          </cell>
          <cell r="C931" t="str">
            <v>UND</v>
          </cell>
          <cell r="D931">
            <v>4800</v>
          </cell>
          <cell r="E931">
            <v>768</v>
          </cell>
          <cell r="F931">
            <v>5568</v>
          </cell>
        </row>
        <row r="932">
          <cell r="A932" t="str">
            <v>CABEZA PULSADOR ZA2NBA2 TM</v>
          </cell>
          <cell r="B932">
            <v>10000</v>
          </cell>
          <cell r="C932" t="str">
            <v>UND</v>
          </cell>
          <cell r="D932">
            <v>12000</v>
          </cell>
          <cell r="E932">
            <v>1920</v>
          </cell>
          <cell r="F932">
            <v>13920</v>
          </cell>
        </row>
        <row r="933">
          <cell r="A933" t="str">
            <v>CABEZA ZETA ROJO C/E TELEMECANIQUE</v>
          </cell>
          <cell r="B933">
            <v>4000</v>
          </cell>
          <cell r="C933" t="str">
            <v>UND</v>
          </cell>
          <cell r="D933">
            <v>4800</v>
          </cell>
          <cell r="E933">
            <v>768</v>
          </cell>
          <cell r="F933">
            <v>5568</v>
          </cell>
        </row>
        <row r="934">
          <cell r="A934" t="str">
            <v>CABEZA ZETA ROJO TM</v>
          </cell>
          <cell r="B934">
            <v>9479</v>
          </cell>
          <cell r="C934" t="str">
            <v>UND</v>
          </cell>
          <cell r="D934">
            <v>11374.8</v>
          </cell>
          <cell r="E934">
            <v>1819.9679999999998</v>
          </cell>
          <cell r="F934">
            <v>13195</v>
          </cell>
        </row>
        <row r="935">
          <cell r="A935" t="str">
            <v>CABEZA ZETA ROJO TM</v>
          </cell>
          <cell r="B935">
            <v>23000</v>
          </cell>
          <cell r="C935" t="str">
            <v>UND</v>
          </cell>
          <cell r="D935">
            <v>27600</v>
          </cell>
          <cell r="E935">
            <v>4416</v>
          </cell>
          <cell r="F935">
            <v>32016</v>
          </cell>
        </row>
        <row r="936">
          <cell r="A936" t="str">
            <v>CABEZOTE OPTICO ELGAMA OKK3</v>
          </cell>
          <cell r="B936">
            <v>200000</v>
          </cell>
          <cell r="C936" t="str">
            <v>UND</v>
          </cell>
          <cell r="D936">
            <v>240000</v>
          </cell>
          <cell r="E936">
            <v>38400</v>
          </cell>
          <cell r="F936">
            <v>278400</v>
          </cell>
        </row>
        <row r="937">
          <cell r="A937" t="str">
            <v>CABLE  COBRE No.10 THW AZUL</v>
          </cell>
          <cell r="B937">
            <v>2049</v>
          </cell>
          <cell r="C937" t="str">
            <v>ML</v>
          </cell>
          <cell r="D937">
            <v>2458.7999999999997</v>
          </cell>
          <cell r="E937">
            <v>393.40799999999996</v>
          </cell>
          <cell r="F937">
            <v>2852</v>
          </cell>
        </row>
        <row r="938">
          <cell r="A938" t="str">
            <v>CABLE  MONOPOLAR 15 KV # 2 - 133%</v>
          </cell>
          <cell r="B938">
            <v>18269</v>
          </cell>
          <cell r="C938" t="str">
            <v>ML</v>
          </cell>
          <cell r="D938">
            <v>21922.799999999999</v>
          </cell>
          <cell r="E938">
            <v>3507.6480000000001</v>
          </cell>
          <cell r="F938">
            <v>25430</v>
          </cell>
        </row>
        <row r="939">
          <cell r="A939" t="str">
            <v>CABLE  MONOPOLAR 35 KV # 1/0</v>
          </cell>
          <cell r="B939">
            <v>35000</v>
          </cell>
          <cell r="C939" t="str">
            <v>ML</v>
          </cell>
          <cell r="D939">
            <v>42000</v>
          </cell>
          <cell r="E939">
            <v>6720</v>
          </cell>
          <cell r="F939">
            <v>48720</v>
          </cell>
        </row>
        <row r="940">
          <cell r="A940" t="str">
            <v>CABLE ACERO GALVANIZADO 1/2A.C.</v>
          </cell>
          <cell r="B940">
            <v>2134</v>
          </cell>
          <cell r="C940" t="str">
            <v>ML</v>
          </cell>
          <cell r="D940">
            <v>2560.7999999999997</v>
          </cell>
          <cell r="E940">
            <v>409.72799999999995</v>
          </cell>
          <cell r="F940">
            <v>2971</v>
          </cell>
        </row>
        <row r="941">
          <cell r="A941" t="str">
            <v>CABLE ACERO GALVANIZADO 1/4 A.C.</v>
          </cell>
          <cell r="B941">
            <v>1200</v>
          </cell>
          <cell r="C941" t="str">
            <v>ML</v>
          </cell>
          <cell r="D941">
            <v>1440</v>
          </cell>
          <cell r="E941">
            <v>230.4</v>
          </cell>
          <cell r="F941">
            <v>1670</v>
          </cell>
        </row>
        <row r="942">
          <cell r="A942" t="str">
            <v>CABLE ACERO GALVANIZADO 1/4 B.C.</v>
          </cell>
          <cell r="B942">
            <v>360</v>
          </cell>
          <cell r="C942" t="str">
            <v>ML</v>
          </cell>
          <cell r="D942">
            <v>432</v>
          </cell>
          <cell r="E942">
            <v>69.12</v>
          </cell>
          <cell r="F942">
            <v>501</v>
          </cell>
        </row>
        <row r="943">
          <cell r="A943" t="str">
            <v>CABLE ACERO GALVANIZADO 3/16 A.C.</v>
          </cell>
          <cell r="B943">
            <v>309</v>
          </cell>
          <cell r="C943" t="str">
            <v>ML</v>
          </cell>
          <cell r="D943">
            <v>370.8</v>
          </cell>
          <cell r="E943">
            <v>59.328000000000003</v>
          </cell>
          <cell r="F943">
            <v>430</v>
          </cell>
        </row>
        <row r="944">
          <cell r="A944" t="str">
            <v>CABLE ACERO GALVANIZADO 3/8 A.C.</v>
          </cell>
          <cell r="B944">
            <v>1227</v>
          </cell>
          <cell r="C944" t="str">
            <v>ML</v>
          </cell>
          <cell r="D944">
            <v>1472.3999999999999</v>
          </cell>
          <cell r="E944">
            <v>235.58399999999997</v>
          </cell>
          <cell r="F944">
            <v>1708</v>
          </cell>
        </row>
        <row r="945">
          <cell r="A945" t="str">
            <v>CABLE ACERO GALVANIZADO 3/8 B.C.</v>
          </cell>
          <cell r="B945">
            <v>772</v>
          </cell>
          <cell r="C945" t="str">
            <v>ML</v>
          </cell>
          <cell r="D945">
            <v>926.4</v>
          </cell>
          <cell r="E945">
            <v>148.22399999999999</v>
          </cell>
          <cell r="F945">
            <v>1075</v>
          </cell>
        </row>
        <row r="946">
          <cell r="A946" t="str">
            <v>CABLE ACERO GALVANIZADO 5/16 A.C.</v>
          </cell>
          <cell r="B946">
            <v>846</v>
          </cell>
          <cell r="C946" t="str">
            <v>ML</v>
          </cell>
          <cell r="D946">
            <v>1015.1999999999999</v>
          </cell>
          <cell r="E946">
            <v>162.43199999999999</v>
          </cell>
          <cell r="F946">
            <v>1178</v>
          </cell>
        </row>
        <row r="947">
          <cell r="A947" t="str">
            <v>CABLE AL DESN.No.1 ACSR</v>
          </cell>
          <cell r="B947">
            <v>684</v>
          </cell>
          <cell r="C947" t="str">
            <v>ML</v>
          </cell>
          <cell r="D947">
            <v>820.8</v>
          </cell>
          <cell r="E947">
            <v>131.328</v>
          </cell>
          <cell r="F947">
            <v>952</v>
          </cell>
        </row>
        <row r="948">
          <cell r="A948" t="str">
            <v>CABLE AL DESN.No.266.8 ACSR</v>
          </cell>
          <cell r="B948">
            <v>2682</v>
          </cell>
          <cell r="C948" t="str">
            <v>ML</v>
          </cell>
          <cell r="D948">
            <v>3218.4</v>
          </cell>
          <cell r="E948">
            <v>514.94400000000007</v>
          </cell>
          <cell r="F948">
            <v>3733</v>
          </cell>
        </row>
        <row r="949">
          <cell r="A949" t="str">
            <v>CABLE AL DESN.No.336.4 ACSR</v>
          </cell>
          <cell r="B949">
            <v>5200</v>
          </cell>
          <cell r="C949" t="str">
            <v>ML</v>
          </cell>
          <cell r="D949">
            <v>6240</v>
          </cell>
          <cell r="E949">
            <v>998.4</v>
          </cell>
          <cell r="F949">
            <v>7238</v>
          </cell>
        </row>
        <row r="950">
          <cell r="A950" t="str">
            <v>CABLE AL.AISLADO #1/0 CALPVC</v>
          </cell>
          <cell r="B950">
            <v>4250</v>
          </cell>
          <cell r="C950" t="str">
            <v>ML</v>
          </cell>
          <cell r="D950">
            <v>5100</v>
          </cell>
          <cell r="E950">
            <v>816</v>
          </cell>
          <cell r="F950">
            <v>5916</v>
          </cell>
        </row>
        <row r="951">
          <cell r="A951" t="str">
            <v>CABLE AL.AISLADO #2 CALPVC</v>
          </cell>
          <cell r="B951">
            <v>2785</v>
          </cell>
          <cell r="C951" t="str">
            <v>ML</v>
          </cell>
          <cell r="D951">
            <v>3342</v>
          </cell>
          <cell r="E951">
            <v>534.72</v>
          </cell>
          <cell r="F951">
            <v>3877</v>
          </cell>
        </row>
        <row r="952">
          <cell r="A952" t="str">
            <v>CABLE AL.AISLADO #4 CALPVC</v>
          </cell>
          <cell r="B952">
            <v>1864</v>
          </cell>
          <cell r="C952" t="str">
            <v>ML</v>
          </cell>
          <cell r="D952">
            <v>2236.7999999999997</v>
          </cell>
          <cell r="E952">
            <v>357.88799999999998</v>
          </cell>
          <cell r="F952">
            <v>2595</v>
          </cell>
        </row>
        <row r="953">
          <cell r="A953" t="str">
            <v>CABLE AL.AISLADO #4/0 CALPVC</v>
          </cell>
          <cell r="B953">
            <v>8039</v>
          </cell>
          <cell r="C953" t="str">
            <v>ML</v>
          </cell>
          <cell r="D953">
            <v>9646.7999999999993</v>
          </cell>
          <cell r="E953">
            <v>1543.4879999999998</v>
          </cell>
          <cell r="F953">
            <v>11190</v>
          </cell>
        </row>
        <row r="954">
          <cell r="A954" t="str">
            <v>CABLE AL.DESN.#1 ASC</v>
          </cell>
          <cell r="B954">
            <v>2007</v>
          </cell>
          <cell r="C954" t="str">
            <v>ML</v>
          </cell>
          <cell r="D954">
            <v>2408.4</v>
          </cell>
          <cell r="E954">
            <v>385.34400000000005</v>
          </cell>
          <cell r="F954">
            <v>2794</v>
          </cell>
        </row>
        <row r="955">
          <cell r="A955" t="str">
            <v>CABLE AL.DESN.#1/0 ACSR</v>
          </cell>
          <cell r="B955">
            <v>3057</v>
          </cell>
          <cell r="C955" t="str">
            <v>ML</v>
          </cell>
          <cell r="D955">
            <v>3668.4</v>
          </cell>
          <cell r="E955">
            <v>586.94400000000007</v>
          </cell>
          <cell r="F955">
            <v>4255</v>
          </cell>
        </row>
        <row r="956">
          <cell r="A956" t="str">
            <v>CABLE AL.DESN.#1/0 ASC</v>
          </cell>
          <cell r="B956">
            <v>2533</v>
          </cell>
          <cell r="C956" t="str">
            <v>ML</v>
          </cell>
          <cell r="D956">
            <v>3039.6</v>
          </cell>
          <cell r="E956">
            <v>486.33600000000001</v>
          </cell>
          <cell r="F956">
            <v>3526</v>
          </cell>
        </row>
        <row r="957">
          <cell r="A957" t="str">
            <v>CABLE AL.DESN.#1/0 AWG TIPO AAAC</v>
          </cell>
          <cell r="B957">
            <v>1396</v>
          </cell>
          <cell r="C957" t="str">
            <v>ML</v>
          </cell>
          <cell r="D957">
            <v>1675.2</v>
          </cell>
          <cell r="E957">
            <v>268.03200000000004</v>
          </cell>
          <cell r="F957">
            <v>1943</v>
          </cell>
        </row>
        <row r="958">
          <cell r="A958" t="str">
            <v>CABLE AL.DESN.#2 ACSR</v>
          </cell>
          <cell r="B958">
            <v>1968</v>
          </cell>
          <cell r="C958" t="str">
            <v>ML</v>
          </cell>
          <cell r="D958">
            <v>2361.6</v>
          </cell>
          <cell r="E958">
            <v>377.85599999999999</v>
          </cell>
          <cell r="F958">
            <v>2739</v>
          </cell>
        </row>
        <row r="959">
          <cell r="A959" t="str">
            <v>CABLE AL.DESN.#2 ASC</v>
          </cell>
          <cell r="B959">
            <v>1584</v>
          </cell>
          <cell r="C959" t="str">
            <v>ML</v>
          </cell>
          <cell r="D959">
            <v>1900.8</v>
          </cell>
          <cell r="E959">
            <v>304.12799999999999</v>
          </cell>
          <cell r="F959">
            <v>2205</v>
          </cell>
        </row>
        <row r="960">
          <cell r="A960" t="str">
            <v>CABLE AL.DESN.#2 AWG TIPO AAAC</v>
          </cell>
          <cell r="B960">
            <v>931</v>
          </cell>
          <cell r="C960" t="str">
            <v>ML</v>
          </cell>
          <cell r="D960">
            <v>1117.2</v>
          </cell>
          <cell r="E960">
            <v>178.75200000000001</v>
          </cell>
          <cell r="F960">
            <v>1296</v>
          </cell>
        </row>
        <row r="961">
          <cell r="A961" t="str">
            <v>CABLE AL.DESN.#2/0 ACSR</v>
          </cell>
          <cell r="B961">
            <v>3733</v>
          </cell>
          <cell r="C961" t="str">
            <v>ML</v>
          </cell>
          <cell r="D961">
            <v>4479.5999999999995</v>
          </cell>
          <cell r="E961">
            <v>716.73599999999988</v>
          </cell>
          <cell r="F961">
            <v>5196</v>
          </cell>
        </row>
        <row r="962">
          <cell r="A962" t="str">
            <v>CABLE AL.DESN.#2/0 ASC</v>
          </cell>
          <cell r="B962">
            <v>3205</v>
          </cell>
          <cell r="C962" t="str">
            <v>ML</v>
          </cell>
          <cell r="D962">
            <v>3846</v>
          </cell>
          <cell r="E962">
            <v>615.36</v>
          </cell>
          <cell r="F962">
            <v>4461</v>
          </cell>
        </row>
        <row r="963">
          <cell r="A963" t="str">
            <v>CABLE AL.DESN.#3/0 ACSR</v>
          </cell>
          <cell r="B963">
            <v>5012</v>
          </cell>
          <cell r="C963" t="str">
            <v>ML</v>
          </cell>
          <cell r="D963">
            <v>6014.4</v>
          </cell>
          <cell r="E963">
            <v>962.30399999999997</v>
          </cell>
          <cell r="F963">
            <v>6977</v>
          </cell>
        </row>
        <row r="964">
          <cell r="A964" t="str">
            <v>CABLE AL.DESN.#4 ACSR</v>
          </cell>
          <cell r="B964">
            <v>1315</v>
          </cell>
          <cell r="C964" t="str">
            <v>ML</v>
          </cell>
          <cell r="D964">
            <v>1578</v>
          </cell>
          <cell r="E964">
            <v>252.48000000000002</v>
          </cell>
          <cell r="F964">
            <v>1830</v>
          </cell>
        </row>
        <row r="965">
          <cell r="A965" t="str">
            <v>CABLE AL.DESN.#4 ASC</v>
          </cell>
          <cell r="B965">
            <v>1038</v>
          </cell>
          <cell r="C965" t="str">
            <v>ML</v>
          </cell>
          <cell r="D965">
            <v>1245.5999999999999</v>
          </cell>
          <cell r="E965">
            <v>199.29599999999999</v>
          </cell>
          <cell r="F965">
            <v>1445</v>
          </cell>
        </row>
        <row r="966">
          <cell r="A966" t="str">
            <v>CABLE AL.DESN.#4 AWG TIPO AAAC</v>
          </cell>
          <cell r="B966">
            <v>596</v>
          </cell>
          <cell r="C966" t="str">
            <v>ML</v>
          </cell>
          <cell r="D966">
            <v>715.19999999999993</v>
          </cell>
          <cell r="E966">
            <v>114.43199999999999</v>
          </cell>
          <cell r="F966">
            <v>830</v>
          </cell>
        </row>
        <row r="967">
          <cell r="A967" t="str">
            <v>CABLE AL.DESN.#4/0 ACSR</v>
          </cell>
          <cell r="B967">
            <v>6014</v>
          </cell>
          <cell r="C967" t="str">
            <v>ML</v>
          </cell>
          <cell r="D967">
            <v>7216.8</v>
          </cell>
          <cell r="E967">
            <v>1154.6880000000001</v>
          </cell>
          <cell r="F967">
            <v>8371</v>
          </cell>
        </row>
        <row r="968">
          <cell r="A968" t="str">
            <v>CABLE AL.DESN.#4/0 ASC</v>
          </cell>
          <cell r="B968">
            <v>5069</v>
          </cell>
          <cell r="C968" t="str">
            <v>ML</v>
          </cell>
          <cell r="D968">
            <v>6082.8</v>
          </cell>
          <cell r="E968">
            <v>973.24800000000005</v>
          </cell>
          <cell r="F968">
            <v>7056</v>
          </cell>
        </row>
        <row r="969">
          <cell r="A969" t="str">
            <v>CABLE ALUMINIO No. 1 TW</v>
          </cell>
          <cell r="B969">
            <v>3632</v>
          </cell>
          <cell r="C969" t="str">
            <v>ML</v>
          </cell>
          <cell r="D969">
            <v>4358.3999999999996</v>
          </cell>
          <cell r="E969">
            <v>697.34399999999994</v>
          </cell>
          <cell r="F969">
            <v>5056</v>
          </cell>
        </row>
        <row r="970">
          <cell r="A970" t="str">
            <v>CABLE ALUMINIO No.2/0 TW</v>
          </cell>
          <cell r="B970">
            <v>5183</v>
          </cell>
          <cell r="C970" t="str">
            <v>ML</v>
          </cell>
          <cell r="D970">
            <v>6219.5999999999995</v>
          </cell>
          <cell r="E970">
            <v>995.13599999999997</v>
          </cell>
          <cell r="F970">
            <v>7215</v>
          </cell>
        </row>
        <row r="971">
          <cell r="A971" t="str">
            <v>CABLE COAXIAL No.RG 59</v>
          </cell>
          <cell r="B971">
            <v>615</v>
          </cell>
          <cell r="C971" t="str">
            <v>ML</v>
          </cell>
          <cell r="D971">
            <v>738</v>
          </cell>
          <cell r="E971">
            <v>118.08</v>
          </cell>
          <cell r="F971">
            <v>856</v>
          </cell>
        </row>
        <row r="972">
          <cell r="A972" t="str">
            <v>CABLE COBRE BATERIA 2</v>
          </cell>
          <cell r="B972">
            <v>8866</v>
          </cell>
          <cell r="C972" t="str">
            <v>ML</v>
          </cell>
          <cell r="D972">
            <v>10639.199999999999</v>
          </cell>
          <cell r="E972">
            <v>1702.2719999999999</v>
          </cell>
          <cell r="F972">
            <v>12341</v>
          </cell>
        </row>
        <row r="973">
          <cell r="A973" t="str">
            <v>CABLE COBRE BATERIA No.4THW</v>
          </cell>
          <cell r="B973">
            <v>5981</v>
          </cell>
          <cell r="C973" t="str">
            <v>ML</v>
          </cell>
          <cell r="D973">
            <v>7177.2</v>
          </cell>
          <cell r="E973">
            <v>1148.3520000000001</v>
          </cell>
          <cell r="F973">
            <v>8326</v>
          </cell>
        </row>
        <row r="974">
          <cell r="A974" t="str">
            <v>CABLE COBRE DESNUDO No.6</v>
          </cell>
          <cell r="B974">
            <v>4499</v>
          </cell>
          <cell r="C974" t="str">
            <v>ML</v>
          </cell>
          <cell r="D974">
            <v>5398.8</v>
          </cell>
          <cell r="E974">
            <v>863.80799999999999</v>
          </cell>
          <cell r="F974">
            <v>6263</v>
          </cell>
        </row>
        <row r="975">
          <cell r="A975" t="str">
            <v>CABLE COBRE No 10 THW CHIPA</v>
          </cell>
          <cell r="B975">
            <v>2049</v>
          </cell>
          <cell r="C975" t="str">
            <v>ML</v>
          </cell>
          <cell r="D975">
            <v>2458.7999999999997</v>
          </cell>
          <cell r="E975">
            <v>393.40799999999996</v>
          </cell>
          <cell r="F975">
            <v>2852</v>
          </cell>
        </row>
        <row r="976">
          <cell r="A976" t="str">
            <v>CABLE COBRE No 12 THW CHIPA</v>
          </cell>
          <cell r="B976">
            <v>911</v>
          </cell>
          <cell r="C976" t="str">
            <v>ML</v>
          </cell>
          <cell r="D976">
            <v>1093.2</v>
          </cell>
          <cell r="E976">
            <v>174.91200000000001</v>
          </cell>
          <cell r="F976">
            <v>1268</v>
          </cell>
        </row>
        <row r="977">
          <cell r="A977" t="str">
            <v>CABLE COBRE No 12 THW VERDE</v>
          </cell>
          <cell r="B977">
            <v>2049</v>
          </cell>
          <cell r="C977" t="str">
            <v>ML</v>
          </cell>
          <cell r="D977">
            <v>2458.7999999999997</v>
          </cell>
          <cell r="E977">
            <v>393.40799999999996</v>
          </cell>
          <cell r="F977">
            <v>2852</v>
          </cell>
        </row>
        <row r="978">
          <cell r="A978" t="str">
            <v>CABLE COBRE No 14 THW CHIPA</v>
          </cell>
          <cell r="B978">
            <v>632</v>
          </cell>
          <cell r="C978" t="str">
            <v>ML</v>
          </cell>
          <cell r="D978">
            <v>758.4</v>
          </cell>
          <cell r="E978">
            <v>121.34399999999999</v>
          </cell>
          <cell r="F978">
            <v>880</v>
          </cell>
        </row>
        <row r="979">
          <cell r="A979" t="str">
            <v>CABLE COBRE No 8 THW VERDE</v>
          </cell>
          <cell r="B979">
            <v>3200</v>
          </cell>
          <cell r="C979" t="str">
            <v>ML</v>
          </cell>
          <cell r="D979">
            <v>3840</v>
          </cell>
          <cell r="E979">
            <v>614.4</v>
          </cell>
          <cell r="F979">
            <v>4454</v>
          </cell>
        </row>
        <row r="980">
          <cell r="A980" t="str">
            <v>CABLE COBRE No 8X18 CONTROL S/PANTALLA</v>
          </cell>
          <cell r="B980">
            <v>4064</v>
          </cell>
          <cell r="C980" t="str">
            <v>ML</v>
          </cell>
          <cell r="D980">
            <v>4876.8</v>
          </cell>
          <cell r="E980">
            <v>780.28800000000001</v>
          </cell>
          <cell r="F980">
            <v>5657</v>
          </cell>
        </row>
        <row r="981">
          <cell r="A981" t="str">
            <v>CABLE COBRE No,6 NEGRO TIPO NT</v>
          </cell>
          <cell r="B981">
            <v>5200</v>
          </cell>
          <cell r="C981" t="str">
            <v>ML</v>
          </cell>
          <cell r="D981">
            <v>6240</v>
          </cell>
          <cell r="E981">
            <v>998.4</v>
          </cell>
          <cell r="F981">
            <v>7238</v>
          </cell>
        </row>
        <row r="982">
          <cell r="A982" t="str">
            <v>CABLE COBRE No. 10 BLANCO SILICONADO</v>
          </cell>
          <cell r="B982">
            <v>2049</v>
          </cell>
          <cell r="C982" t="str">
            <v>ML</v>
          </cell>
          <cell r="D982">
            <v>2458.7999999999997</v>
          </cell>
          <cell r="E982">
            <v>393.40799999999996</v>
          </cell>
          <cell r="F982">
            <v>2852</v>
          </cell>
        </row>
        <row r="983">
          <cell r="A983" t="str">
            <v>CABLE COBRE No. 10 THW  AMARILLO ICONEL</v>
          </cell>
          <cell r="B983">
            <v>2049</v>
          </cell>
          <cell r="C983" t="str">
            <v>ML</v>
          </cell>
          <cell r="D983">
            <v>2458.7999999999997</v>
          </cell>
          <cell r="E983">
            <v>393.40799999999996</v>
          </cell>
          <cell r="F983">
            <v>2852</v>
          </cell>
        </row>
        <row r="984">
          <cell r="A984" t="str">
            <v>CABLE COBRE No. 10 THW  AMARILLO PROCABL</v>
          </cell>
          <cell r="B984">
            <v>2049</v>
          </cell>
          <cell r="C984" t="str">
            <v>ML</v>
          </cell>
          <cell r="D984">
            <v>2458.7999999999997</v>
          </cell>
          <cell r="E984">
            <v>393.40799999999996</v>
          </cell>
          <cell r="F984">
            <v>2852</v>
          </cell>
        </row>
        <row r="985">
          <cell r="A985" t="str">
            <v>CABLE COBRE No. 10 THW  AZUL PROCABLES</v>
          </cell>
          <cell r="B985">
            <v>2049</v>
          </cell>
          <cell r="C985" t="str">
            <v>ML</v>
          </cell>
          <cell r="D985">
            <v>2458.7999999999997</v>
          </cell>
          <cell r="E985">
            <v>393.40799999999996</v>
          </cell>
          <cell r="F985">
            <v>2852</v>
          </cell>
        </row>
        <row r="986">
          <cell r="A986" t="str">
            <v>CABLE COBRE No. 10 THW  ROJO PROCABLES</v>
          </cell>
          <cell r="B986">
            <v>2049</v>
          </cell>
          <cell r="C986" t="str">
            <v>ML</v>
          </cell>
          <cell r="D986">
            <v>2458.7999999999997</v>
          </cell>
          <cell r="E986">
            <v>393.40799999999996</v>
          </cell>
          <cell r="F986">
            <v>2852</v>
          </cell>
        </row>
        <row r="987">
          <cell r="A987" t="str">
            <v>CABLE COBRE No. 10 THW AZUL ICONEL</v>
          </cell>
          <cell r="B987">
            <v>2049</v>
          </cell>
          <cell r="C987" t="str">
            <v>ML</v>
          </cell>
          <cell r="D987">
            <v>2458.7999999999997</v>
          </cell>
          <cell r="E987">
            <v>393.40799999999996</v>
          </cell>
          <cell r="F987">
            <v>2852</v>
          </cell>
        </row>
        <row r="988">
          <cell r="A988" t="str">
            <v>CABLE COBRE No. 10 THW BLANCO ICONEL</v>
          </cell>
          <cell r="B988">
            <v>2049</v>
          </cell>
          <cell r="C988" t="str">
            <v>ML</v>
          </cell>
          <cell r="D988">
            <v>2458.7999999999997</v>
          </cell>
          <cell r="E988">
            <v>393.40799999999996</v>
          </cell>
          <cell r="F988">
            <v>2852</v>
          </cell>
        </row>
        <row r="989">
          <cell r="A989" t="str">
            <v>CABLE COBRE No. 10 THW VERDE ICONEL</v>
          </cell>
          <cell r="B989">
            <v>2049</v>
          </cell>
          <cell r="C989" t="str">
            <v>ML</v>
          </cell>
          <cell r="D989">
            <v>2458.7999999999997</v>
          </cell>
          <cell r="E989">
            <v>393.40799999999996</v>
          </cell>
          <cell r="F989">
            <v>2852</v>
          </cell>
        </row>
        <row r="990">
          <cell r="A990" t="str">
            <v>CABLE COBRE No. 10X10 CONTROL S/PANTALLA</v>
          </cell>
          <cell r="B990">
            <v>15520</v>
          </cell>
          <cell r="C990" t="str">
            <v>ML</v>
          </cell>
          <cell r="D990">
            <v>18624</v>
          </cell>
          <cell r="E990">
            <v>2979.84</v>
          </cell>
          <cell r="F990">
            <v>21604</v>
          </cell>
        </row>
        <row r="991">
          <cell r="A991" t="str">
            <v>CABLE COBRE No. 10X12 CONTROL S/PANTALLA</v>
          </cell>
          <cell r="B991">
            <v>11085</v>
          </cell>
          <cell r="C991" t="str">
            <v>ML</v>
          </cell>
          <cell r="D991">
            <v>13302</v>
          </cell>
          <cell r="E991">
            <v>2128.3200000000002</v>
          </cell>
          <cell r="F991">
            <v>15430</v>
          </cell>
        </row>
        <row r="992">
          <cell r="A992" t="str">
            <v>CABLE COBRE No. 10X14 CONTROL S/PANTALLA</v>
          </cell>
          <cell r="B992">
            <v>8795</v>
          </cell>
          <cell r="C992" t="str">
            <v>ML</v>
          </cell>
          <cell r="D992">
            <v>10554</v>
          </cell>
          <cell r="E992">
            <v>1688.64</v>
          </cell>
          <cell r="F992">
            <v>12243</v>
          </cell>
        </row>
        <row r="993">
          <cell r="A993" t="str">
            <v>CABLE COBRE No. 12 THW AZUL PROCABLES</v>
          </cell>
          <cell r="B993">
            <v>1300</v>
          </cell>
          <cell r="C993" t="str">
            <v>ML</v>
          </cell>
          <cell r="D993">
            <v>1560</v>
          </cell>
          <cell r="E993">
            <v>249.6</v>
          </cell>
          <cell r="F993">
            <v>1810</v>
          </cell>
        </row>
        <row r="994">
          <cell r="A994" t="str">
            <v>CABLE COBRE No. 12 THW BLANCO PROCABLES</v>
          </cell>
          <cell r="B994">
            <v>1300</v>
          </cell>
          <cell r="C994" t="str">
            <v>ML</v>
          </cell>
          <cell r="D994">
            <v>1560</v>
          </cell>
          <cell r="E994">
            <v>249.6</v>
          </cell>
          <cell r="F994">
            <v>1810</v>
          </cell>
        </row>
        <row r="995">
          <cell r="A995" t="str">
            <v>CABLE COBRE No. 12 THW ROJO ICONEL</v>
          </cell>
          <cell r="B995">
            <v>1300</v>
          </cell>
          <cell r="C995" t="str">
            <v>ML</v>
          </cell>
          <cell r="D995">
            <v>1560</v>
          </cell>
          <cell r="E995">
            <v>249.6</v>
          </cell>
          <cell r="F995">
            <v>1810</v>
          </cell>
        </row>
        <row r="996">
          <cell r="A996" t="str">
            <v>CABLE COBRE No. 12 THW ROJO PROCABLES</v>
          </cell>
          <cell r="B996">
            <v>1300</v>
          </cell>
          <cell r="C996" t="str">
            <v>ML</v>
          </cell>
          <cell r="D996">
            <v>1560</v>
          </cell>
          <cell r="E996">
            <v>249.6</v>
          </cell>
          <cell r="F996">
            <v>1810</v>
          </cell>
        </row>
        <row r="997">
          <cell r="A997" t="str">
            <v>CABLE COBRE No. 12 THW VERDE PROCABLES</v>
          </cell>
          <cell r="B997">
            <v>1300</v>
          </cell>
          <cell r="C997" t="str">
            <v>ML</v>
          </cell>
          <cell r="D997">
            <v>1560</v>
          </cell>
          <cell r="E997">
            <v>249.6</v>
          </cell>
          <cell r="F997">
            <v>1810</v>
          </cell>
        </row>
        <row r="998">
          <cell r="A998" t="str">
            <v>CABLE COBRE No. 12X12 CONTROL S/PANTALLA</v>
          </cell>
          <cell r="B998">
            <v>13212</v>
          </cell>
          <cell r="C998" t="str">
            <v>ML</v>
          </cell>
          <cell r="D998">
            <v>15854.4</v>
          </cell>
          <cell r="E998">
            <v>2536.7040000000002</v>
          </cell>
          <cell r="F998">
            <v>18391</v>
          </cell>
        </row>
        <row r="999">
          <cell r="A999" t="str">
            <v>CABLE COBRE No. 12X14 CONTROL S/PANTALLA</v>
          </cell>
          <cell r="B999">
            <v>10531</v>
          </cell>
          <cell r="C999" t="str">
            <v>ML</v>
          </cell>
          <cell r="D999">
            <v>12637.199999999999</v>
          </cell>
          <cell r="E999">
            <v>2021.9519999999998</v>
          </cell>
          <cell r="F999">
            <v>14659</v>
          </cell>
        </row>
        <row r="1000">
          <cell r="A1000" t="str">
            <v>CABLE COBRE No. 14 BLANCO SILICONADO</v>
          </cell>
          <cell r="B1000">
            <v>1270</v>
          </cell>
          <cell r="C1000" t="str">
            <v>ML</v>
          </cell>
          <cell r="D1000">
            <v>1524</v>
          </cell>
          <cell r="E1000">
            <v>243.84</v>
          </cell>
          <cell r="F1000">
            <v>1768</v>
          </cell>
        </row>
        <row r="1001">
          <cell r="A1001" t="str">
            <v>CABLE COBRE No. 14 THW NEGRO</v>
          </cell>
          <cell r="B1001">
            <v>632</v>
          </cell>
          <cell r="C1001" t="str">
            <v>ML</v>
          </cell>
          <cell r="D1001">
            <v>758.4</v>
          </cell>
          <cell r="E1001">
            <v>121.34399999999999</v>
          </cell>
          <cell r="F1001">
            <v>880</v>
          </cell>
        </row>
        <row r="1002">
          <cell r="A1002" t="str">
            <v>CABLE COBRE No. 14 THW NEGRO ICONEL</v>
          </cell>
          <cell r="B1002">
            <v>632</v>
          </cell>
          <cell r="C1002" t="str">
            <v>ML</v>
          </cell>
          <cell r="D1002">
            <v>758.4</v>
          </cell>
          <cell r="E1002">
            <v>121.34399999999999</v>
          </cell>
          <cell r="F1002">
            <v>880</v>
          </cell>
        </row>
        <row r="1003">
          <cell r="A1003" t="str">
            <v>CABLE COBRE No. 2X10 CONTROL S/PANTALLA</v>
          </cell>
          <cell r="B1003">
            <v>4026</v>
          </cell>
          <cell r="C1003" t="str">
            <v>ML</v>
          </cell>
          <cell r="D1003">
            <v>4831.2</v>
          </cell>
          <cell r="E1003">
            <v>772.99199999999996</v>
          </cell>
          <cell r="F1003">
            <v>5604</v>
          </cell>
        </row>
        <row r="1004">
          <cell r="A1004" t="str">
            <v>CABLE COBRE No. 2X12 CONTROL S/PANTALLA</v>
          </cell>
          <cell r="B1004">
            <v>3007</v>
          </cell>
          <cell r="C1004" t="str">
            <v>ML</v>
          </cell>
          <cell r="D1004">
            <v>3608.4</v>
          </cell>
          <cell r="E1004">
            <v>577.34400000000005</v>
          </cell>
          <cell r="F1004">
            <v>4186</v>
          </cell>
        </row>
        <row r="1005">
          <cell r="A1005" t="str">
            <v>CABLE COBRE No. 3X10 CONTROL S/PANTALLA</v>
          </cell>
          <cell r="B1005">
            <v>5636</v>
          </cell>
          <cell r="C1005" t="str">
            <v>ML</v>
          </cell>
          <cell r="D1005">
            <v>6763.2</v>
          </cell>
          <cell r="E1005">
            <v>1082.1120000000001</v>
          </cell>
          <cell r="F1005">
            <v>7845</v>
          </cell>
        </row>
        <row r="1006">
          <cell r="A1006" t="str">
            <v>CABLE COBRE No. 3X12 CONTROL S/PANTALLA</v>
          </cell>
          <cell r="B1006">
            <v>4158</v>
          </cell>
          <cell r="C1006" t="str">
            <v>ML</v>
          </cell>
          <cell r="D1006">
            <v>4989.5999999999995</v>
          </cell>
          <cell r="E1006">
            <v>798.3359999999999</v>
          </cell>
          <cell r="F1006">
            <v>5788</v>
          </cell>
        </row>
        <row r="1007">
          <cell r="A1007" t="str">
            <v>CABLE COBRE No. 3X16 CONTROL S/PANTALLA</v>
          </cell>
          <cell r="B1007">
            <v>2347</v>
          </cell>
          <cell r="C1007" t="str">
            <v>ML</v>
          </cell>
          <cell r="D1007">
            <v>2816.4</v>
          </cell>
          <cell r="E1007">
            <v>450.62400000000002</v>
          </cell>
          <cell r="F1007">
            <v>3267</v>
          </cell>
        </row>
        <row r="1008">
          <cell r="A1008" t="str">
            <v>CABLE COBRE No. 4X10 CONTROL S/PANTALLA</v>
          </cell>
          <cell r="B1008">
            <v>7113</v>
          </cell>
          <cell r="C1008" t="str">
            <v>ML</v>
          </cell>
          <cell r="D1008">
            <v>8535.6</v>
          </cell>
          <cell r="E1008">
            <v>1365.6960000000001</v>
          </cell>
          <cell r="F1008">
            <v>9901</v>
          </cell>
        </row>
        <row r="1009">
          <cell r="A1009" t="str">
            <v>CABLE COBRE No. 4X12 CONTROL S/PANTALLA</v>
          </cell>
          <cell r="B1009">
            <v>5174</v>
          </cell>
          <cell r="C1009" t="str">
            <v>ML</v>
          </cell>
          <cell r="D1009">
            <v>6208.8</v>
          </cell>
          <cell r="E1009">
            <v>993.40800000000002</v>
          </cell>
          <cell r="F1009">
            <v>7202</v>
          </cell>
        </row>
        <row r="1010">
          <cell r="A1010" t="str">
            <v>CABLE COBRE No. 4X14 CONTROL S/PANTALLA</v>
          </cell>
          <cell r="B1010">
            <v>3807</v>
          </cell>
          <cell r="C1010" t="str">
            <v>ML</v>
          </cell>
          <cell r="D1010">
            <v>4568.3999999999996</v>
          </cell>
          <cell r="E1010">
            <v>730.94399999999996</v>
          </cell>
          <cell r="F1010">
            <v>5299</v>
          </cell>
        </row>
        <row r="1011">
          <cell r="A1011" t="str">
            <v>CABLE COBRE No. 4X6 CONTROL S/PANTALLA</v>
          </cell>
          <cell r="B1011">
            <v>16634</v>
          </cell>
          <cell r="C1011" t="str">
            <v>ML</v>
          </cell>
          <cell r="D1011">
            <v>19960.8</v>
          </cell>
          <cell r="E1011">
            <v>3193.7280000000001</v>
          </cell>
          <cell r="F1011">
            <v>23155</v>
          </cell>
        </row>
        <row r="1012">
          <cell r="A1012" t="str">
            <v>CABLE COBRE No. 6X10 CONTROL S/PANTALLA</v>
          </cell>
          <cell r="B1012">
            <v>9977</v>
          </cell>
          <cell r="C1012" t="str">
            <v>ML</v>
          </cell>
          <cell r="D1012">
            <v>11972.4</v>
          </cell>
          <cell r="E1012">
            <v>1915.5840000000001</v>
          </cell>
          <cell r="F1012">
            <v>13888</v>
          </cell>
        </row>
        <row r="1013">
          <cell r="A1013" t="str">
            <v>CABLE COBRE No. 6X12 CONTROL S/PANTALLA</v>
          </cell>
          <cell r="B1013">
            <v>7113</v>
          </cell>
          <cell r="C1013" t="str">
            <v>ML</v>
          </cell>
          <cell r="D1013">
            <v>8535.6</v>
          </cell>
          <cell r="E1013">
            <v>1365.6960000000001</v>
          </cell>
          <cell r="F1013">
            <v>9901</v>
          </cell>
        </row>
        <row r="1014">
          <cell r="A1014" t="str">
            <v>CABLE COBRE No. 7X12 CONTROL S/PANTALLA</v>
          </cell>
          <cell r="B1014">
            <v>7945</v>
          </cell>
          <cell r="C1014" t="str">
            <v>ML</v>
          </cell>
          <cell r="D1014">
            <v>9534</v>
          </cell>
          <cell r="E1014">
            <v>1525.44</v>
          </cell>
          <cell r="F1014">
            <v>11059</v>
          </cell>
        </row>
        <row r="1015">
          <cell r="A1015" t="str">
            <v>CABLE COBRE No. 8 THW AMARILLO ICONEL</v>
          </cell>
          <cell r="B1015">
            <v>3200</v>
          </cell>
          <cell r="C1015" t="str">
            <v>ML</v>
          </cell>
          <cell r="D1015">
            <v>3840</v>
          </cell>
          <cell r="E1015">
            <v>614.4</v>
          </cell>
          <cell r="F1015">
            <v>4454</v>
          </cell>
        </row>
        <row r="1016">
          <cell r="A1016" t="str">
            <v>CABLE COBRE No. 8 THW AZUL</v>
          </cell>
          <cell r="B1016">
            <v>3200</v>
          </cell>
          <cell r="C1016" t="str">
            <v>ML</v>
          </cell>
          <cell r="D1016">
            <v>3840</v>
          </cell>
          <cell r="E1016">
            <v>614.4</v>
          </cell>
          <cell r="F1016">
            <v>4454</v>
          </cell>
        </row>
        <row r="1017">
          <cell r="A1017" t="str">
            <v>CABLE COBRE No. 8 THW ROJO</v>
          </cell>
          <cell r="B1017">
            <v>3200</v>
          </cell>
          <cell r="C1017" t="str">
            <v>ML</v>
          </cell>
          <cell r="D1017">
            <v>3840</v>
          </cell>
          <cell r="E1017">
            <v>614.4</v>
          </cell>
          <cell r="F1017">
            <v>4454</v>
          </cell>
        </row>
        <row r="1018">
          <cell r="A1018" t="str">
            <v>CABLE COBRE No. 8 THW VERDE ICONEL</v>
          </cell>
          <cell r="B1018">
            <v>3200</v>
          </cell>
          <cell r="C1018" t="str">
            <v>ML</v>
          </cell>
          <cell r="D1018">
            <v>3840</v>
          </cell>
          <cell r="E1018">
            <v>614.4</v>
          </cell>
          <cell r="F1018">
            <v>4454</v>
          </cell>
        </row>
        <row r="1019">
          <cell r="A1019" t="str">
            <v>CABLE COBRE No. 8X12 CONTROL S/PANTALLA</v>
          </cell>
          <cell r="B1019">
            <v>9054</v>
          </cell>
          <cell r="C1019" t="str">
            <v>ML</v>
          </cell>
          <cell r="D1019">
            <v>10864.8</v>
          </cell>
          <cell r="E1019">
            <v>1738.3679999999999</v>
          </cell>
          <cell r="F1019">
            <v>12603</v>
          </cell>
        </row>
        <row r="1020">
          <cell r="A1020" t="str">
            <v>CABLE COBRE No.10 THW AMARILLO</v>
          </cell>
          <cell r="B1020">
            <v>2049</v>
          </cell>
          <cell r="C1020" t="str">
            <v>ML</v>
          </cell>
          <cell r="D1020">
            <v>2458.7999999999997</v>
          </cell>
          <cell r="E1020">
            <v>393.40799999999996</v>
          </cell>
          <cell r="F1020">
            <v>2852</v>
          </cell>
        </row>
        <row r="1021">
          <cell r="A1021" t="str">
            <v>CABLE COBRE No.10 THW BLANCO</v>
          </cell>
          <cell r="B1021">
            <v>2049</v>
          </cell>
          <cell r="C1021" t="str">
            <v>ML</v>
          </cell>
          <cell r="D1021">
            <v>2458.7999999999997</v>
          </cell>
          <cell r="E1021">
            <v>393.40799999999996</v>
          </cell>
          <cell r="F1021">
            <v>2852</v>
          </cell>
        </row>
        <row r="1022">
          <cell r="A1022" t="str">
            <v>CABLE COBRE No.10 THW NEGRO</v>
          </cell>
          <cell r="B1022">
            <v>2000</v>
          </cell>
          <cell r="C1022" t="str">
            <v>ML</v>
          </cell>
          <cell r="D1022">
            <v>2400</v>
          </cell>
          <cell r="E1022">
            <v>384</v>
          </cell>
          <cell r="F1022">
            <v>2784</v>
          </cell>
        </row>
        <row r="1023">
          <cell r="A1023" t="str">
            <v>CABLE COBRE No.10 THW NEGRO ICONEL</v>
          </cell>
          <cell r="B1023">
            <v>2049</v>
          </cell>
          <cell r="C1023" t="str">
            <v>ML</v>
          </cell>
          <cell r="D1023">
            <v>2458.7999999999997</v>
          </cell>
          <cell r="E1023">
            <v>393.40799999999996</v>
          </cell>
          <cell r="F1023">
            <v>2852</v>
          </cell>
        </row>
        <row r="1024">
          <cell r="A1024" t="str">
            <v>CABLE COBRE No.10 THW ROJO</v>
          </cell>
          <cell r="B1024">
            <v>2049</v>
          </cell>
          <cell r="C1024" t="str">
            <v>ML</v>
          </cell>
          <cell r="D1024">
            <v>2458.7999999999997</v>
          </cell>
          <cell r="E1024">
            <v>393.40799999999996</v>
          </cell>
          <cell r="F1024">
            <v>2852</v>
          </cell>
        </row>
        <row r="1025">
          <cell r="A1025" t="str">
            <v>CABLE COBRE No.10 THW VERDE</v>
          </cell>
          <cell r="B1025">
            <v>2049</v>
          </cell>
          <cell r="C1025" t="str">
            <v>ML</v>
          </cell>
          <cell r="D1025">
            <v>2458.7999999999997</v>
          </cell>
          <cell r="E1025">
            <v>393.40799999999996</v>
          </cell>
          <cell r="F1025">
            <v>2852</v>
          </cell>
        </row>
        <row r="1026">
          <cell r="A1026" t="str">
            <v>CABLE COBRE No.12 THW AMARILLO</v>
          </cell>
          <cell r="B1026">
            <v>1425</v>
          </cell>
          <cell r="C1026" t="str">
            <v>ML</v>
          </cell>
          <cell r="D1026">
            <v>1710</v>
          </cell>
          <cell r="E1026">
            <v>273.60000000000002</v>
          </cell>
          <cell r="F1026">
            <v>1984</v>
          </cell>
        </row>
        <row r="1027">
          <cell r="A1027" t="str">
            <v>CABLE COBRE No.12 THW AZUL</v>
          </cell>
          <cell r="B1027">
            <v>1425</v>
          </cell>
          <cell r="C1027" t="str">
            <v>ML</v>
          </cell>
          <cell r="D1027">
            <v>1710</v>
          </cell>
          <cell r="E1027">
            <v>273.60000000000002</v>
          </cell>
          <cell r="F1027">
            <v>1984</v>
          </cell>
        </row>
        <row r="1028">
          <cell r="A1028" t="str">
            <v>CABLE COBRE No.12 THW BLANCO</v>
          </cell>
          <cell r="B1028">
            <v>1425</v>
          </cell>
          <cell r="C1028" t="str">
            <v>ML</v>
          </cell>
          <cell r="D1028">
            <v>1710</v>
          </cell>
          <cell r="E1028">
            <v>273.60000000000002</v>
          </cell>
          <cell r="F1028">
            <v>1984</v>
          </cell>
        </row>
        <row r="1029">
          <cell r="A1029" t="str">
            <v>CABLE COBRE No.12 THW NEGRO</v>
          </cell>
          <cell r="B1029">
            <v>1425</v>
          </cell>
          <cell r="C1029" t="str">
            <v>ML</v>
          </cell>
          <cell r="D1029">
            <v>1710</v>
          </cell>
          <cell r="E1029">
            <v>273.60000000000002</v>
          </cell>
          <cell r="F1029">
            <v>1984</v>
          </cell>
        </row>
        <row r="1030">
          <cell r="A1030" t="str">
            <v>CABLE COBRE No.12 THW ROJO</v>
          </cell>
          <cell r="B1030">
            <v>1425</v>
          </cell>
          <cell r="C1030" t="str">
            <v>ML</v>
          </cell>
          <cell r="D1030">
            <v>1710</v>
          </cell>
          <cell r="E1030">
            <v>273.60000000000002</v>
          </cell>
          <cell r="F1030">
            <v>1984</v>
          </cell>
        </row>
        <row r="1031">
          <cell r="A1031" t="str">
            <v>CABLE COBRE No.14 NARANJA</v>
          </cell>
          <cell r="B1031">
            <v>1200</v>
          </cell>
          <cell r="C1031" t="str">
            <v>ML</v>
          </cell>
          <cell r="D1031">
            <v>1440</v>
          </cell>
          <cell r="E1031">
            <v>230.4</v>
          </cell>
          <cell r="F1031">
            <v>1670</v>
          </cell>
        </row>
        <row r="1032">
          <cell r="A1032" t="str">
            <v>CABLE COBRE No.14 THW AMARILLO</v>
          </cell>
          <cell r="B1032">
            <v>1200</v>
          </cell>
          <cell r="C1032" t="str">
            <v>ML</v>
          </cell>
          <cell r="D1032">
            <v>1440</v>
          </cell>
          <cell r="E1032">
            <v>230.4</v>
          </cell>
          <cell r="F1032">
            <v>1670</v>
          </cell>
        </row>
        <row r="1033">
          <cell r="A1033" t="str">
            <v>CABLE COBRE No.14 THW AZUL</v>
          </cell>
          <cell r="B1033">
            <v>1200</v>
          </cell>
          <cell r="C1033" t="str">
            <v>ML</v>
          </cell>
          <cell r="D1033">
            <v>1440</v>
          </cell>
          <cell r="E1033">
            <v>230.4</v>
          </cell>
          <cell r="F1033">
            <v>1670</v>
          </cell>
        </row>
        <row r="1034">
          <cell r="A1034" t="str">
            <v>CABLE COBRE No.14 THW BLANCO</v>
          </cell>
          <cell r="B1034">
            <v>1200</v>
          </cell>
          <cell r="C1034" t="str">
            <v>ML</v>
          </cell>
          <cell r="D1034">
            <v>1440</v>
          </cell>
          <cell r="E1034">
            <v>230.4</v>
          </cell>
          <cell r="F1034">
            <v>1670</v>
          </cell>
        </row>
        <row r="1035">
          <cell r="A1035" t="str">
            <v>CABLE COBRE No.14 THW ROJO</v>
          </cell>
          <cell r="B1035">
            <v>1200</v>
          </cell>
          <cell r="C1035" t="str">
            <v>ML</v>
          </cell>
          <cell r="D1035">
            <v>1440</v>
          </cell>
          <cell r="E1035">
            <v>230.4</v>
          </cell>
          <cell r="F1035">
            <v>1670</v>
          </cell>
        </row>
        <row r="1036">
          <cell r="A1036" t="str">
            <v>CABLE COBRE No.14THW VERDE</v>
          </cell>
          <cell r="B1036">
            <v>1200</v>
          </cell>
          <cell r="C1036" t="str">
            <v>ML</v>
          </cell>
          <cell r="D1036">
            <v>1440</v>
          </cell>
          <cell r="E1036">
            <v>230.4</v>
          </cell>
          <cell r="F1036">
            <v>1670</v>
          </cell>
        </row>
        <row r="1037">
          <cell r="A1037" t="str">
            <v>CABLE COBRE No.16 BLANCO SILICONADO</v>
          </cell>
          <cell r="B1037">
            <v>909</v>
          </cell>
          <cell r="C1037" t="str">
            <v>ML</v>
          </cell>
          <cell r="D1037">
            <v>1090.8</v>
          </cell>
          <cell r="E1037">
            <v>174.52799999999999</v>
          </cell>
          <cell r="F1037">
            <v>1265</v>
          </cell>
        </row>
        <row r="1038">
          <cell r="A1038" t="str">
            <v>CABLE COBRE No.18 BLANCO SILICONADO</v>
          </cell>
          <cell r="B1038">
            <v>814</v>
          </cell>
          <cell r="C1038" t="str">
            <v>ML</v>
          </cell>
          <cell r="D1038">
            <v>976.8</v>
          </cell>
          <cell r="E1038">
            <v>156.28799999999998</v>
          </cell>
          <cell r="F1038">
            <v>1133</v>
          </cell>
        </row>
        <row r="1039">
          <cell r="A1039" t="str">
            <v>CABLE COBRE No.2 THW VERDE</v>
          </cell>
          <cell r="B1039">
            <v>10938</v>
          </cell>
          <cell r="C1039" t="str">
            <v>ML</v>
          </cell>
          <cell r="D1039">
            <v>13125.6</v>
          </cell>
          <cell r="E1039">
            <v>2100.096</v>
          </cell>
          <cell r="F1039">
            <v>15226</v>
          </cell>
        </row>
        <row r="1040">
          <cell r="A1040" t="str">
            <v>CABLE COBRE No.4 THW AMARILLO</v>
          </cell>
          <cell r="B1040">
            <v>7045</v>
          </cell>
          <cell r="C1040" t="str">
            <v>ML</v>
          </cell>
          <cell r="D1040">
            <v>8454</v>
          </cell>
          <cell r="E1040">
            <v>1352.64</v>
          </cell>
          <cell r="F1040">
            <v>9807</v>
          </cell>
        </row>
        <row r="1041">
          <cell r="A1041" t="str">
            <v>CABLE COBRE No.4 THW AZUL</v>
          </cell>
          <cell r="B1041">
            <v>7045</v>
          </cell>
          <cell r="C1041" t="str">
            <v>ML</v>
          </cell>
          <cell r="D1041">
            <v>8454</v>
          </cell>
          <cell r="E1041">
            <v>1352.64</v>
          </cell>
          <cell r="F1041">
            <v>9807</v>
          </cell>
        </row>
        <row r="1042">
          <cell r="A1042" t="str">
            <v>CABLE COBRE No.4 THW NEGRO</v>
          </cell>
          <cell r="B1042">
            <v>7045</v>
          </cell>
          <cell r="C1042" t="str">
            <v>ML</v>
          </cell>
          <cell r="D1042">
            <v>8454</v>
          </cell>
          <cell r="E1042">
            <v>1352.64</v>
          </cell>
          <cell r="F1042">
            <v>9807</v>
          </cell>
        </row>
        <row r="1043">
          <cell r="A1043" t="str">
            <v>CABLE COBRE No.6 THW AMARILLO</v>
          </cell>
          <cell r="B1043">
            <v>4569</v>
          </cell>
          <cell r="C1043" t="str">
            <v>ML</v>
          </cell>
          <cell r="D1043">
            <v>5482.8</v>
          </cell>
          <cell r="E1043">
            <v>877.24800000000005</v>
          </cell>
          <cell r="F1043">
            <v>6360</v>
          </cell>
        </row>
        <row r="1044">
          <cell r="A1044" t="str">
            <v>CABLE COBRE No.6 THW NEGRO</v>
          </cell>
          <cell r="B1044">
            <v>4569</v>
          </cell>
          <cell r="C1044" t="str">
            <v>ML</v>
          </cell>
          <cell r="D1044">
            <v>5482.8</v>
          </cell>
          <cell r="E1044">
            <v>877.24800000000005</v>
          </cell>
          <cell r="F1044">
            <v>6360</v>
          </cell>
        </row>
        <row r="1045">
          <cell r="A1045" t="str">
            <v>CABLE COBRE No.6 THW NEGRO ICONEL</v>
          </cell>
          <cell r="B1045">
            <v>4569</v>
          </cell>
          <cell r="C1045" t="str">
            <v>ML</v>
          </cell>
          <cell r="D1045">
            <v>5482.8</v>
          </cell>
          <cell r="E1045">
            <v>877.24800000000005</v>
          </cell>
          <cell r="F1045">
            <v>6360</v>
          </cell>
        </row>
        <row r="1046">
          <cell r="A1046" t="str">
            <v>CABLE COBRE No.6 THW ROJO</v>
          </cell>
          <cell r="B1046">
            <v>4569</v>
          </cell>
          <cell r="C1046" t="str">
            <v>ML</v>
          </cell>
          <cell r="D1046">
            <v>5482.8</v>
          </cell>
          <cell r="E1046">
            <v>877.24800000000005</v>
          </cell>
          <cell r="F1046">
            <v>6360</v>
          </cell>
        </row>
        <row r="1047">
          <cell r="A1047" t="str">
            <v>CABLE COBRE No.6 THW ROJO ICONEL</v>
          </cell>
          <cell r="B1047">
            <v>4569</v>
          </cell>
          <cell r="C1047" t="str">
            <v>ML</v>
          </cell>
          <cell r="D1047">
            <v>5482.8</v>
          </cell>
          <cell r="E1047">
            <v>877.24800000000005</v>
          </cell>
          <cell r="F1047">
            <v>6360</v>
          </cell>
        </row>
        <row r="1048">
          <cell r="A1048" t="str">
            <v>CABLE COBRE No.6 THW VERDE</v>
          </cell>
          <cell r="B1048">
            <v>4569</v>
          </cell>
          <cell r="C1048" t="str">
            <v>ML</v>
          </cell>
          <cell r="D1048">
            <v>5482.8</v>
          </cell>
          <cell r="E1048">
            <v>877.24800000000005</v>
          </cell>
          <cell r="F1048">
            <v>6360</v>
          </cell>
        </row>
        <row r="1049">
          <cell r="A1049" t="str">
            <v>CABLE COBRE No.6THW BLANCO</v>
          </cell>
          <cell r="B1049">
            <v>4569</v>
          </cell>
          <cell r="C1049" t="str">
            <v>ML</v>
          </cell>
          <cell r="D1049">
            <v>5482.8</v>
          </cell>
          <cell r="E1049">
            <v>877.24800000000005</v>
          </cell>
          <cell r="F1049">
            <v>6360</v>
          </cell>
        </row>
        <row r="1050">
          <cell r="A1050" t="str">
            <v>CABLE COBRE No.8 THW   NEGRO ICONEL</v>
          </cell>
          <cell r="B1050">
            <v>3200</v>
          </cell>
          <cell r="C1050" t="str">
            <v>ML</v>
          </cell>
          <cell r="D1050">
            <v>3840</v>
          </cell>
          <cell r="E1050">
            <v>614.4</v>
          </cell>
          <cell r="F1050">
            <v>4454</v>
          </cell>
        </row>
        <row r="1051">
          <cell r="A1051" t="str">
            <v>CABLE COBRE No.8 THW AZUL</v>
          </cell>
          <cell r="B1051">
            <v>3200</v>
          </cell>
          <cell r="C1051" t="str">
            <v>ML</v>
          </cell>
          <cell r="D1051">
            <v>3840</v>
          </cell>
          <cell r="E1051">
            <v>614.4</v>
          </cell>
          <cell r="F1051">
            <v>4454</v>
          </cell>
        </row>
        <row r="1052">
          <cell r="A1052" t="str">
            <v>CABLE COBRE No.8 THW BLANCO</v>
          </cell>
          <cell r="B1052">
            <v>3200</v>
          </cell>
          <cell r="C1052" t="str">
            <v>ML</v>
          </cell>
          <cell r="D1052">
            <v>3840</v>
          </cell>
          <cell r="E1052">
            <v>614.4</v>
          </cell>
          <cell r="F1052">
            <v>4454</v>
          </cell>
        </row>
        <row r="1053">
          <cell r="A1053" t="str">
            <v>CABLE COBRE No.8 THW NEGRO</v>
          </cell>
          <cell r="B1053">
            <v>3200</v>
          </cell>
          <cell r="C1053" t="str">
            <v>ML</v>
          </cell>
          <cell r="D1053">
            <v>3840</v>
          </cell>
          <cell r="E1053">
            <v>614.4</v>
          </cell>
          <cell r="F1053">
            <v>4454</v>
          </cell>
        </row>
        <row r="1054">
          <cell r="A1054" t="str">
            <v>CABLE COBRE No.8 THW ROJO</v>
          </cell>
          <cell r="B1054">
            <v>3200</v>
          </cell>
          <cell r="C1054" t="str">
            <v>ML</v>
          </cell>
          <cell r="D1054">
            <v>3840</v>
          </cell>
          <cell r="E1054">
            <v>614.4</v>
          </cell>
          <cell r="F1054">
            <v>4454</v>
          </cell>
        </row>
        <row r="1055">
          <cell r="A1055" t="str">
            <v>CABLE COBRE No.8 THW VERDE</v>
          </cell>
          <cell r="B1055">
            <v>3200</v>
          </cell>
          <cell r="C1055" t="str">
            <v>ML</v>
          </cell>
          <cell r="D1055">
            <v>3840</v>
          </cell>
          <cell r="E1055">
            <v>614.4</v>
          </cell>
          <cell r="F1055">
            <v>4454</v>
          </cell>
        </row>
        <row r="1056">
          <cell r="A1056" t="str">
            <v>CABLE COBRE No.8THW AMARILLO</v>
          </cell>
          <cell r="B1056">
            <v>3200</v>
          </cell>
          <cell r="C1056" t="str">
            <v>ML</v>
          </cell>
          <cell r="D1056">
            <v>3840</v>
          </cell>
          <cell r="E1056">
            <v>614.4</v>
          </cell>
          <cell r="F1056">
            <v>4454</v>
          </cell>
        </row>
        <row r="1057">
          <cell r="A1057" t="str">
            <v>CABLE COBRE SOLDADOR No 4/0</v>
          </cell>
          <cell r="B1057">
            <v>35897</v>
          </cell>
          <cell r="C1057" t="str">
            <v>ML</v>
          </cell>
          <cell r="D1057">
            <v>43076.4</v>
          </cell>
          <cell r="E1057">
            <v>6892.2240000000002</v>
          </cell>
          <cell r="F1057">
            <v>49969</v>
          </cell>
        </row>
        <row r="1058">
          <cell r="A1058" t="str">
            <v>CABLE COBRE SOLDADOR No.1/0</v>
          </cell>
          <cell r="B1058">
            <v>18134</v>
          </cell>
          <cell r="C1058" t="str">
            <v>ML</v>
          </cell>
          <cell r="D1058">
            <v>21760.799999999999</v>
          </cell>
          <cell r="E1058">
            <v>3481.7280000000001</v>
          </cell>
          <cell r="F1058">
            <v>25243</v>
          </cell>
        </row>
        <row r="1059">
          <cell r="A1059" t="str">
            <v>CABLE COBRE SOLDADOR No.2</v>
          </cell>
          <cell r="B1059">
            <v>12003</v>
          </cell>
          <cell r="C1059" t="str">
            <v>ML</v>
          </cell>
          <cell r="D1059">
            <v>14403.6</v>
          </cell>
          <cell r="E1059">
            <v>2304.576</v>
          </cell>
          <cell r="F1059">
            <v>16708</v>
          </cell>
        </row>
        <row r="1060">
          <cell r="A1060" t="str">
            <v>CABLE COBRE SOLDADOR No.2/0</v>
          </cell>
          <cell r="B1060">
            <v>22409</v>
          </cell>
          <cell r="C1060" t="str">
            <v>ML</v>
          </cell>
          <cell r="D1060">
            <v>26890.799999999999</v>
          </cell>
          <cell r="E1060">
            <v>4302.5280000000002</v>
          </cell>
          <cell r="F1060">
            <v>31193</v>
          </cell>
        </row>
        <row r="1061">
          <cell r="A1061" t="str">
            <v>CABLE COBRE SOLDADOR No.6</v>
          </cell>
          <cell r="B1061">
            <v>6054</v>
          </cell>
          <cell r="C1061" t="str">
            <v>ML</v>
          </cell>
          <cell r="D1061">
            <v>7264.8</v>
          </cell>
          <cell r="E1061">
            <v>1162.3680000000002</v>
          </cell>
          <cell r="F1061">
            <v>8427</v>
          </cell>
        </row>
        <row r="1062">
          <cell r="A1062" t="str">
            <v>CABLE COBRE THW 1X8+1X8 ACOMETIDA TREBOL</v>
          </cell>
          <cell r="B1062">
            <v>3102</v>
          </cell>
          <cell r="C1062" t="str">
            <v>ML</v>
          </cell>
          <cell r="D1062">
            <v>3722.3999999999996</v>
          </cell>
          <cell r="E1062">
            <v>595.58399999999995</v>
          </cell>
          <cell r="F1062">
            <v>4318</v>
          </cell>
        </row>
        <row r="1063">
          <cell r="A1063" t="str">
            <v>CABLE COBRE THW 2X10 CONCENTRICO/CODENSA</v>
          </cell>
          <cell r="B1063">
            <v>2000</v>
          </cell>
          <cell r="C1063" t="str">
            <v>ML</v>
          </cell>
          <cell r="D1063">
            <v>2400</v>
          </cell>
          <cell r="E1063">
            <v>384</v>
          </cell>
          <cell r="F1063">
            <v>2784</v>
          </cell>
        </row>
        <row r="1064">
          <cell r="A1064" t="str">
            <v>CABLE COBRE THW 2X6+1X6 ACOMETIDA TREBOL</v>
          </cell>
          <cell r="B1064">
            <v>5696</v>
          </cell>
          <cell r="C1064" t="str">
            <v>ML</v>
          </cell>
          <cell r="D1064">
            <v>6835.2</v>
          </cell>
          <cell r="E1064">
            <v>1093.6320000000001</v>
          </cell>
          <cell r="F1064">
            <v>7929</v>
          </cell>
        </row>
        <row r="1065">
          <cell r="A1065" t="str">
            <v>CABLE COBRE THW 2X8 CONCENTRICO</v>
          </cell>
          <cell r="B1065">
            <v>2000</v>
          </cell>
          <cell r="C1065" t="str">
            <v>ML</v>
          </cell>
          <cell r="D1065">
            <v>2400</v>
          </cell>
          <cell r="E1065">
            <v>384</v>
          </cell>
          <cell r="F1065">
            <v>2784</v>
          </cell>
        </row>
        <row r="1066">
          <cell r="A1066" t="str">
            <v>CABLE COBRE THW 2X8+1X10 CONCENTRICO</v>
          </cell>
          <cell r="B1066">
            <v>3320</v>
          </cell>
          <cell r="C1066" t="str">
            <v>ML</v>
          </cell>
          <cell r="D1066">
            <v>3984</v>
          </cell>
          <cell r="E1066">
            <v>637.44000000000005</v>
          </cell>
          <cell r="F1066">
            <v>4621</v>
          </cell>
        </row>
        <row r="1067">
          <cell r="A1067" t="str">
            <v>CABLE COBRE THW 2X8+1X8 ACOMETIDA TREBOL</v>
          </cell>
          <cell r="B1067">
            <v>5000</v>
          </cell>
          <cell r="C1067" t="str">
            <v>ML</v>
          </cell>
          <cell r="D1067">
            <v>6000</v>
          </cell>
          <cell r="E1067">
            <v>960</v>
          </cell>
          <cell r="F1067">
            <v>6960</v>
          </cell>
        </row>
        <row r="1068">
          <cell r="A1068" t="str">
            <v>CABLE COBRE THW 3X4+1X6 ACOMETIDA TREBOL</v>
          </cell>
          <cell r="B1068">
            <v>13542</v>
          </cell>
          <cell r="C1068" t="str">
            <v>ML</v>
          </cell>
          <cell r="D1068">
            <v>16250.4</v>
          </cell>
          <cell r="E1068">
            <v>2600.0639999999999</v>
          </cell>
          <cell r="F1068">
            <v>18850</v>
          </cell>
        </row>
        <row r="1069">
          <cell r="A1069" t="str">
            <v>CABLE COBRE THW 3X6+1X8 ACOMETIDA TREBOL</v>
          </cell>
          <cell r="B1069">
            <v>8880</v>
          </cell>
          <cell r="C1069" t="str">
            <v>ML</v>
          </cell>
          <cell r="D1069">
            <v>10656</v>
          </cell>
          <cell r="E1069">
            <v>1704.96</v>
          </cell>
          <cell r="F1069">
            <v>12361</v>
          </cell>
        </row>
        <row r="1070">
          <cell r="A1070" t="str">
            <v>CABLE COBRE THW 3X6+1X8 CONCENTRICO</v>
          </cell>
          <cell r="B1070">
            <v>6160</v>
          </cell>
          <cell r="C1070" t="str">
            <v>ML</v>
          </cell>
          <cell r="D1070">
            <v>7392</v>
          </cell>
          <cell r="E1070">
            <v>1182.72</v>
          </cell>
          <cell r="F1070">
            <v>8575</v>
          </cell>
        </row>
        <row r="1071">
          <cell r="A1071" t="str">
            <v>CABLE COBRE THW 3X8+1X10 ACOMETIDATREBOL</v>
          </cell>
          <cell r="B1071">
            <v>5110</v>
          </cell>
          <cell r="C1071" t="str">
            <v>ML</v>
          </cell>
          <cell r="D1071">
            <v>6132</v>
          </cell>
          <cell r="E1071">
            <v>981.12</v>
          </cell>
          <cell r="F1071">
            <v>7113</v>
          </cell>
        </row>
        <row r="1072">
          <cell r="A1072" t="str">
            <v>CABLE COBRE THW 3X8+1X10 CONCENTRICO</v>
          </cell>
          <cell r="B1072">
            <v>5110</v>
          </cell>
          <cell r="C1072" t="str">
            <v>ML</v>
          </cell>
          <cell r="D1072">
            <v>6132</v>
          </cell>
          <cell r="E1072">
            <v>981.12</v>
          </cell>
          <cell r="F1072">
            <v>7113</v>
          </cell>
        </row>
        <row r="1073">
          <cell r="A1073" t="str">
            <v>CABLE COBRE UTP No.25X2X24 NIVEL 3</v>
          </cell>
          <cell r="B1073">
            <v>7932</v>
          </cell>
          <cell r="C1073" t="str">
            <v>ML</v>
          </cell>
          <cell r="D1073">
            <v>9518.4</v>
          </cell>
          <cell r="E1073">
            <v>1522.944</v>
          </cell>
          <cell r="F1073">
            <v>11041</v>
          </cell>
        </row>
        <row r="1074">
          <cell r="A1074" t="str">
            <v>CABLE COBRE UTP No.2X.05 NIVEL 3</v>
          </cell>
          <cell r="B1074">
            <v>614</v>
          </cell>
          <cell r="C1074" t="str">
            <v>ML</v>
          </cell>
          <cell r="D1074">
            <v>736.8</v>
          </cell>
          <cell r="E1074">
            <v>117.88799999999999</v>
          </cell>
          <cell r="F1074">
            <v>855</v>
          </cell>
        </row>
        <row r="1075">
          <cell r="A1075" t="str">
            <v>CABLE COBRE UTP No.4X2X24 NIVEL 5</v>
          </cell>
          <cell r="B1075">
            <v>675</v>
          </cell>
          <cell r="C1075" t="str">
            <v>ML</v>
          </cell>
          <cell r="D1075">
            <v>810</v>
          </cell>
          <cell r="E1075">
            <v>129.6</v>
          </cell>
          <cell r="F1075">
            <v>940</v>
          </cell>
        </row>
        <row r="1076">
          <cell r="A1076" t="str">
            <v>CABLE COMUNICACION TTY/6ES5-734-1BD20</v>
          </cell>
          <cell r="B1076">
            <v>560000</v>
          </cell>
          <cell r="C1076" t="str">
            <v>ML</v>
          </cell>
          <cell r="D1076">
            <v>672000</v>
          </cell>
          <cell r="E1076">
            <v>107520</v>
          </cell>
          <cell r="F1076">
            <v>779520</v>
          </cell>
        </row>
        <row r="1077">
          <cell r="A1077" t="str">
            <v>CABLE CU DESN # 12 TEMPLE SUAVE</v>
          </cell>
          <cell r="B1077">
            <v>827</v>
          </cell>
          <cell r="C1077" t="str">
            <v>ML</v>
          </cell>
          <cell r="D1077">
            <v>992.4</v>
          </cell>
          <cell r="E1077">
            <v>158.78399999999999</v>
          </cell>
          <cell r="F1077">
            <v>1151</v>
          </cell>
        </row>
        <row r="1078">
          <cell r="A1078" t="str">
            <v>CABLE CU DESN.#1/0 TEMPLE SUAVE</v>
          </cell>
          <cell r="B1078">
            <v>16257</v>
          </cell>
          <cell r="C1078" t="str">
            <v>ML</v>
          </cell>
          <cell r="D1078">
            <v>19508.399999999998</v>
          </cell>
          <cell r="E1078">
            <v>3121.3439999999996</v>
          </cell>
          <cell r="F1078">
            <v>22630</v>
          </cell>
        </row>
        <row r="1079">
          <cell r="A1079" t="str">
            <v>CABLE CU DESN.#10 TEMPLE SUAVE</v>
          </cell>
          <cell r="B1079">
            <v>1984</v>
          </cell>
          <cell r="C1079" t="str">
            <v>ML</v>
          </cell>
          <cell r="D1079">
            <v>2380.7999999999997</v>
          </cell>
          <cell r="E1079">
            <v>380.92799999999994</v>
          </cell>
          <cell r="F1079">
            <v>2762</v>
          </cell>
        </row>
        <row r="1080">
          <cell r="A1080" t="str">
            <v>CABLE CU DESN.#2 TEMPLE SUAVE</v>
          </cell>
          <cell r="B1080">
            <v>10268</v>
          </cell>
          <cell r="C1080" t="str">
            <v>ML</v>
          </cell>
          <cell r="D1080">
            <v>12321.6</v>
          </cell>
          <cell r="E1080">
            <v>1971.4560000000001</v>
          </cell>
          <cell r="F1080">
            <v>14293</v>
          </cell>
        </row>
        <row r="1081">
          <cell r="A1081" t="str">
            <v>CABLE CU DESN.#2/0 TEMPLE SUAVE</v>
          </cell>
          <cell r="B1081">
            <v>18000</v>
          </cell>
          <cell r="C1081" t="str">
            <v>ML</v>
          </cell>
          <cell r="D1081">
            <v>21600</v>
          </cell>
          <cell r="E1081">
            <v>3456</v>
          </cell>
          <cell r="F1081">
            <v>25056</v>
          </cell>
        </row>
        <row r="1082">
          <cell r="A1082" t="str">
            <v>CABLE CU DESN.#4 TEMPLE SUAVE</v>
          </cell>
          <cell r="B1082">
            <v>6836</v>
          </cell>
          <cell r="C1082" t="str">
            <v>ML</v>
          </cell>
          <cell r="D1082">
            <v>8203.1999999999989</v>
          </cell>
          <cell r="E1082">
            <v>1312.5119999999999</v>
          </cell>
          <cell r="F1082">
            <v>9516</v>
          </cell>
        </row>
        <row r="1083">
          <cell r="A1083" t="str">
            <v>CABLE CU DESN.#6 TEMPLE SUAVE</v>
          </cell>
          <cell r="B1083">
            <v>4499</v>
          </cell>
          <cell r="C1083" t="str">
            <v>ML</v>
          </cell>
          <cell r="D1083">
            <v>5398.8</v>
          </cell>
          <cell r="E1083">
            <v>863.80799999999999</v>
          </cell>
          <cell r="F1083">
            <v>6263</v>
          </cell>
        </row>
        <row r="1084">
          <cell r="A1084" t="str">
            <v>CABLE CU DESN.#4/0 TEMPLE SUAVE</v>
          </cell>
          <cell r="B1084">
            <v>26000</v>
          </cell>
          <cell r="C1084" t="str">
            <v>ML</v>
          </cell>
          <cell r="D1084">
            <v>31200</v>
          </cell>
          <cell r="E1084">
            <v>4992</v>
          </cell>
          <cell r="F1084">
            <v>36192</v>
          </cell>
        </row>
        <row r="1085">
          <cell r="A1085" t="str">
            <v>CABLE CU DESN.No.2/0 TEMPLE DURO 7 HILOS</v>
          </cell>
          <cell r="B1085">
            <v>18000</v>
          </cell>
          <cell r="C1085" t="str">
            <v>ML</v>
          </cell>
          <cell r="D1085">
            <v>21600</v>
          </cell>
          <cell r="E1085">
            <v>3456</v>
          </cell>
          <cell r="F1085">
            <v>25056</v>
          </cell>
        </row>
        <row r="1086">
          <cell r="A1086" t="str">
            <v>CABLE CU DESN.No.4/0 MCM TEMPLE DURO 7 HILOS</v>
          </cell>
          <cell r="B1086">
            <v>22000</v>
          </cell>
          <cell r="C1086" t="str">
            <v>ML</v>
          </cell>
          <cell r="D1086">
            <v>26400</v>
          </cell>
          <cell r="E1086">
            <v>4224</v>
          </cell>
          <cell r="F1086">
            <v>30624</v>
          </cell>
        </row>
        <row r="1087">
          <cell r="A1087" t="str">
            <v>CABLE CU DESNUDO # 400 MCM TEMPLE SUAVE</v>
          </cell>
          <cell r="B1087">
            <v>40533</v>
          </cell>
          <cell r="C1087" t="str">
            <v>ML</v>
          </cell>
          <cell r="D1087">
            <v>48639.6</v>
          </cell>
          <cell r="E1087">
            <v>7782.3360000000002</v>
          </cell>
          <cell r="F1087">
            <v>56422</v>
          </cell>
        </row>
        <row r="1088">
          <cell r="A1088" t="str">
            <v>CABLE CU DESNUDO # 500 MCM TEMPLE SUAVE</v>
          </cell>
          <cell r="B1088">
            <v>51247</v>
          </cell>
          <cell r="C1088" t="str">
            <v>ML</v>
          </cell>
          <cell r="D1088">
            <v>61496.399999999994</v>
          </cell>
          <cell r="E1088">
            <v>9839.4239999999991</v>
          </cell>
          <cell r="F1088">
            <v>71336</v>
          </cell>
        </row>
        <row r="1089">
          <cell r="A1089" t="str">
            <v>CABLE CU DESNUDO # 750 MCM TEMPLE SUAVE</v>
          </cell>
          <cell r="B1089">
            <v>79905</v>
          </cell>
          <cell r="C1089" t="str">
            <v>ML</v>
          </cell>
          <cell r="D1089">
            <v>95886</v>
          </cell>
          <cell r="E1089">
            <v>15341.76</v>
          </cell>
          <cell r="F1089">
            <v>111228</v>
          </cell>
        </row>
        <row r="1090">
          <cell r="A1090" t="str">
            <v>CABLE CU DESNUDO #8</v>
          </cell>
          <cell r="B1090">
            <v>2866</v>
          </cell>
          <cell r="C1090" t="str">
            <v>ML</v>
          </cell>
          <cell r="D1090">
            <v>3439.2</v>
          </cell>
          <cell r="E1090">
            <v>550.27199999999993</v>
          </cell>
          <cell r="F1090">
            <v>3989</v>
          </cell>
        </row>
        <row r="1091">
          <cell r="A1091" t="str">
            <v>CABLE Cu No. 6 THW NEGRO PROCABLES</v>
          </cell>
          <cell r="B1091">
            <v>5000</v>
          </cell>
          <cell r="C1091" t="str">
            <v>ML</v>
          </cell>
          <cell r="D1091">
            <v>6000</v>
          </cell>
          <cell r="E1091">
            <v>960</v>
          </cell>
          <cell r="F1091">
            <v>6960</v>
          </cell>
        </row>
        <row r="1092">
          <cell r="A1092" t="str">
            <v>CABLE Cu No.8 THW AMARILLO</v>
          </cell>
          <cell r="B1092">
            <v>3200</v>
          </cell>
          <cell r="C1092" t="str">
            <v>ML</v>
          </cell>
          <cell r="D1092">
            <v>3840</v>
          </cell>
          <cell r="E1092">
            <v>614.4</v>
          </cell>
          <cell r="F1092">
            <v>4454</v>
          </cell>
        </row>
        <row r="1093">
          <cell r="A1093" t="str">
            <v>CABLE Cu No.8 THW BLANCO</v>
          </cell>
          <cell r="B1093">
            <v>3200</v>
          </cell>
          <cell r="C1093" t="str">
            <v>ML</v>
          </cell>
          <cell r="D1093">
            <v>3840</v>
          </cell>
          <cell r="E1093">
            <v>614.4</v>
          </cell>
          <cell r="F1093">
            <v>4454</v>
          </cell>
        </row>
        <row r="1094">
          <cell r="A1094" t="str">
            <v>CABLE Cu No.8 THW NEGRO</v>
          </cell>
          <cell r="B1094">
            <v>3200</v>
          </cell>
          <cell r="C1094" t="str">
            <v>ML</v>
          </cell>
          <cell r="D1094">
            <v>3840</v>
          </cell>
          <cell r="E1094">
            <v>614.4</v>
          </cell>
          <cell r="F1094">
            <v>4454</v>
          </cell>
        </row>
        <row r="1095">
          <cell r="A1095" t="str">
            <v>CABLE CU THW 1/0 600V (CTHWC)</v>
          </cell>
          <cell r="B1095">
            <v>16257</v>
          </cell>
          <cell r="C1095" t="str">
            <v>ML</v>
          </cell>
          <cell r="D1095">
            <v>19508.399999999998</v>
          </cell>
          <cell r="E1095">
            <v>3121.3439999999996</v>
          </cell>
          <cell r="F1095">
            <v>22630</v>
          </cell>
        </row>
        <row r="1096">
          <cell r="A1096" t="str">
            <v>CABLE CU THW 1/0 600V ICONEL</v>
          </cell>
          <cell r="B1096">
            <v>16257</v>
          </cell>
          <cell r="C1096" t="str">
            <v>ML</v>
          </cell>
          <cell r="D1096">
            <v>19508.399999999998</v>
          </cell>
          <cell r="E1096">
            <v>3121.3439999999996</v>
          </cell>
          <cell r="F1096">
            <v>22630</v>
          </cell>
        </row>
        <row r="1097">
          <cell r="A1097" t="str">
            <v>CABLE CU THW 2 600V (CTHWC)</v>
          </cell>
          <cell r="B1097">
            <v>10500</v>
          </cell>
          <cell r="C1097" t="str">
            <v>ML</v>
          </cell>
          <cell r="D1097">
            <v>12600</v>
          </cell>
          <cell r="E1097">
            <v>2016</v>
          </cell>
          <cell r="F1097">
            <v>14616</v>
          </cell>
        </row>
        <row r="1098">
          <cell r="A1098" t="str">
            <v>CABLE CU THW 2 600V ICONEL</v>
          </cell>
          <cell r="B1098">
            <v>10500</v>
          </cell>
          <cell r="C1098" t="str">
            <v>ML</v>
          </cell>
          <cell r="D1098">
            <v>12600</v>
          </cell>
          <cell r="E1098">
            <v>2016</v>
          </cell>
          <cell r="F1098">
            <v>14616</v>
          </cell>
        </row>
        <row r="1099">
          <cell r="A1099" t="str">
            <v>CABLE CU THW 2/0 600V (CTHWC)</v>
          </cell>
          <cell r="B1099">
            <v>22329</v>
          </cell>
          <cell r="C1099" t="str">
            <v>ML</v>
          </cell>
          <cell r="D1099">
            <v>26794.799999999999</v>
          </cell>
          <cell r="E1099">
            <v>4287.1679999999997</v>
          </cell>
          <cell r="F1099">
            <v>31082</v>
          </cell>
        </row>
        <row r="1100">
          <cell r="A1100" t="str">
            <v>CABLE CU THW 2/0 600V (CTHWC) ICONEL</v>
          </cell>
          <cell r="B1100">
            <v>22329</v>
          </cell>
          <cell r="C1100" t="str">
            <v>ML</v>
          </cell>
          <cell r="D1100">
            <v>26794.799999999999</v>
          </cell>
          <cell r="E1100">
            <v>4287.1679999999997</v>
          </cell>
          <cell r="F1100">
            <v>31082</v>
          </cell>
        </row>
        <row r="1101">
          <cell r="A1101" t="str">
            <v>CABLE CU THW 2/0 600V PROCABLES</v>
          </cell>
          <cell r="B1101">
            <v>22329</v>
          </cell>
          <cell r="C1101" t="str">
            <v>ML</v>
          </cell>
          <cell r="D1101">
            <v>26794.799999999999</v>
          </cell>
          <cell r="E1101">
            <v>4287.1679999999997</v>
          </cell>
          <cell r="F1101">
            <v>31082</v>
          </cell>
        </row>
        <row r="1102">
          <cell r="A1102" t="str">
            <v>CABLE CU THW 250 MCM 600V ICONEL</v>
          </cell>
          <cell r="B1102">
            <v>46000</v>
          </cell>
          <cell r="C1102" t="str">
            <v>ML</v>
          </cell>
          <cell r="D1102">
            <v>55200</v>
          </cell>
          <cell r="E1102">
            <v>8832</v>
          </cell>
          <cell r="F1102">
            <v>64032</v>
          </cell>
        </row>
        <row r="1103">
          <cell r="A1103" t="str">
            <v>CABLE CU THW 250MCM 600V (CTHWC)</v>
          </cell>
          <cell r="B1103">
            <v>28000</v>
          </cell>
          <cell r="C1103" t="str">
            <v>ML</v>
          </cell>
          <cell r="D1103">
            <v>33600</v>
          </cell>
          <cell r="E1103">
            <v>5376</v>
          </cell>
          <cell r="F1103">
            <v>38976</v>
          </cell>
        </row>
        <row r="1104">
          <cell r="A1104" t="str">
            <v>CABLE Cu THW 250MCM 600V. PROCABLES</v>
          </cell>
          <cell r="B1104">
            <v>46000</v>
          </cell>
          <cell r="C1104" t="str">
            <v>ML</v>
          </cell>
          <cell r="D1104">
            <v>55200</v>
          </cell>
          <cell r="E1104">
            <v>8832</v>
          </cell>
          <cell r="F1104">
            <v>64032</v>
          </cell>
        </row>
        <row r="1105">
          <cell r="A1105" t="str">
            <v>CABLE CU THW 3/0 600V (CTHWC)</v>
          </cell>
          <cell r="B1105">
            <v>17090</v>
          </cell>
          <cell r="C1105" t="str">
            <v>ML</v>
          </cell>
          <cell r="D1105">
            <v>20508</v>
          </cell>
          <cell r="E1105">
            <v>3281.28</v>
          </cell>
          <cell r="F1105">
            <v>23789</v>
          </cell>
        </row>
        <row r="1106">
          <cell r="A1106" t="str">
            <v>CABLE CU THW 3/0 600V ICONEL</v>
          </cell>
          <cell r="B1106">
            <v>17090</v>
          </cell>
          <cell r="C1106" t="str">
            <v>ML</v>
          </cell>
          <cell r="D1106">
            <v>20508</v>
          </cell>
          <cell r="E1106">
            <v>3281.28</v>
          </cell>
          <cell r="F1106">
            <v>23789</v>
          </cell>
        </row>
        <row r="1107">
          <cell r="A1107" t="str">
            <v>CABLE CU THW 300MCM 600V (CTHWC)</v>
          </cell>
          <cell r="B1107">
            <v>40000</v>
          </cell>
          <cell r="C1107" t="str">
            <v>ML</v>
          </cell>
          <cell r="D1107">
            <v>48000</v>
          </cell>
          <cell r="E1107">
            <v>7680</v>
          </cell>
          <cell r="F1107">
            <v>55680</v>
          </cell>
        </row>
        <row r="1108">
          <cell r="A1108" t="str">
            <v>CABLE CU THW 350MCM 600V (CTHWC)</v>
          </cell>
          <cell r="B1108">
            <v>37730</v>
          </cell>
          <cell r="C1108" t="str">
            <v>ML</v>
          </cell>
          <cell r="D1108">
            <v>45276</v>
          </cell>
          <cell r="E1108">
            <v>7244.16</v>
          </cell>
          <cell r="F1108">
            <v>52520</v>
          </cell>
        </row>
        <row r="1109">
          <cell r="A1109" t="str">
            <v>CABLE CU THW 350MCM 600V ICONEL</v>
          </cell>
          <cell r="B1109">
            <v>37730</v>
          </cell>
          <cell r="C1109" t="str">
            <v>ML</v>
          </cell>
          <cell r="D1109">
            <v>45276</v>
          </cell>
          <cell r="E1109">
            <v>7244.16</v>
          </cell>
          <cell r="F1109">
            <v>52520</v>
          </cell>
        </row>
        <row r="1110">
          <cell r="A1110" t="str">
            <v>CABLE CU THW 4/0   600 V   PROCABLES</v>
          </cell>
          <cell r="B1110">
            <v>34000</v>
          </cell>
          <cell r="C1110" t="str">
            <v>ML</v>
          </cell>
          <cell r="D1110">
            <v>40800</v>
          </cell>
          <cell r="E1110">
            <v>6528</v>
          </cell>
          <cell r="F1110">
            <v>47328</v>
          </cell>
        </row>
        <row r="1111">
          <cell r="A1111" t="str">
            <v>CABLE CU THW 4/0 600V (CTHWC)</v>
          </cell>
          <cell r="B1111">
            <v>34000</v>
          </cell>
          <cell r="C1111" t="str">
            <v>ML</v>
          </cell>
          <cell r="D1111">
            <v>40800</v>
          </cell>
          <cell r="E1111">
            <v>6528</v>
          </cell>
          <cell r="F1111">
            <v>47328</v>
          </cell>
        </row>
        <row r="1112">
          <cell r="A1112" t="str">
            <v>CABLE Cu THW 4/0 600V. ICONEL</v>
          </cell>
          <cell r="B1112">
            <v>34000</v>
          </cell>
          <cell r="C1112" t="str">
            <v>ML</v>
          </cell>
          <cell r="D1112">
            <v>40800</v>
          </cell>
          <cell r="E1112">
            <v>6528</v>
          </cell>
          <cell r="F1112">
            <v>47328</v>
          </cell>
        </row>
        <row r="1113">
          <cell r="A1113" t="str">
            <v>CABLE CU THW 400MCM 600V (CTHWC)</v>
          </cell>
          <cell r="B1113">
            <v>42998</v>
          </cell>
          <cell r="C1113" t="str">
            <v>ML</v>
          </cell>
          <cell r="D1113">
            <v>51597.599999999999</v>
          </cell>
          <cell r="E1113">
            <v>8255.616</v>
          </cell>
          <cell r="F1113">
            <v>59853</v>
          </cell>
        </row>
        <row r="1114">
          <cell r="A1114" t="str">
            <v>CABLE CU THW 500MCM 600V (CTHWC)</v>
          </cell>
          <cell r="B1114">
            <v>56192</v>
          </cell>
          <cell r="C1114" t="str">
            <v>ML</v>
          </cell>
          <cell r="D1114">
            <v>67430.399999999994</v>
          </cell>
          <cell r="E1114">
            <v>10788.864</v>
          </cell>
          <cell r="F1114">
            <v>78219</v>
          </cell>
        </row>
        <row r="1115">
          <cell r="A1115" t="str">
            <v>CABLE CU THW 500MCM 600V ICONEL</v>
          </cell>
          <cell r="B1115">
            <v>56192</v>
          </cell>
          <cell r="C1115" t="str">
            <v>ML</v>
          </cell>
          <cell r="D1115">
            <v>67430.399999999994</v>
          </cell>
          <cell r="E1115">
            <v>10788.864</v>
          </cell>
          <cell r="F1115">
            <v>78219</v>
          </cell>
        </row>
        <row r="1116">
          <cell r="A1116" t="str">
            <v>CABLE CUADRUPLEX AL 3X2/0+1X1/0</v>
          </cell>
          <cell r="B1116">
            <v>12100</v>
          </cell>
          <cell r="C1116" t="str">
            <v>ML</v>
          </cell>
          <cell r="D1116">
            <v>14520</v>
          </cell>
          <cell r="E1116">
            <v>2323.2000000000003</v>
          </cell>
          <cell r="F1116">
            <v>16843</v>
          </cell>
        </row>
        <row r="1117">
          <cell r="A1117" t="str">
            <v>CABLE CUADRUPLEX AL 3X2+1X4</v>
          </cell>
          <cell r="B1117">
            <v>5000</v>
          </cell>
          <cell r="C1117" t="str">
            <v>ML</v>
          </cell>
          <cell r="D1117">
            <v>6000</v>
          </cell>
          <cell r="E1117">
            <v>960</v>
          </cell>
          <cell r="F1117">
            <v>6960</v>
          </cell>
        </row>
        <row r="1118">
          <cell r="A1118" t="str">
            <v>CABLE CUADRUPLEX AL 3X4/0+1X2/0</v>
          </cell>
          <cell r="B1118">
            <v>19638</v>
          </cell>
          <cell r="C1118" t="str">
            <v>ML</v>
          </cell>
          <cell r="D1118">
            <v>23565.599999999999</v>
          </cell>
          <cell r="E1118">
            <v>3770.4959999999996</v>
          </cell>
          <cell r="F1118">
            <v>27336</v>
          </cell>
        </row>
        <row r="1119">
          <cell r="A1119" t="str">
            <v>CABLE CUADRUPLEX AL 3X4/0+1X2/0 RAYADO</v>
          </cell>
          <cell r="B1119">
            <v>19638</v>
          </cell>
          <cell r="C1119" t="str">
            <v>ML</v>
          </cell>
          <cell r="D1119">
            <v>23565.599999999999</v>
          </cell>
          <cell r="E1119">
            <v>3770.4959999999996</v>
          </cell>
          <cell r="F1119">
            <v>27336</v>
          </cell>
        </row>
        <row r="1120">
          <cell r="A1120" t="str">
            <v>CABLE DUPLEX 2X12 AWG SPT 300V CHIPAS</v>
          </cell>
          <cell r="B1120">
            <v>1339</v>
          </cell>
          <cell r="C1120" t="str">
            <v>ML</v>
          </cell>
          <cell r="D1120">
            <v>1606.8</v>
          </cell>
          <cell r="E1120">
            <v>257.08800000000002</v>
          </cell>
          <cell r="F1120">
            <v>1864</v>
          </cell>
        </row>
        <row r="1121">
          <cell r="A1121" t="str">
            <v>CABLE DUPLEX 2X12 AWG SPT BLANCO 300V</v>
          </cell>
          <cell r="B1121">
            <v>1339</v>
          </cell>
          <cell r="C1121" t="str">
            <v>ML</v>
          </cell>
          <cell r="D1121">
            <v>1606.8</v>
          </cell>
          <cell r="E1121">
            <v>257.08800000000002</v>
          </cell>
          <cell r="F1121">
            <v>1864</v>
          </cell>
        </row>
        <row r="1122">
          <cell r="A1122" t="str">
            <v>CABLE DUPLEX 2X12 AWG SPT BLANCO INDASA</v>
          </cell>
          <cell r="B1122">
            <v>1339</v>
          </cell>
          <cell r="C1122" t="str">
            <v>ML</v>
          </cell>
          <cell r="D1122">
            <v>1606.8</v>
          </cell>
          <cell r="E1122">
            <v>257.08800000000002</v>
          </cell>
          <cell r="F1122">
            <v>1864</v>
          </cell>
        </row>
        <row r="1123">
          <cell r="A1123" t="str">
            <v>CABLE DUPLEX 2X12 AWG SPT CAFE 300V</v>
          </cell>
          <cell r="B1123">
            <v>1339</v>
          </cell>
          <cell r="C1123" t="str">
            <v>ML</v>
          </cell>
          <cell r="D1123">
            <v>1606.8</v>
          </cell>
          <cell r="E1123">
            <v>257.08800000000002</v>
          </cell>
          <cell r="F1123">
            <v>1864</v>
          </cell>
        </row>
        <row r="1124">
          <cell r="A1124" t="str">
            <v>CABLE DUPLEX 2X12 AWG SPT GRIS 300V</v>
          </cell>
          <cell r="B1124">
            <v>1339</v>
          </cell>
          <cell r="C1124" t="str">
            <v>ML</v>
          </cell>
          <cell r="D1124">
            <v>1606.8</v>
          </cell>
          <cell r="E1124">
            <v>257.08800000000002</v>
          </cell>
          <cell r="F1124">
            <v>1864</v>
          </cell>
        </row>
        <row r="1125">
          <cell r="A1125" t="str">
            <v>CABLE DUPLEX 2X12 AWG SPT NEGRO 300V</v>
          </cell>
          <cell r="B1125">
            <v>1339</v>
          </cell>
          <cell r="C1125" t="str">
            <v>ML</v>
          </cell>
          <cell r="D1125">
            <v>1606.8</v>
          </cell>
          <cell r="E1125">
            <v>257.08800000000002</v>
          </cell>
          <cell r="F1125">
            <v>1864</v>
          </cell>
        </row>
        <row r="1126">
          <cell r="A1126" t="str">
            <v>CABLE DUPLEX 2X12 AWG TCP BLANCO 150V</v>
          </cell>
          <cell r="B1126">
            <v>1339</v>
          </cell>
          <cell r="C1126" t="str">
            <v>ML</v>
          </cell>
          <cell r="D1126">
            <v>1606.8</v>
          </cell>
          <cell r="E1126">
            <v>257.08800000000002</v>
          </cell>
          <cell r="F1126">
            <v>1864</v>
          </cell>
        </row>
        <row r="1127">
          <cell r="A1127" t="str">
            <v>CABLE DUPLEX 2X12 AWG TCP CAFE 150V</v>
          </cell>
          <cell r="B1127">
            <v>1339</v>
          </cell>
          <cell r="C1127" t="str">
            <v>ML</v>
          </cell>
          <cell r="D1127">
            <v>1606.8</v>
          </cell>
          <cell r="E1127">
            <v>257.08800000000002</v>
          </cell>
          <cell r="F1127">
            <v>1864</v>
          </cell>
        </row>
        <row r="1128">
          <cell r="A1128" t="str">
            <v>CABLE DUPLEX 2X12 AWG TCP GRIS 150V</v>
          </cell>
          <cell r="B1128">
            <v>1339</v>
          </cell>
          <cell r="C1128" t="str">
            <v>ML</v>
          </cell>
          <cell r="D1128">
            <v>1606.8</v>
          </cell>
          <cell r="E1128">
            <v>257.08800000000002</v>
          </cell>
          <cell r="F1128">
            <v>1864</v>
          </cell>
        </row>
        <row r="1129">
          <cell r="A1129" t="str">
            <v>CABLE DUPLEX 2X14 AWG SPT 300V CHIPAS</v>
          </cell>
          <cell r="B1129">
            <v>844</v>
          </cell>
          <cell r="C1129" t="str">
            <v>ML</v>
          </cell>
          <cell r="D1129">
            <v>1012.8</v>
          </cell>
          <cell r="E1129">
            <v>162.048</v>
          </cell>
          <cell r="F1129">
            <v>1175</v>
          </cell>
        </row>
        <row r="1130">
          <cell r="A1130" t="str">
            <v>CABLE DUPLEX 2X14 AWG SPT BLANCO 300V</v>
          </cell>
          <cell r="B1130">
            <v>844</v>
          </cell>
          <cell r="C1130" t="str">
            <v>ML</v>
          </cell>
          <cell r="D1130">
            <v>1012.8</v>
          </cell>
          <cell r="E1130">
            <v>162.048</v>
          </cell>
          <cell r="F1130">
            <v>1175</v>
          </cell>
        </row>
        <row r="1131">
          <cell r="A1131" t="str">
            <v>CABLE DUPLEX 2X14 AWG SPT BLANCO INDASA</v>
          </cell>
          <cell r="B1131">
            <v>844</v>
          </cell>
          <cell r="C1131" t="str">
            <v>ML</v>
          </cell>
          <cell r="D1131">
            <v>1012.8</v>
          </cell>
          <cell r="E1131">
            <v>162.048</v>
          </cell>
          <cell r="F1131">
            <v>1175</v>
          </cell>
        </row>
        <row r="1132">
          <cell r="A1132" t="str">
            <v>CABLE DUPLEX 2X14 AWG SPT CAFE 300V</v>
          </cell>
          <cell r="B1132">
            <v>844</v>
          </cell>
          <cell r="C1132" t="str">
            <v>ML</v>
          </cell>
          <cell r="D1132">
            <v>1012.8</v>
          </cell>
          <cell r="E1132">
            <v>162.048</v>
          </cell>
          <cell r="F1132">
            <v>1175</v>
          </cell>
        </row>
        <row r="1133">
          <cell r="A1133" t="str">
            <v>CABLE DUPLEX 2X14 AWG SPT GRIS 300V</v>
          </cell>
          <cell r="B1133">
            <v>844</v>
          </cell>
          <cell r="C1133" t="str">
            <v>ML</v>
          </cell>
          <cell r="D1133">
            <v>1012.8</v>
          </cell>
          <cell r="E1133">
            <v>162.048</v>
          </cell>
          <cell r="F1133">
            <v>1175</v>
          </cell>
        </row>
        <row r="1134">
          <cell r="A1134" t="str">
            <v>CABLE DUPLEX 2X14 AWG SPT NEGRO 300V</v>
          </cell>
          <cell r="B1134">
            <v>844</v>
          </cell>
          <cell r="C1134" t="str">
            <v>ML</v>
          </cell>
          <cell r="D1134">
            <v>1012.8</v>
          </cell>
          <cell r="E1134">
            <v>162.048</v>
          </cell>
          <cell r="F1134">
            <v>1175</v>
          </cell>
        </row>
        <row r="1135">
          <cell r="A1135" t="str">
            <v>CABLE DUPLEX 2X14 AWG TCP 150V CHIPAS</v>
          </cell>
          <cell r="B1135">
            <v>844</v>
          </cell>
          <cell r="C1135" t="str">
            <v>ML</v>
          </cell>
          <cell r="D1135">
            <v>1012.8</v>
          </cell>
          <cell r="E1135">
            <v>162.048</v>
          </cell>
          <cell r="F1135">
            <v>1175</v>
          </cell>
        </row>
        <row r="1136">
          <cell r="A1136" t="str">
            <v>CABLE DUPLEX 2X14 AWG TCP BLANCO 150V</v>
          </cell>
          <cell r="B1136">
            <v>844</v>
          </cell>
          <cell r="C1136" t="str">
            <v>ML</v>
          </cell>
          <cell r="D1136">
            <v>1012.8</v>
          </cell>
          <cell r="E1136">
            <v>162.048</v>
          </cell>
          <cell r="F1136">
            <v>1175</v>
          </cell>
        </row>
        <row r="1137">
          <cell r="A1137" t="str">
            <v>CABLE DUPLEX 2X14 AWG TCP CAFE 150V</v>
          </cell>
          <cell r="B1137">
            <v>844</v>
          </cell>
          <cell r="C1137" t="str">
            <v>ML</v>
          </cell>
          <cell r="D1137">
            <v>1012.8</v>
          </cell>
          <cell r="E1137">
            <v>162.048</v>
          </cell>
          <cell r="F1137">
            <v>1175</v>
          </cell>
        </row>
        <row r="1138">
          <cell r="A1138" t="str">
            <v>CABLE DUPLEX 2X14 AWG TCP GRIS 150V</v>
          </cell>
          <cell r="B1138">
            <v>844</v>
          </cell>
          <cell r="C1138" t="str">
            <v>ML</v>
          </cell>
          <cell r="D1138">
            <v>1012.8</v>
          </cell>
          <cell r="E1138">
            <v>162.048</v>
          </cell>
          <cell r="F1138">
            <v>1175</v>
          </cell>
        </row>
        <row r="1139">
          <cell r="A1139" t="str">
            <v>CABLE DUPLEX 2X14 AWG TCP NEGRO 150V</v>
          </cell>
          <cell r="B1139">
            <v>844</v>
          </cell>
          <cell r="C1139" t="str">
            <v>ML</v>
          </cell>
          <cell r="D1139">
            <v>1012.8</v>
          </cell>
          <cell r="E1139">
            <v>162.048</v>
          </cell>
          <cell r="F1139">
            <v>1175</v>
          </cell>
        </row>
        <row r="1140">
          <cell r="A1140" t="str">
            <v>CABLE DUPLEX 2X16 AWG SPT BLANCO 300V</v>
          </cell>
          <cell r="B1140">
            <v>750</v>
          </cell>
          <cell r="C1140" t="str">
            <v>ML</v>
          </cell>
          <cell r="D1140">
            <v>900</v>
          </cell>
          <cell r="E1140">
            <v>144</v>
          </cell>
          <cell r="F1140">
            <v>1044</v>
          </cell>
        </row>
        <row r="1141">
          <cell r="A1141" t="str">
            <v>CABLE DUPLEX 2X16 AWG SPT BLANCO INDELSA</v>
          </cell>
          <cell r="B1141">
            <v>536</v>
          </cell>
          <cell r="C1141" t="str">
            <v>ML</v>
          </cell>
          <cell r="D1141">
            <v>643.19999999999993</v>
          </cell>
          <cell r="E1141">
            <v>102.91199999999999</v>
          </cell>
          <cell r="F1141">
            <v>746</v>
          </cell>
        </row>
        <row r="1142">
          <cell r="A1142" t="str">
            <v>CABLE DUPLEX 2X16 AWG SPT CAFE 300V</v>
          </cell>
          <cell r="B1142">
            <v>536</v>
          </cell>
          <cell r="C1142" t="str">
            <v>ML</v>
          </cell>
          <cell r="D1142">
            <v>643.19999999999993</v>
          </cell>
          <cell r="E1142">
            <v>102.91199999999999</v>
          </cell>
          <cell r="F1142">
            <v>746</v>
          </cell>
        </row>
        <row r="1143">
          <cell r="A1143" t="str">
            <v>CABLE DUPLEX 2X16 AWG SPT GRIS 300V</v>
          </cell>
          <cell r="B1143">
            <v>536</v>
          </cell>
          <cell r="C1143" t="str">
            <v>ML</v>
          </cell>
          <cell r="D1143">
            <v>643.19999999999993</v>
          </cell>
          <cell r="E1143">
            <v>102.91199999999999</v>
          </cell>
          <cell r="F1143">
            <v>746</v>
          </cell>
        </row>
        <row r="1144">
          <cell r="A1144" t="str">
            <v>CABLE DUPLEX 2X16 AWG TCP 150V CHIPAS</v>
          </cell>
          <cell r="B1144">
            <v>536</v>
          </cell>
          <cell r="C1144" t="str">
            <v>ML</v>
          </cell>
          <cell r="D1144">
            <v>643.19999999999993</v>
          </cell>
          <cell r="E1144">
            <v>102.91199999999999</v>
          </cell>
          <cell r="F1144">
            <v>746</v>
          </cell>
        </row>
        <row r="1145">
          <cell r="A1145" t="str">
            <v>CABLE DUPLEX 2X16 AWG TCP BLANCO 150V</v>
          </cell>
          <cell r="B1145">
            <v>536</v>
          </cell>
          <cell r="C1145" t="str">
            <v>ML</v>
          </cell>
          <cell r="D1145">
            <v>643.19999999999993</v>
          </cell>
          <cell r="E1145">
            <v>102.91199999999999</v>
          </cell>
          <cell r="F1145">
            <v>746</v>
          </cell>
        </row>
        <row r="1146">
          <cell r="A1146" t="str">
            <v>CABLE DUPLEX 2X16 AWG TCP CAFE 150V</v>
          </cell>
          <cell r="B1146">
            <v>536</v>
          </cell>
          <cell r="C1146" t="str">
            <v>ML</v>
          </cell>
          <cell r="D1146">
            <v>643.19999999999993</v>
          </cell>
          <cell r="E1146">
            <v>102.91199999999999</v>
          </cell>
          <cell r="F1146">
            <v>746</v>
          </cell>
        </row>
        <row r="1147">
          <cell r="A1147" t="str">
            <v>CABLE DUPLEX 2X16 AWG TCP GRIS 150V</v>
          </cell>
          <cell r="B1147">
            <v>536</v>
          </cell>
          <cell r="C1147" t="str">
            <v>ML</v>
          </cell>
          <cell r="D1147">
            <v>643.19999999999993</v>
          </cell>
          <cell r="E1147">
            <v>102.91199999999999</v>
          </cell>
          <cell r="F1147">
            <v>746</v>
          </cell>
        </row>
        <row r="1148">
          <cell r="A1148" t="str">
            <v>CABLE DUPLEX 2X18 AWG SPT 300V CHIPAS</v>
          </cell>
          <cell r="B1148">
            <v>364</v>
          </cell>
          <cell r="C1148" t="str">
            <v>ML</v>
          </cell>
          <cell r="D1148">
            <v>436.8</v>
          </cell>
          <cell r="E1148">
            <v>69.888000000000005</v>
          </cell>
          <cell r="F1148">
            <v>507</v>
          </cell>
        </row>
        <row r="1149">
          <cell r="A1149" t="str">
            <v>CABLE DUPLEX 2X18 AWG SPT BLANCO  PROCAB</v>
          </cell>
          <cell r="B1149">
            <v>364</v>
          </cell>
          <cell r="C1149" t="str">
            <v>ML</v>
          </cell>
          <cell r="D1149">
            <v>436.8</v>
          </cell>
          <cell r="E1149">
            <v>69.888000000000005</v>
          </cell>
          <cell r="F1149">
            <v>507</v>
          </cell>
        </row>
        <row r="1150">
          <cell r="A1150" t="str">
            <v>CABLE DUPLEX 2X18 AWG SPT BLANCO 300V</v>
          </cell>
          <cell r="B1150">
            <v>364</v>
          </cell>
          <cell r="C1150" t="str">
            <v>ML</v>
          </cell>
          <cell r="D1150">
            <v>436.8</v>
          </cell>
          <cell r="E1150">
            <v>69.888000000000005</v>
          </cell>
          <cell r="F1150">
            <v>507</v>
          </cell>
        </row>
        <row r="1151">
          <cell r="A1151" t="str">
            <v>CABLE DUPLEX 2X18 AWG SPT BLANCO INDACE</v>
          </cell>
          <cell r="B1151">
            <v>364</v>
          </cell>
          <cell r="C1151" t="str">
            <v>ML</v>
          </cell>
          <cell r="D1151">
            <v>436.8</v>
          </cell>
          <cell r="E1151">
            <v>69.888000000000005</v>
          </cell>
          <cell r="F1151">
            <v>507</v>
          </cell>
        </row>
        <row r="1152">
          <cell r="A1152" t="str">
            <v>CABLE DUPLEX 2X18 AWG SPT BLANCO INDELSA</v>
          </cell>
          <cell r="B1152">
            <v>364</v>
          </cell>
          <cell r="C1152" t="str">
            <v>ML</v>
          </cell>
          <cell r="D1152">
            <v>436.8</v>
          </cell>
          <cell r="E1152">
            <v>69.888000000000005</v>
          </cell>
          <cell r="F1152">
            <v>507</v>
          </cell>
        </row>
        <row r="1153">
          <cell r="A1153" t="str">
            <v>CABLE DUPLEX 2X18 AWG TCP 150V CHIPAS</v>
          </cell>
          <cell r="B1153">
            <v>364</v>
          </cell>
          <cell r="C1153" t="str">
            <v>ML</v>
          </cell>
          <cell r="D1153">
            <v>436.8</v>
          </cell>
          <cell r="E1153">
            <v>69.888000000000005</v>
          </cell>
          <cell r="F1153">
            <v>507</v>
          </cell>
        </row>
        <row r="1154">
          <cell r="A1154" t="str">
            <v>CABLE DUPLEX 2X18 AWG TCP BLANCO 150V</v>
          </cell>
          <cell r="B1154">
            <v>364</v>
          </cell>
          <cell r="C1154" t="str">
            <v>ML</v>
          </cell>
          <cell r="D1154">
            <v>436.8</v>
          </cell>
          <cell r="E1154">
            <v>69.888000000000005</v>
          </cell>
          <cell r="F1154">
            <v>507</v>
          </cell>
        </row>
        <row r="1155">
          <cell r="A1155" t="str">
            <v>CABLE DUPLEX 2X18 AWG TCP CAFE 150V</v>
          </cell>
          <cell r="B1155">
            <v>364</v>
          </cell>
          <cell r="C1155" t="str">
            <v>ML</v>
          </cell>
          <cell r="D1155">
            <v>436.8</v>
          </cell>
          <cell r="E1155">
            <v>69.888000000000005</v>
          </cell>
          <cell r="F1155">
            <v>507</v>
          </cell>
        </row>
        <row r="1156">
          <cell r="A1156" t="str">
            <v>CABLE DUPLEX 2X18 AWG TCP GRIS 150V</v>
          </cell>
          <cell r="B1156">
            <v>364</v>
          </cell>
          <cell r="C1156" t="str">
            <v>ML</v>
          </cell>
          <cell r="D1156">
            <v>436.8</v>
          </cell>
          <cell r="E1156">
            <v>69.888000000000005</v>
          </cell>
          <cell r="F1156">
            <v>507</v>
          </cell>
        </row>
        <row r="1157">
          <cell r="A1157" t="str">
            <v>CABLE DUPLEX 2X18 AWG TCP NEGRO 150V</v>
          </cell>
          <cell r="B1157">
            <v>364</v>
          </cell>
          <cell r="C1157" t="str">
            <v>ML</v>
          </cell>
          <cell r="D1157">
            <v>436.8</v>
          </cell>
          <cell r="E1157">
            <v>69.888000000000005</v>
          </cell>
          <cell r="F1157">
            <v>507</v>
          </cell>
        </row>
        <row r="1158">
          <cell r="A1158" t="str">
            <v>CABLE DUPLEX 2X20 AWG SPT 300V CHIPAS</v>
          </cell>
          <cell r="B1158">
            <v>295</v>
          </cell>
          <cell r="C1158" t="str">
            <v>ML</v>
          </cell>
          <cell r="D1158">
            <v>354</v>
          </cell>
          <cell r="E1158">
            <v>56.64</v>
          </cell>
          <cell r="F1158">
            <v>411</v>
          </cell>
        </row>
        <row r="1159">
          <cell r="A1159" t="str">
            <v>CABLE DUPLEX 2X20 AWG SPT BLANCO INDACE</v>
          </cell>
          <cell r="B1159">
            <v>295</v>
          </cell>
          <cell r="C1159" t="str">
            <v>ML</v>
          </cell>
          <cell r="D1159">
            <v>354</v>
          </cell>
          <cell r="E1159">
            <v>56.64</v>
          </cell>
          <cell r="F1159">
            <v>411</v>
          </cell>
        </row>
        <row r="1160">
          <cell r="A1160" t="str">
            <v>CABLE DUPLEX 2X20 AWG SPT GRIS 300V</v>
          </cell>
          <cell r="B1160">
            <v>295</v>
          </cell>
          <cell r="C1160" t="str">
            <v>ML</v>
          </cell>
          <cell r="D1160">
            <v>354</v>
          </cell>
          <cell r="E1160">
            <v>56.64</v>
          </cell>
          <cell r="F1160">
            <v>411</v>
          </cell>
        </row>
        <row r="1161">
          <cell r="A1161" t="str">
            <v>CABLE DUPLEX 2X20 AWG SPT NEGRO 300V</v>
          </cell>
          <cell r="B1161">
            <v>295</v>
          </cell>
          <cell r="C1161" t="str">
            <v>ML</v>
          </cell>
          <cell r="D1161">
            <v>354</v>
          </cell>
          <cell r="E1161">
            <v>56.64</v>
          </cell>
          <cell r="F1161">
            <v>411</v>
          </cell>
        </row>
        <row r="1162">
          <cell r="A1162" t="str">
            <v>CABLE DUPLEX 2X20 AWG TCP AMARILLO 150V</v>
          </cell>
          <cell r="B1162">
            <v>243</v>
          </cell>
          <cell r="C1162" t="str">
            <v>ML</v>
          </cell>
          <cell r="D1162">
            <v>291.59999999999997</v>
          </cell>
          <cell r="E1162">
            <v>46.655999999999999</v>
          </cell>
          <cell r="F1162">
            <v>338</v>
          </cell>
        </row>
        <row r="1163">
          <cell r="A1163" t="str">
            <v>CABLE DUPLEX 2X20 AWG TCP BLANCO 150V</v>
          </cell>
          <cell r="B1163">
            <v>295</v>
          </cell>
          <cell r="C1163" t="str">
            <v>ML</v>
          </cell>
          <cell r="D1163">
            <v>354</v>
          </cell>
          <cell r="E1163">
            <v>56.64</v>
          </cell>
          <cell r="F1163">
            <v>411</v>
          </cell>
        </row>
        <row r="1164">
          <cell r="A1164" t="str">
            <v>CABLE DUPLEX 2X20 AWG TCP CAFE 150V</v>
          </cell>
          <cell r="B1164">
            <v>295</v>
          </cell>
          <cell r="C1164" t="str">
            <v>ML</v>
          </cell>
          <cell r="D1164">
            <v>354</v>
          </cell>
          <cell r="E1164">
            <v>56.64</v>
          </cell>
          <cell r="F1164">
            <v>411</v>
          </cell>
        </row>
        <row r="1165">
          <cell r="A1165" t="str">
            <v>CABLE DUPLEX 2X20 AWG TCP GRIS 150V</v>
          </cell>
          <cell r="B1165">
            <v>295</v>
          </cell>
          <cell r="C1165" t="str">
            <v>ML</v>
          </cell>
          <cell r="D1165">
            <v>354</v>
          </cell>
          <cell r="E1165">
            <v>56.64</v>
          </cell>
          <cell r="F1165">
            <v>411</v>
          </cell>
        </row>
        <row r="1166">
          <cell r="A1166" t="str">
            <v>CABLE DUPLEX 2X20 AWG TCP NEGRO 150V</v>
          </cell>
          <cell r="B1166">
            <v>295</v>
          </cell>
          <cell r="C1166" t="str">
            <v>ML</v>
          </cell>
          <cell r="D1166">
            <v>354</v>
          </cell>
          <cell r="E1166">
            <v>56.64</v>
          </cell>
          <cell r="F1166">
            <v>411</v>
          </cell>
        </row>
        <row r="1167">
          <cell r="A1167" t="str">
            <v>CABLE DUPLEX 2X20 POLARIZADO NEGRO-ROJO</v>
          </cell>
          <cell r="B1167">
            <v>295</v>
          </cell>
          <cell r="C1167" t="str">
            <v>ML</v>
          </cell>
          <cell r="D1167">
            <v>354</v>
          </cell>
          <cell r="E1167">
            <v>56.64</v>
          </cell>
          <cell r="F1167">
            <v>411</v>
          </cell>
        </row>
        <row r="1168">
          <cell r="A1168" t="str">
            <v>CABLE DUPLEX 2X22 AWG POLARIZADO NEGRO</v>
          </cell>
          <cell r="B1168">
            <v>243</v>
          </cell>
          <cell r="C1168" t="str">
            <v>ML</v>
          </cell>
          <cell r="D1168">
            <v>291.59999999999997</v>
          </cell>
          <cell r="E1168">
            <v>46.655999999999999</v>
          </cell>
          <cell r="F1168">
            <v>338</v>
          </cell>
        </row>
        <row r="1169">
          <cell r="A1169" t="str">
            <v>CABLE DUPLEX 2X22 AWG SPT 300V CHIPAS</v>
          </cell>
          <cell r="B1169">
            <v>243</v>
          </cell>
          <cell r="C1169" t="str">
            <v>ML</v>
          </cell>
          <cell r="D1169">
            <v>291.59999999999997</v>
          </cell>
          <cell r="E1169">
            <v>46.655999999999999</v>
          </cell>
          <cell r="F1169">
            <v>338</v>
          </cell>
        </row>
        <row r="1170">
          <cell r="A1170" t="str">
            <v>CABLE DUPLEX 2X22 AWG SPT BLANCO CABLE S</v>
          </cell>
          <cell r="B1170">
            <v>243</v>
          </cell>
          <cell r="C1170" t="str">
            <v>ML</v>
          </cell>
          <cell r="D1170">
            <v>291.59999999999997</v>
          </cell>
          <cell r="E1170">
            <v>46.655999999999999</v>
          </cell>
          <cell r="F1170">
            <v>338</v>
          </cell>
        </row>
        <row r="1171">
          <cell r="A1171" t="str">
            <v>CABLE DUPLEX 2X22 AWG SPT BLANCO CYC MV</v>
          </cell>
          <cell r="B1171">
            <v>243</v>
          </cell>
          <cell r="C1171" t="str">
            <v>ML</v>
          </cell>
          <cell r="D1171">
            <v>291.59999999999997</v>
          </cell>
          <cell r="E1171">
            <v>46.655999999999999</v>
          </cell>
          <cell r="F1171">
            <v>338</v>
          </cell>
        </row>
        <row r="1172">
          <cell r="A1172" t="str">
            <v>CABLE DUPLEX 2X22 AWG TCP BLANCO 150V</v>
          </cell>
          <cell r="B1172">
            <v>243</v>
          </cell>
          <cell r="C1172" t="str">
            <v>ML</v>
          </cell>
          <cell r="D1172">
            <v>291.59999999999997</v>
          </cell>
          <cell r="E1172">
            <v>46.655999999999999</v>
          </cell>
          <cell r="F1172">
            <v>338</v>
          </cell>
        </row>
        <row r="1173">
          <cell r="A1173" t="str">
            <v>CABLE DUPLEX 2X22 AWG TCP CAFE 150V</v>
          </cell>
          <cell r="B1173">
            <v>243</v>
          </cell>
          <cell r="C1173" t="str">
            <v>ML</v>
          </cell>
          <cell r="D1173">
            <v>291.59999999999997</v>
          </cell>
          <cell r="E1173">
            <v>46.655999999999999</v>
          </cell>
          <cell r="F1173">
            <v>338</v>
          </cell>
        </row>
        <row r="1174">
          <cell r="A1174" t="str">
            <v>CABLE DUPLEX 2X22 AWG TCP GRIS 150V</v>
          </cell>
          <cell r="B1174">
            <v>243</v>
          </cell>
          <cell r="C1174" t="str">
            <v>ML</v>
          </cell>
          <cell r="D1174">
            <v>291.59999999999997</v>
          </cell>
          <cell r="E1174">
            <v>46.655999999999999</v>
          </cell>
          <cell r="F1174">
            <v>338</v>
          </cell>
        </row>
        <row r="1175">
          <cell r="A1175" t="str">
            <v>CABLE DUPLEX 2X22 AWG TCP NEGRO 150V</v>
          </cell>
          <cell r="B1175">
            <v>243</v>
          </cell>
          <cell r="C1175" t="str">
            <v>ML</v>
          </cell>
          <cell r="D1175">
            <v>291.59999999999997</v>
          </cell>
          <cell r="E1175">
            <v>46.655999999999999</v>
          </cell>
          <cell r="F1175">
            <v>338</v>
          </cell>
        </row>
        <row r="1176">
          <cell r="A1176" t="str">
            <v>CABLE ENCAU. No. 2X6 600V. ST</v>
          </cell>
          <cell r="B1176">
            <v>8710</v>
          </cell>
          <cell r="C1176" t="str">
            <v>ML</v>
          </cell>
          <cell r="D1176">
            <v>10452</v>
          </cell>
          <cell r="E1176">
            <v>1672.32</v>
          </cell>
          <cell r="F1176">
            <v>12124</v>
          </cell>
        </row>
        <row r="1177">
          <cell r="A1177" t="str">
            <v>CABLE ENCAU. No.3X6 600V ST</v>
          </cell>
          <cell r="B1177">
            <v>11283</v>
          </cell>
          <cell r="C1177" t="str">
            <v>ML</v>
          </cell>
          <cell r="D1177">
            <v>13539.6</v>
          </cell>
          <cell r="E1177">
            <v>2166.3360000000002</v>
          </cell>
          <cell r="F1177">
            <v>15706</v>
          </cell>
        </row>
        <row r="1178">
          <cell r="A1178" t="str">
            <v>CABLE ENCAU.#2X10 600V ST</v>
          </cell>
          <cell r="B1178">
            <v>3849</v>
          </cell>
          <cell r="C1178" t="str">
            <v>ML</v>
          </cell>
          <cell r="D1178">
            <v>4618.8</v>
          </cell>
          <cell r="E1178">
            <v>739.00800000000004</v>
          </cell>
          <cell r="F1178">
            <v>5358</v>
          </cell>
        </row>
        <row r="1179">
          <cell r="A1179" t="str">
            <v>CABLE ENCAU.#2X10 600V ST  ICONEL</v>
          </cell>
          <cell r="B1179">
            <v>3545</v>
          </cell>
          <cell r="C1179" t="str">
            <v>ML</v>
          </cell>
          <cell r="D1179">
            <v>4254</v>
          </cell>
          <cell r="E1179">
            <v>680.64</v>
          </cell>
          <cell r="F1179">
            <v>4935</v>
          </cell>
        </row>
        <row r="1180">
          <cell r="A1180" t="str">
            <v>CABLE ENCAU.#2X12 600V ST</v>
          </cell>
          <cell r="B1180">
            <v>2878</v>
          </cell>
          <cell r="C1180" t="str">
            <v>ML</v>
          </cell>
          <cell r="D1180">
            <v>3453.6</v>
          </cell>
          <cell r="E1180">
            <v>552.57600000000002</v>
          </cell>
          <cell r="F1180">
            <v>4006</v>
          </cell>
        </row>
        <row r="1181">
          <cell r="A1181" t="str">
            <v>CABLE ENCAU.#2X12 600V ST  ICONEL</v>
          </cell>
          <cell r="B1181">
            <v>2650</v>
          </cell>
          <cell r="C1181" t="str">
            <v>ML</v>
          </cell>
          <cell r="D1181">
            <v>3180</v>
          </cell>
          <cell r="E1181">
            <v>508.8</v>
          </cell>
          <cell r="F1181">
            <v>3689</v>
          </cell>
        </row>
        <row r="1182">
          <cell r="A1182" t="str">
            <v>CABLE ENCAU.#2X14 600V ST</v>
          </cell>
          <cell r="B1182">
            <v>2126</v>
          </cell>
          <cell r="C1182" t="str">
            <v>ML</v>
          </cell>
          <cell r="D1182">
            <v>2551.1999999999998</v>
          </cell>
          <cell r="E1182">
            <v>408.19200000000001</v>
          </cell>
          <cell r="F1182">
            <v>2959</v>
          </cell>
        </row>
        <row r="1183">
          <cell r="A1183" t="str">
            <v>CABLE ENCAU.#2X16 600V ST</v>
          </cell>
          <cell r="B1183">
            <v>1272</v>
          </cell>
          <cell r="C1183" t="str">
            <v>ML</v>
          </cell>
          <cell r="D1183">
            <v>1526.3999999999999</v>
          </cell>
          <cell r="E1183">
            <v>244.22399999999999</v>
          </cell>
          <cell r="F1183">
            <v>1771</v>
          </cell>
        </row>
        <row r="1184">
          <cell r="A1184" t="str">
            <v>CABLE ENCAU.#2X18 600V ST</v>
          </cell>
          <cell r="B1184">
            <v>939</v>
          </cell>
          <cell r="C1184" t="str">
            <v>ML</v>
          </cell>
          <cell r="D1184">
            <v>1126.8</v>
          </cell>
          <cell r="E1184">
            <v>180.28799999999998</v>
          </cell>
          <cell r="F1184">
            <v>1307</v>
          </cell>
        </row>
        <row r="1185">
          <cell r="A1185" t="str">
            <v>CABLE ENCAU.#2X8 600V ST</v>
          </cell>
          <cell r="B1185">
            <v>5852</v>
          </cell>
          <cell r="C1185" t="str">
            <v>ML</v>
          </cell>
          <cell r="D1185">
            <v>7022.4</v>
          </cell>
          <cell r="E1185">
            <v>1123.5840000000001</v>
          </cell>
          <cell r="F1185">
            <v>8146</v>
          </cell>
        </row>
        <row r="1186">
          <cell r="A1186" t="str">
            <v>CABLE ENCAU.#3X10 600V ST</v>
          </cell>
          <cell r="B1186">
            <v>4822</v>
          </cell>
          <cell r="C1186" t="str">
            <v>ML</v>
          </cell>
          <cell r="D1186">
            <v>5786.4</v>
          </cell>
          <cell r="E1186">
            <v>925.82399999999996</v>
          </cell>
          <cell r="F1186">
            <v>6712</v>
          </cell>
        </row>
        <row r="1187">
          <cell r="A1187" t="str">
            <v>CABLE ENCAU.#3X12 600V ST</v>
          </cell>
          <cell r="B1187">
            <v>3566</v>
          </cell>
          <cell r="C1187" t="str">
            <v>ML</v>
          </cell>
          <cell r="D1187">
            <v>4279.2</v>
          </cell>
          <cell r="E1187">
            <v>684.67200000000003</v>
          </cell>
          <cell r="F1187">
            <v>4964</v>
          </cell>
        </row>
        <row r="1188">
          <cell r="A1188" t="str">
            <v>CABLE ENCAU.#3X14 600V ST</v>
          </cell>
          <cell r="B1188">
            <v>2540</v>
          </cell>
          <cell r="C1188" t="str">
            <v>ML</v>
          </cell>
          <cell r="D1188">
            <v>3048</v>
          </cell>
          <cell r="E1188">
            <v>487.68</v>
          </cell>
          <cell r="F1188">
            <v>3536</v>
          </cell>
        </row>
        <row r="1189">
          <cell r="A1189" t="str">
            <v>CABLE ENCAU.#3X16 600V ST</v>
          </cell>
          <cell r="B1189">
            <v>1654</v>
          </cell>
          <cell r="C1189" t="str">
            <v>ML</v>
          </cell>
          <cell r="D1189">
            <v>1984.8</v>
          </cell>
          <cell r="E1189">
            <v>317.56799999999998</v>
          </cell>
          <cell r="F1189">
            <v>2302</v>
          </cell>
        </row>
        <row r="1190">
          <cell r="A1190" t="str">
            <v>CABLE ENCAU.#3X18 600V ST</v>
          </cell>
          <cell r="B1190">
            <v>1274</v>
          </cell>
          <cell r="C1190" t="str">
            <v>ML</v>
          </cell>
          <cell r="D1190">
            <v>1528.8</v>
          </cell>
          <cell r="E1190">
            <v>244.608</v>
          </cell>
          <cell r="F1190">
            <v>1773</v>
          </cell>
        </row>
        <row r="1191">
          <cell r="A1191" t="str">
            <v>CABLE ENCAU.#3X8 600V ST</v>
          </cell>
          <cell r="B1191">
            <v>7294</v>
          </cell>
          <cell r="C1191" t="str">
            <v>ML</v>
          </cell>
          <cell r="D1191">
            <v>8752.7999999999993</v>
          </cell>
          <cell r="E1191">
            <v>1400.4479999999999</v>
          </cell>
          <cell r="F1191">
            <v>10153</v>
          </cell>
        </row>
        <row r="1192">
          <cell r="A1192" t="str">
            <v>CABLE ENCAU.#4X10 600V ST</v>
          </cell>
          <cell r="B1192">
            <v>5803</v>
          </cell>
          <cell r="C1192" t="str">
            <v>ML</v>
          </cell>
          <cell r="D1192">
            <v>6963.5999999999995</v>
          </cell>
          <cell r="E1192">
            <v>1114.1759999999999</v>
          </cell>
          <cell r="F1192">
            <v>8078</v>
          </cell>
        </row>
        <row r="1193">
          <cell r="A1193" t="str">
            <v>CABLE ENCAU.#4X10 600V ST ICONEL</v>
          </cell>
          <cell r="B1193">
            <v>5340</v>
          </cell>
          <cell r="C1193" t="str">
            <v>ML</v>
          </cell>
          <cell r="D1193">
            <v>6408</v>
          </cell>
          <cell r="E1193">
            <v>1025.28</v>
          </cell>
          <cell r="F1193">
            <v>7433</v>
          </cell>
        </row>
        <row r="1194">
          <cell r="A1194" t="str">
            <v>CABLE ENCAU.#4X12 600V ST</v>
          </cell>
          <cell r="B1194">
            <v>4231</v>
          </cell>
          <cell r="C1194" t="str">
            <v>ML</v>
          </cell>
          <cell r="D1194">
            <v>5077.2</v>
          </cell>
          <cell r="E1194">
            <v>812.35199999999998</v>
          </cell>
          <cell r="F1194">
            <v>5890</v>
          </cell>
        </row>
        <row r="1195">
          <cell r="A1195" t="str">
            <v>CABLE ENCAU.#4X12 600V ST  ICONEL</v>
          </cell>
          <cell r="B1195">
            <v>3895</v>
          </cell>
          <cell r="C1195" t="str">
            <v>ML</v>
          </cell>
          <cell r="D1195">
            <v>4674</v>
          </cell>
          <cell r="E1195">
            <v>747.84</v>
          </cell>
          <cell r="F1195">
            <v>5422</v>
          </cell>
        </row>
        <row r="1196">
          <cell r="A1196" t="str">
            <v>CABLE ENCAU.#4X14 600V ST</v>
          </cell>
          <cell r="B1196">
            <v>3036</v>
          </cell>
          <cell r="C1196" t="str">
            <v>ML</v>
          </cell>
          <cell r="D1196">
            <v>3643.2</v>
          </cell>
          <cell r="E1196">
            <v>582.91200000000003</v>
          </cell>
          <cell r="F1196">
            <v>4226</v>
          </cell>
        </row>
        <row r="1197">
          <cell r="A1197" t="str">
            <v>CABLE ENCAU.#4X16 600V ST</v>
          </cell>
          <cell r="B1197">
            <v>1942</v>
          </cell>
          <cell r="C1197" t="str">
            <v>ML</v>
          </cell>
          <cell r="D1197">
            <v>2330.4</v>
          </cell>
          <cell r="E1197">
            <v>372.86400000000003</v>
          </cell>
          <cell r="F1197">
            <v>2703</v>
          </cell>
        </row>
        <row r="1198">
          <cell r="A1198" t="str">
            <v>CABLE ENCAU.#4X18 600V ST</v>
          </cell>
          <cell r="B1198">
            <v>1623</v>
          </cell>
          <cell r="C1198" t="str">
            <v>ML</v>
          </cell>
          <cell r="D1198">
            <v>1947.6</v>
          </cell>
          <cell r="E1198">
            <v>311.61599999999999</v>
          </cell>
          <cell r="F1198">
            <v>2259</v>
          </cell>
        </row>
        <row r="1199">
          <cell r="A1199" t="str">
            <v>CABLE ENCAU.#4X6 600V ST</v>
          </cell>
          <cell r="B1199">
            <v>14918</v>
          </cell>
          <cell r="C1199" t="str">
            <v>ML</v>
          </cell>
          <cell r="D1199">
            <v>17901.599999999999</v>
          </cell>
          <cell r="E1199">
            <v>2864.2559999999999</v>
          </cell>
          <cell r="F1199">
            <v>20766</v>
          </cell>
        </row>
        <row r="1200">
          <cell r="A1200" t="str">
            <v>CABLE ENCAU.#4X8 600V ST</v>
          </cell>
          <cell r="B1200">
            <v>9469</v>
          </cell>
          <cell r="C1200" t="str">
            <v>ML</v>
          </cell>
          <cell r="D1200">
            <v>11362.8</v>
          </cell>
          <cell r="E1200">
            <v>1818.048</v>
          </cell>
          <cell r="F1200">
            <v>13181</v>
          </cell>
        </row>
        <row r="1201">
          <cell r="A1201" t="str">
            <v>CABLE ENCAU.3X18 600V ST  ICONEL</v>
          </cell>
          <cell r="B1201">
            <v>1175</v>
          </cell>
          <cell r="C1201" t="str">
            <v>ML</v>
          </cell>
          <cell r="D1201">
            <v>1410</v>
          </cell>
          <cell r="E1201">
            <v>225.6</v>
          </cell>
          <cell r="F1201">
            <v>1636</v>
          </cell>
        </row>
        <row r="1202">
          <cell r="A1202" t="str">
            <v>CABLE FIBRA OPTICA 12 FIBRAS</v>
          </cell>
          <cell r="B1202">
            <v>5100</v>
          </cell>
          <cell r="C1202" t="str">
            <v>ML</v>
          </cell>
          <cell r="D1202">
            <v>6120</v>
          </cell>
          <cell r="E1202">
            <v>979.2</v>
          </cell>
          <cell r="F1202">
            <v>7099</v>
          </cell>
        </row>
        <row r="1203">
          <cell r="A1203" t="str">
            <v>CABLE FLEXIBLE  TFF 16 VERDE 600V</v>
          </cell>
          <cell r="B1203">
            <v>372</v>
          </cell>
          <cell r="C1203" t="str">
            <v>ML</v>
          </cell>
          <cell r="D1203">
            <v>446.4</v>
          </cell>
          <cell r="E1203">
            <v>71.423999999999992</v>
          </cell>
          <cell r="F1203">
            <v>518</v>
          </cell>
        </row>
        <row r="1204">
          <cell r="A1204" t="str">
            <v>CABLE FLEXIBLE TFF 14 CHIPA</v>
          </cell>
          <cell r="B1204">
            <v>639</v>
          </cell>
          <cell r="C1204" t="str">
            <v>ML</v>
          </cell>
          <cell r="D1204">
            <v>766.8</v>
          </cell>
          <cell r="E1204">
            <v>122.68799999999999</v>
          </cell>
          <cell r="F1204">
            <v>889</v>
          </cell>
        </row>
        <row r="1205">
          <cell r="A1205" t="str">
            <v>CABLE FLEXIBLE TFF 16 AMARILLO 600V</v>
          </cell>
          <cell r="B1205">
            <v>372</v>
          </cell>
          <cell r="C1205" t="str">
            <v>ML</v>
          </cell>
          <cell r="D1205">
            <v>446.4</v>
          </cell>
          <cell r="E1205">
            <v>71.423999999999992</v>
          </cell>
          <cell r="F1205">
            <v>518</v>
          </cell>
        </row>
        <row r="1206">
          <cell r="A1206" t="str">
            <v>CABLE FLEXIBLE TFF 16 AZUL 600V</v>
          </cell>
          <cell r="B1206">
            <v>372</v>
          </cell>
          <cell r="C1206" t="str">
            <v>ML</v>
          </cell>
          <cell r="D1206">
            <v>446.4</v>
          </cell>
          <cell r="E1206">
            <v>71.423999999999992</v>
          </cell>
          <cell r="F1206">
            <v>518</v>
          </cell>
        </row>
        <row r="1207">
          <cell r="A1207" t="str">
            <v>CABLE FLEXIBLE TFF 16 BLANCO 600V</v>
          </cell>
          <cell r="B1207">
            <v>372</v>
          </cell>
          <cell r="C1207" t="str">
            <v>ML</v>
          </cell>
          <cell r="D1207">
            <v>446.4</v>
          </cell>
          <cell r="E1207">
            <v>71.423999999999992</v>
          </cell>
          <cell r="F1207">
            <v>518</v>
          </cell>
        </row>
        <row r="1208">
          <cell r="A1208" t="str">
            <v>CABLE FLEXIBLE TFF 16 CAFE 600V</v>
          </cell>
          <cell r="B1208">
            <v>372</v>
          </cell>
          <cell r="C1208" t="str">
            <v>ML</v>
          </cell>
          <cell r="D1208">
            <v>446.4</v>
          </cell>
          <cell r="E1208">
            <v>71.423999999999992</v>
          </cell>
          <cell r="F1208">
            <v>518</v>
          </cell>
        </row>
        <row r="1209">
          <cell r="A1209" t="str">
            <v>CABLE FLEXIBLE TFF 16 GRIS 600V</v>
          </cell>
          <cell r="B1209">
            <v>372</v>
          </cell>
          <cell r="C1209" t="str">
            <v>ML</v>
          </cell>
          <cell r="D1209">
            <v>446.4</v>
          </cell>
          <cell r="E1209">
            <v>71.423999999999992</v>
          </cell>
          <cell r="F1209">
            <v>518</v>
          </cell>
        </row>
        <row r="1210">
          <cell r="A1210" t="str">
            <v>CABLE FLEXIBLE TFF 16 NEGRO 600V</v>
          </cell>
          <cell r="B1210">
            <v>372</v>
          </cell>
          <cell r="C1210" t="str">
            <v>ML</v>
          </cell>
          <cell r="D1210">
            <v>446.4</v>
          </cell>
          <cell r="E1210">
            <v>71.423999999999992</v>
          </cell>
          <cell r="F1210">
            <v>518</v>
          </cell>
        </row>
        <row r="1211">
          <cell r="A1211" t="str">
            <v>CABLE FLEXIBLE TFF 16 ROJO 600V</v>
          </cell>
          <cell r="B1211">
            <v>372</v>
          </cell>
          <cell r="C1211" t="str">
            <v>ML</v>
          </cell>
          <cell r="D1211">
            <v>446.4</v>
          </cell>
          <cell r="E1211">
            <v>71.423999999999992</v>
          </cell>
          <cell r="F1211">
            <v>518</v>
          </cell>
        </row>
        <row r="1212">
          <cell r="A1212" t="str">
            <v>CABLE FLEXIBLE TFF 18 AMARILLO 60V</v>
          </cell>
          <cell r="B1212">
            <v>271</v>
          </cell>
          <cell r="C1212" t="str">
            <v>ML</v>
          </cell>
          <cell r="D1212">
            <v>325.2</v>
          </cell>
          <cell r="E1212">
            <v>52.031999999999996</v>
          </cell>
          <cell r="F1212">
            <v>377</v>
          </cell>
        </row>
        <row r="1213">
          <cell r="A1213" t="str">
            <v>CABLE FLEXIBLE TFF 18 AZUL 600V</v>
          </cell>
          <cell r="B1213">
            <v>271</v>
          </cell>
          <cell r="C1213" t="str">
            <v>ML</v>
          </cell>
          <cell r="D1213">
            <v>325.2</v>
          </cell>
          <cell r="E1213">
            <v>52.031999999999996</v>
          </cell>
          <cell r="F1213">
            <v>377</v>
          </cell>
        </row>
        <row r="1214">
          <cell r="A1214" t="str">
            <v>CABLE FLEXIBLE TFF 18 BLANCO 600V</v>
          </cell>
          <cell r="B1214">
            <v>271</v>
          </cell>
          <cell r="C1214" t="str">
            <v>ML</v>
          </cell>
          <cell r="D1214">
            <v>325.2</v>
          </cell>
          <cell r="E1214">
            <v>52.031999999999996</v>
          </cell>
          <cell r="F1214">
            <v>377</v>
          </cell>
        </row>
        <row r="1215">
          <cell r="A1215" t="str">
            <v>CABLE FLEXIBLE TFF 18 CAFE 600V</v>
          </cell>
          <cell r="B1215">
            <v>271</v>
          </cell>
          <cell r="C1215" t="str">
            <v>ML</v>
          </cell>
          <cell r="D1215">
            <v>325.2</v>
          </cell>
          <cell r="E1215">
            <v>52.031999999999996</v>
          </cell>
          <cell r="F1215">
            <v>377</v>
          </cell>
        </row>
        <row r="1216">
          <cell r="A1216" t="str">
            <v>CABLE FLEXIBLE TFF 18 CHIPA</v>
          </cell>
          <cell r="B1216">
            <v>271</v>
          </cell>
          <cell r="C1216" t="str">
            <v>ML</v>
          </cell>
          <cell r="D1216">
            <v>325.2</v>
          </cell>
          <cell r="E1216">
            <v>52.031999999999996</v>
          </cell>
          <cell r="F1216">
            <v>377</v>
          </cell>
        </row>
        <row r="1217">
          <cell r="A1217" t="str">
            <v>CABLE FLEXIBLE TFF 18 GRIS 600V</v>
          </cell>
          <cell r="B1217">
            <v>271</v>
          </cell>
          <cell r="C1217" t="str">
            <v>ML</v>
          </cell>
          <cell r="D1217">
            <v>325.2</v>
          </cell>
          <cell r="E1217">
            <v>52.031999999999996</v>
          </cell>
          <cell r="F1217">
            <v>377</v>
          </cell>
        </row>
        <row r="1218">
          <cell r="A1218" t="str">
            <v>CABLE FLEXIBLE TFF 18 NEGRO 600V</v>
          </cell>
          <cell r="B1218">
            <v>271</v>
          </cell>
          <cell r="C1218" t="str">
            <v>ML</v>
          </cell>
          <cell r="D1218">
            <v>325.2</v>
          </cell>
          <cell r="E1218">
            <v>52.031999999999996</v>
          </cell>
          <cell r="F1218">
            <v>377</v>
          </cell>
        </row>
        <row r="1219">
          <cell r="A1219" t="str">
            <v>CABLE FLEXIBLE TFF 18 ROJO 600V</v>
          </cell>
          <cell r="B1219">
            <v>271</v>
          </cell>
          <cell r="C1219" t="str">
            <v>ML</v>
          </cell>
          <cell r="D1219">
            <v>325.2</v>
          </cell>
          <cell r="E1219">
            <v>52.031999999999996</v>
          </cell>
          <cell r="F1219">
            <v>377</v>
          </cell>
        </row>
        <row r="1220">
          <cell r="A1220" t="str">
            <v>CABLE FLEXIBLE TFF 18 VERDE 600V</v>
          </cell>
          <cell r="B1220">
            <v>271</v>
          </cell>
          <cell r="C1220" t="str">
            <v>ML</v>
          </cell>
          <cell r="D1220">
            <v>325.2</v>
          </cell>
          <cell r="E1220">
            <v>52.031999999999996</v>
          </cell>
          <cell r="F1220">
            <v>377</v>
          </cell>
        </row>
        <row r="1221">
          <cell r="A1221" t="str">
            <v>CABLE FLEXIBLE TWK 10 AZUL 600V</v>
          </cell>
          <cell r="B1221">
            <v>1408</v>
          </cell>
          <cell r="C1221" t="str">
            <v>ML</v>
          </cell>
          <cell r="D1221">
            <v>1689.6</v>
          </cell>
          <cell r="E1221">
            <v>270.33600000000001</v>
          </cell>
          <cell r="F1221">
            <v>1960</v>
          </cell>
        </row>
        <row r="1222">
          <cell r="A1222" t="str">
            <v>CABLE FLEXIBLE TWK 10 BLANCO 600 V</v>
          </cell>
          <cell r="B1222">
            <v>1408</v>
          </cell>
          <cell r="C1222" t="str">
            <v>ML</v>
          </cell>
          <cell r="D1222">
            <v>1689.6</v>
          </cell>
          <cell r="E1222">
            <v>270.33600000000001</v>
          </cell>
          <cell r="F1222">
            <v>1960</v>
          </cell>
        </row>
        <row r="1223">
          <cell r="A1223" t="str">
            <v>CABLE FLEXIBLE TWK 10 NEGRO 600V</v>
          </cell>
          <cell r="B1223">
            <v>1408</v>
          </cell>
          <cell r="C1223" t="str">
            <v>ML</v>
          </cell>
          <cell r="D1223">
            <v>1689.6</v>
          </cell>
          <cell r="E1223">
            <v>270.33600000000001</v>
          </cell>
          <cell r="F1223">
            <v>1960</v>
          </cell>
        </row>
        <row r="1224">
          <cell r="A1224" t="str">
            <v>CABLE FLEXIBLE TWK 10 ROJO 600V</v>
          </cell>
          <cell r="B1224">
            <v>1408</v>
          </cell>
          <cell r="C1224" t="str">
            <v>ML</v>
          </cell>
          <cell r="D1224">
            <v>1689.6</v>
          </cell>
          <cell r="E1224">
            <v>270.33600000000001</v>
          </cell>
          <cell r="F1224">
            <v>1960</v>
          </cell>
        </row>
        <row r="1225">
          <cell r="A1225" t="str">
            <v>CABLE FLEXIBLE TWK 10 VERDE 600V</v>
          </cell>
          <cell r="B1225">
            <v>1408</v>
          </cell>
          <cell r="C1225" t="str">
            <v>ML</v>
          </cell>
          <cell r="D1225">
            <v>1689.6</v>
          </cell>
          <cell r="E1225">
            <v>270.33600000000001</v>
          </cell>
          <cell r="F1225">
            <v>1960</v>
          </cell>
        </row>
        <row r="1226">
          <cell r="A1226" t="str">
            <v>CABLE FLEXIBLE TWK 12 AMARILLO 600V</v>
          </cell>
          <cell r="B1226">
            <v>968</v>
          </cell>
          <cell r="C1226" t="str">
            <v>ML</v>
          </cell>
          <cell r="D1226">
            <v>1161.5999999999999</v>
          </cell>
          <cell r="E1226">
            <v>185.85599999999999</v>
          </cell>
          <cell r="F1226">
            <v>1347</v>
          </cell>
        </row>
        <row r="1227">
          <cell r="A1227" t="str">
            <v>CABLE FLEXIBLE TWK 12 AZUL 600V</v>
          </cell>
          <cell r="B1227">
            <v>968</v>
          </cell>
          <cell r="C1227" t="str">
            <v>ML</v>
          </cell>
          <cell r="D1227">
            <v>1161.5999999999999</v>
          </cell>
          <cell r="E1227">
            <v>185.85599999999999</v>
          </cell>
          <cell r="F1227">
            <v>1347</v>
          </cell>
        </row>
        <row r="1228">
          <cell r="A1228" t="str">
            <v>CABLE FLEXIBLE TWK 12 BLANCO 600V</v>
          </cell>
          <cell r="B1228">
            <v>968</v>
          </cell>
          <cell r="C1228" t="str">
            <v>ML</v>
          </cell>
          <cell r="D1228">
            <v>1161.5999999999999</v>
          </cell>
          <cell r="E1228">
            <v>185.85599999999999</v>
          </cell>
          <cell r="F1228">
            <v>1347</v>
          </cell>
        </row>
        <row r="1229">
          <cell r="A1229" t="str">
            <v>CABLE FLEXIBLE TWK 12 NEGRO 600V</v>
          </cell>
          <cell r="B1229">
            <v>968</v>
          </cell>
          <cell r="C1229" t="str">
            <v>ML</v>
          </cell>
          <cell r="D1229">
            <v>1161.5999999999999</v>
          </cell>
          <cell r="E1229">
            <v>185.85599999999999</v>
          </cell>
          <cell r="F1229">
            <v>1347</v>
          </cell>
        </row>
        <row r="1230">
          <cell r="A1230" t="str">
            <v>CABLE FLEXIBLE TWK 12 ROJO 600V</v>
          </cell>
          <cell r="B1230">
            <v>968</v>
          </cell>
          <cell r="C1230" t="str">
            <v>ML</v>
          </cell>
          <cell r="D1230">
            <v>1161.5999999999999</v>
          </cell>
          <cell r="E1230">
            <v>185.85599999999999</v>
          </cell>
          <cell r="F1230">
            <v>1347</v>
          </cell>
        </row>
        <row r="1231">
          <cell r="A1231" t="str">
            <v>CABLE FLEXIBLE TWK 12 VERDE 600V</v>
          </cell>
          <cell r="B1231">
            <v>968</v>
          </cell>
          <cell r="C1231" t="str">
            <v>ML</v>
          </cell>
          <cell r="D1231">
            <v>1161.5999999999999</v>
          </cell>
          <cell r="E1231">
            <v>185.85599999999999</v>
          </cell>
          <cell r="F1231">
            <v>1347</v>
          </cell>
        </row>
        <row r="1232">
          <cell r="A1232" t="str">
            <v>CABLE FLEXIBLE TWK 14 BLANCO 600V</v>
          </cell>
          <cell r="B1232">
            <v>639</v>
          </cell>
          <cell r="C1232" t="str">
            <v>ML</v>
          </cell>
          <cell r="D1232">
            <v>766.8</v>
          </cell>
          <cell r="E1232">
            <v>122.68799999999999</v>
          </cell>
          <cell r="F1232">
            <v>889</v>
          </cell>
        </row>
        <row r="1233">
          <cell r="A1233" t="str">
            <v>CABLE FLEXIBLE TWK 14 NEGRO 600V</v>
          </cell>
          <cell r="B1233">
            <v>639</v>
          </cell>
          <cell r="C1233" t="str">
            <v>ML</v>
          </cell>
          <cell r="D1233">
            <v>766.8</v>
          </cell>
          <cell r="E1233">
            <v>122.68799999999999</v>
          </cell>
          <cell r="F1233">
            <v>889</v>
          </cell>
        </row>
        <row r="1234">
          <cell r="A1234" t="str">
            <v>CABLE FLEXIBLE TWK 14 ROJO 600V</v>
          </cell>
          <cell r="B1234">
            <v>639</v>
          </cell>
          <cell r="C1234" t="str">
            <v>ML</v>
          </cell>
          <cell r="D1234">
            <v>766.8</v>
          </cell>
          <cell r="E1234">
            <v>122.68799999999999</v>
          </cell>
          <cell r="F1234">
            <v>889</v>
          </cell>
        </row>
        <row r="1235">
          <cell r="A1235" t="str">
            <v>CABLE FLEXIBLE TWK 14 VERDE 600V</v>
          </cell>
          <cell r="B1235">
            <v>639</v>
          </cell>
          <cell r="C1235" t="str">
            <v>ML</v>
          </cell>
          <cell r="D1235">
            <v>766.8</v>
          </cell>
          <cell r="E1235">
            <v>122.68799999999999</v>
          </cell>
          <cell r="F1235">
            <v>889</v>
          </cell>
        </row>
        <row r="1236">
          <cell r="A1236" t="str">
            <v>CABLE GPT 20 VIOLETA 50V</v>
          </cell>
          <cell r="B1236">
            <v>210</v>
          </cell>
          <cell r="C1236" t="str">
            <v>ML</v>
          </cell>
          <cell r="D1236">
            <v>252</v>
          </cell>
          <cell r="E1236">
            <v>40.32</v>
          </cell>
          <cell r="F1236">
            <v>292</v>
          </cell>
        </row>
        <row r="1237">
          <cell r="A1237" t="str">
            <v>CABLE GPT N. 14NEGRO INGE. ANDINO</v>
          </cell>
          <cell r="B1237">
            <v>639</v>
          </cell>
          <cell r="C1237" t="str">
            <v>ML</v>
          </cell>
          <cell r="D1237">
            <v>766.8</v>
          </cell>
          <cell r="E1237">
            <v>122.68799999999999</v>
          </cell>
          <cell r="F1237">
            <v>889</v>
          </cell>
        </row>
        <row r="1238">
          <cell r="A1238" t="str">
            <v>CABLE GPT NO. 14 AZUL</v>
          </cell>
          <cell r="B1238">
            <v>639</v>
          </cell>
          <cell r="C1238" t="str">
            <v>ML</v>
          </cell>
          <cell r="D1238">
            <v>766.8</v>
          </cell>
          <cell r="E1238">
            <v>122.68799999999999</v>
          </cell>
          <cell r="F1238">
            <v>889</v>
          </cell>
        </row>
        <row r="1239">
          <cell r="A1239" t="str">
            <v>CABLE GPT NO. 14 BLANCO</v>
          </cell>
          <cell r="B1239">
            <v>639</v>
          </cell>
          <cell r="C1239" t="str">
            <v>ML</v>
          </cell>
          <cell r="D1239">
            <v>766.8</v>
          </cell>
          <cell r="E1239">
            <v>122.68799999999999</v>
          </cell>
          <cell r="F1239">
            <v>889</v>
          </cell>
        </row>
        <row r="1240">
          <cell r="A1240" t="str">
            <v>CABLE GPT NO.10 NEGRO PROCABLES</v>
          </cell>
          <cell r="B1240">
            <v>1408</v>
          </cell>
          <cell r="C1240" t="str">
            <v>ML</v>
          </cell>
          <cell r="D1240">
            <v>1689.6</v>
          </cell>
          <cell r="E1240">
            <v>270.33600000000001</v>
          </cell>
          <cell r="F1240">
            <v>1960</v>
          </cell>
        </row>
        <row r="1241">
          <cell r="A1241" t="str">
            <v>CABLE GPT NO.10 ROJO PROCABLES</v>
          </cell>
          <cell r="B1241">
            <v>1408</v>
          </cell>
          <cell r="C1241" t="str">
            <v>ML</v>
          </cell>
          <cell r="D1241">
            <v>1689.6</v>
          </cell>
          <cell r="E1241">
            <v>270.33600000000001</v>
          </cell>
          <cell r="F1241">
            <v>1960</v>
          </cell>
        </row>
        <row r="1242">
          <cell r="A1242" t="str">
            <v>CABLE GPT NO.10ROJO PROCABLES</v>
          </cell>
          <cell r="B1242">
            <v>1408</v>
          </cell>
          <cell r="C1242" t="str">
            <v>ML</v>
          </cell>
          <cell r="D1242">
            <v>1689.6</v>
          </cell>
          <cell r="E1242">
            <v>270.33600000000001</v>
          </cell>
          <cell r="F1242">
            <v>1960</v>
          </cell>
        </row>
        <row r="1243">
          <cell r="A1243" t="str">
            <v>CABLE GPT NO.12NEGRO PROCABLES</v>
          </cell>
          <cell r="B1243">
            <v>968</v>
          </cell>
          <cell r="C1243" t="str">
            <v>ML</v>
          </cell>
          <cell r="D1243">
            <v>1161.5999999999999</v>
          </cell>
          <cell r="E1243">
            <v>185.85599999999999</v>
          </cell>
          <cell r="F1243">
            <v>1347</v>
          </cell>
        </row>
        <row r="1244">
          <cell r="A1244" t="str">
            <v>CABLE GPT NO.14 AZUL</v>
          </cell>
          <cell r="B1244">
            <v>639</v>
          </cell>
          <cell r="C1244" t="str">
            <v>ML</v>
          </cell>
          <cell r="D1244">
            <v>766.8</v>
          </cell>
          <cell r="E1244">
            <v>122.68799999999999</v>
          </cell>
          <cell r="F1244">
            <v>889</v>
          </cell>
        </row>
        <row r="1245">
          <cell r="A1245" t="str">
            <v>CABLE GPT No.20 AZUL 50V</v>
          </cell>
          <cell r="B1245">
            <v>210</v>
          </cell>
          <cell r="C1245" t="str">
            <v>ML</v>
          </cell>
          <cell r="D1245">
            <v>252</v>
          </cell>
          <cell r="E1245">
            <v>40.32</v>
          </cell>
          <cell r="F1245">
            <v>292</v>
          </cell>
        </row>
        <row r="1246">
          <cell r="A1246" t="str">
            <v>CABLE GPT No.20 BLANCO 50V</v>
          </cell>
          <cell r="B1246">
            <v>210</v>
          </cell>
          <cell r="C1246" t="str">
            <v>ML</v>
          </cell>
          <cell r="D1246">
            <v>252</v>
          </cell>
          <cell r="E1246">
            <v>40.32</v>
          </cell>
          <cell r="F1246">
            <v>292</v>
          </cell>
        </row>
        <row r="1247">
          <cell r="A1247" t="str">
            <v>CABLE GPT No.20 CAFE 50V</v>
          </cell>
          <cell r="B1247">
            <v>210</v>
          </cell>
          <cell r="C1247" t="str">
            <v>ML</v>
          </cell>
          <cell r="D1247">
            <v>252</v>
          </cell>
          <cell r="E1247">
            <v>40.32</v>
          </cell>
          <cell r="F1247">
            <v>292</v>
          </cell>
        </row>
        <row r="1248">
          <cell r="A1248" t="str">
            <v>CABLE GPT No.20 GRIS</v>
          </cell>
          <cell r="B1248">
            <v>210</v>
          </cell>
          <cell r="C1248" t="str">
            <v>ML</v>
          </cell>
          <cell r="D1248">
            <v>252</v>
          </cell>
          <cell r="E1248">
            <v>40.32</v>
          </cell>
          <cell r="F1248">
            <v>292</v>
          </cell>
        </row>
        <row r="1249">
          <cell r="A1249" t="str">
            <v>CABLE GPT No.22 AMARILLO 50V</v>
          </cell>
          <cell r="B1249">
            <v>163</v>
          </cell>
          <cell r="C1249" t="str">
            <v>ML</v>
          </cell>
          <cell r="D1249">
            <v>195.6</v>
          </cell>
          <cell r="E1249">
            <v>31.295999999999999</v>
          </cell>
          <cell r="F1249">
            <v>227</v>
          </cell>
        </row>
        <row r="1250">
          <cell r="A1250" t="str">
            <v>CABLE GPT No.22 AZUL 50V</v>
          </cell>
          <cell r="B1250">
            <v>163</v>
          </cell>
          <cell r="C1250" t="str">
            <v>ML</v>
          </cell>
          <cell r="D1250">
            <v>195.6</v>
          </cell>
          <cell r="E1250">
            <v>31.295999999999999</v>
          </cell>
          <cell r="F1250">
            <v>227</v>
          </cell>
        </row>
        <row r="1251">
          <cell r="A1251" t="str">
            <v>CABLE GPT No.22 BLANCO  50V</v>
          </cell>
          <cell r="B1251">
            <v>163</v>
          </cell>
          <cell r="C1251" t="str">
            <v>ML</v>
          </cell>
          <cell r="D1251">
            <v>195.6</v>
          </cell>
          <cell r="E1251">
            <v>31.295999999999999</v>
          </cell>
          <cell r="F1251">
            <v>227</v>
          </cell>
        </row>
        <row r="1252">
          <cell r="A1252" t="str">
            <v>CABLE GPT No.22 CAFE</v>
          </cell>
          <cell r="B1252">
            <v>163</v>
          </cell>
          <cell r="C1252" t="str">
            <v>ML</v>
          </cell>
          <cell r="D1252">
            <v>195.6</v>
          </cell>
          <cell r="E1252">
            <v>31.295999999999999</v>
          </cell>
          <cell r="F1252">
            <v>227</v>
          </cell>
        </row>
        <row r="1253">
          <cell r="A1253" t="str">
            <v>CABLE GPT No.22 NEGRO 50V</v>
          </cell>
          <cell r="B1253">
            <v>163</v>
          </cell>
          <cell r="C1253" t="str">
            <v>ML</v>
          </cell>
          <cell r="D1253">
            <v>195.6</v>
          </cell>
          <cell r="E1253">
            <v>31.295999999999999</v>
          </cell>
          <cell r="F1253">
            <v>227</v>
          </cell>
        </row>
        <row r="1254">
          <cell r="A1254" t="str">
            <v>CABLE GPT No.22 VERDE 50V.</v>
          </cell>
          <cell r="B1254">
            <v>163</v>
          </cell>
          <cell r="C1254" t="str">
            <v>ML</v>
          </cell>
          <cell r="D1254">
            <v>195.6</v>
          </cell>
          <cell r="E1254">
            <v>31.295999999999999</v>
          </cell>
          <cell r="F1254">
            <v>227</v>
          </cell>
        </row>
        <row r="1255">
          <cell r="A1255" t="str">
            <v>CABLE GPT No.6 BLANCO 50V</v>
          </cell>
          <cell r="B1255">
            <v>3532</v>
          </cell>
          <cell r="C1255" t="str">
            <v>ML</v>
          </cell>
          <cell r="D1255">
            <v>4238.3999999999996</v>
          </cell>
          <cell r="E1255">
            <v>678.14400000000001</v>
          </cell>
          <cell r="F1255">
            <v>4917</v>
          </cell>
        </row>
        <row r="1256">
          <cell r="A1256" t="str">
            <v>CABLE GPT No16CHIPA</v>
          </cell>
          <cell r="B1256">
            <v>372</v>
          </cell>
          <cell r="C1256" t="str">
            <v>ML</v>
          </cell>
          <cell r="D1256">
            <v>446.4</v>
          </cell>
          <cell r="E1256">
            <v>71.423999999999992</v>
          </cell>
          <cell r="F1256">
            <v>518</v>
          </cell>
        </row>
        <row r="1257">
          <cell r="A1257" t="str">
            <v>CABLE GPT No18CHIPA</v>
          </cell>
          <cell r="B1257">
            <v>372</v>
          </cell>
          <cell r="C1257" t="str">
            <v>ML</v>
          </cell>
          <cell r="D1257">
            <v>446.4</v>
          </cell>
          <cell r="E1257">
            <v>71.423999999999992</v>
          </cell>
          <cell r="F1257">
            <v>518</v>
          </cell>
        </row>
        <row r="1258">
          <cell r="A1258" t="str">
            <v>CABLE MONOPOLAR 15KV #2 XLPE</v>
          </cell>
          <cell r="B1258">
            <v>48015</v>
          </cell>
          <cell r="C1258" t="str">
            <v>ML</v>
          </cell>
          <cell r="D1258">
            <v>57618</v>
          </cell>
          <cell r="E1258">
            <v>9218.880000000001</v>
          </cell>
          <cell r="F1258">
            <v>66837</v>
          </cell>
        </row>
        <row r="1259">
          <cell r="A1259" t="str">
            <v>CABLE MONOPOLAR 15KV #2/0</v>
          </cell>
          <cell r="B1259">
            <v>27998</v>
          </cell>
          <cell r="C1259" t="str">
            <v>ML</v>
          </cell>
          <cell r="D1259">
            <v>33597.599999999999</v>
          </cell>
          <cell r="E1259">
            <v>5375.616</v>
          </cell>
          <cell r="F1259">
            <v>38973</v>
          </cell>
        </row>
        <row r="1260">
          <cell r="A1260" t="str">
            <v>CABLE MONOPOLAR 15KV #4/0</v>
          </cell>
          <cell r="B1260">
            <v>40570</v>
          </cell>
          <cell r="C1260" t="str">
            <v>ML</v>
          </cell>
          <cell r="D1260">
            <v>48684</v>
          </cell>
          <cell r="E1260">
            <v>7789.4400000000005</v>
          </cell>
          <cell r="F1260">
            <v>56473</v>
          </cell>
        </row>
        <row r="1261">
          <cell r="A1261" t="str">
            <v>CABLE MONOPOLAR 35 KV #1/0</v>
          </cell>
          <cell r="B1261">
            <v>34318</v>
          </cell>
          <cell r="C1261" t="str">
            <v>ML</v>
          </cell>
          <cell r="D1261">
            <v>41181.599999999999</v>
          </cell>
          <cell r="E1261">
            <v>6589.0559999999996</v>
          </cell>
          <cell r="F1261">
            <v>47771</v>
          </cell>
        </row>
        <row r="1262">
          <cell r="A1262" t="str">
            <v>CABLE MONOPOLAR 35KV #4/0</v>
          </cell>
          <cell r="B1262">
            <v>51634</v>
          </cell>
          <cell r="C1262" t="str">
            <v>ML</v>
          </cell>
          <cell r="D1262">
            <v>61960.799999999996</v>
          </cell>
          <cell r="E1262">
            <v>9913.7279999999992</v>
          </cell>
          <cell r="F1262">
            <v>71875</v>
          </cell>
        </row>
        <row r="1263">
          <cell r="A1263" t="str">
            <v>CABLE MONOPOLAR No.1/0 15KV</v>
          </cell>
          <cell r="B1263">
            <v>41000</v>
          </cell>
          <cell r="C1263" t="str">
            <v>ML</v>
          </cell>
          <cell r="D1263">
            <v>49200</v>
          </cell>
          <cell r="E1263">
            <v>7872</v>
          </cell>
          <cell r="F1263">
            <v>57072</v>
          </cell>
        </row>
        <row r="1264">
          <cell r="A1264" t="str">
            <v>CABLE MONOPOLAR No.2/0 35KV</v>
          </cell>
          <cell r="B1264">
            <v>48015</v>
          </cell>
          <cell r="C1264" t="str">
            <v>ML</v>
          </cell>
          <cell r="D1264">
            <v>57618</v>
          </cell>
          <cell r="E1264">
            <v>9218.880000000001</v>
          </cell>
          <cell r="F1264">
            <v>66837</v>
          </cell>
        </row>
        <row r="1265">
          <cell r="A1265" t="str">
            <v>CABLE MULTIPAR EXTERIOR 5 PARES</v>
          </cell>
          <cell r="B1265">
            <v>1100</v>
          </cell>
          <cell r="C1265" t="str">
            <v>ML</v>
          </cell>
          <cell r="D1265">
            <v>1320</v>
          </cell>
          <cell r="E1265">
            <v>211.20000000000002</v>
          </cell>
          <cell r="F1265">
            <v>1531</v>
          </cell>
        </row>
        <row r="1266">
          <cell r="A1266" t="str">
            <v>CABLE MULTIPAR EXTERIOR 6 PARES</v>
          </cell>
          <cell r="B1266">
            <v>910</v>
          </cell>
          <cell r="C1266" t="str">
            <v>ML</v>
          </cell>
          <cell r="D1266">
            <v>1092</v>
          </cell>
          <cell r="E1266">
            <v>174.72</v>
          </cell>
          <cell r="F1266">
            <v>1267</v>
          </cell>
        </row>
        <row r="1267">
          <cell r="A1267" t="str">
            <v>CABLE TEL 2X2X0.5 INTERIOR</v>
          </cell>
          <cell r="B1267">
            <v>399</v>
          </cell>
          <cell r="C1267" t="str">
            <v>ML</v>
          </cell>
          <cell r="D1267">
            <v>478.79999999999995</v>
          </cell>
          <cell r="E1267">
            <v>76.60799999999999</v>
          </cell>
          <cell r="F1267">
            <v>555</v>
          </cell>
        </row>
        <row r="1268">
          <cell r="A1268" t="str">
            <v>CABLE TEL 3X2X0.5 INTERIOR CHIPA</v>
          </cell>
          <cell r="B1268">
            <v>450</v>
          </cell>
          <cell r="C1268" t="str">
            <v>ML</v>
          </cell>
          <cell r="D1268">
            <v>540</v>
          </cell>
          <cell r="E1268">
            <v>86.4</v>
          </cell>
          <cell r="F1268">
            <v>626</v>
          </cell>
        </row>
        <row r="1269">
          <cell r="A1269" t="str">
            <v>CABLE TEL 4X2X0.5 INTERIOR CHIPA</v>
          </cell>
          <cell r="B1269">
            <v>582</v>
          </cell>
          <cell r="C1269" t="str">
            <v>ML</v>
          </cell>
          <cell r="D1269">
            <v>698.4</v>
          </cell>
          <cell r="E1269">
            <v>111.744</v>
          </cell>
          <cell r="F1269">
            <v>810</v>
          </cell>
        </row>
        <row r="1270">
          <cell r="A1270" t="str">
            <v>CABLE TEL, 70X2X0.4 EXTERIOR AUTOSOPORTA</v>
          </cell>
          <cell r="B1270">
            <v>6392</v>
          </cell>
          <cell r="C1270" t="str">
            <v>ML</v>
          </cell>
          <cell r="D1270">
            <v>7670.4</v>
          </cell>
          <cell r="E1270">
            <v>1227.2639999999999</v>
          </cell>
          <cell r="F1270">
            <v>8898</v>
          </cell>
        </row>
        <row r="1271">
          <cell r="A1271" t="str">
            <v>CABLE TEL. 100X2X0.4 RELLENO</v>
          </cell>
          <cell r="B1271">
            <v>8553</v>
          </cell>
          <cell r="C1271" t="str">
            <v>ML</v>
          </cell>
          <cell r="D1271">
            <v>10263.6</v>
          </cell>
          <cell r="E1271">
            <v>1642.1760000000002</v>
          </cell>
          <cell r="F1271">
            <v>11906</v>
          </cell>
        </row>
        <row r="1272">
          <cell r="A1272" t="str">
            <v>CABLE TEL. 10X2X0.4 EXTERIOR AUTOSOPORTA</v>
          </cell>
          <cell r="B1272">
            <v>3181</v>
          </cell>
          <cell r="C1272" t="str">
            <v>ML</v>
          </cell>
          <cell r="D1272">
            <v>3817.2</v>
          </cell>
          <cell r="E1272">
            <v>610.75199999999995</v>
          </cell>
          <cell r="F1272">
            <v>4428</v>
          </cell>
        </row>
        <row r="1273">
          <cell r="A1273" t="str">
            <v>CABLE TEL. 10X2X0.5 RELLENO</v>
          </cell>
          <cell r="B1273">
            <v>2501</v>
          </cell>
          <cell r="C1273" t="str">
            <v>ML</v>
          </cell>
          <cell r="D1273">
            <v>3001.2</v>
          </cell>
          <cell r="E1273">
            <v>480.19200000000001</v>
          </cell>
          <cell r="F1273">
            <v>3481</v>
          </cell>
        </row>
        <row r="1274">
          <cell r="A1274" t="str">
            <v>CABLE TEL. 10X2X0.5MM INTERIOR</v>
          </cell>
          <cell r="B1274">
            <v>1416</v>
          </cell>
          <cell r="C1274" t="str">
            <v>ML</v>
          </cell>
          <cell r="D1274">
            <v>1699.2</v>
          </cell>
          <cell r="E1274">
            <v>271.87200000000001</v>
          </cell>
          <cell r="F1274">
            <v>1971</v>
          </cell>
        </row>
        <row r="1275">
          <cell r="A1275" t="str">
            <v>CABLE TEL. 150X2X0.4 EXTERIOR AUTOSOPORT</v>
          </cell>
          <cell r="B1275">
            <v>14359</v>
          </cell>
          <cell r="C1275" t="str">
            <v>ML</v>
          </cell>
          <cell r="D1275">
            <v>17230.8</v>
          </cell>
          <cell r="E1275">
            <v>2756.9279999999999</v>
          </cell>
          <cell r="F1275">
            <v>19988</v>
          </cell>
        </row>
        <row r="1276">
          <cell r="A1276" t="str">
            <v>CABLE TEL. 150X2X0.4 RELLENO</v>
          </cell>
          <cell r="B1276">
            <v>14124</v>
          </cell>
          <cell r="C1276" t="str">
            <v>ML</v>
          </cell>
          <cell r="D1276">
            <v>16948.8</v>
          </cell>
          <cell r="E1276">
            <v>2711.808</v>
          </cell>
          <cell r="F1276">
            <v>19661</v>
          </cell>
        </row>
        <row r="1277">
          <cell r="A1277" t="str">
            <v>CABLE TEL. 200X2X0.4  AUTOSOPORTADO</v>
          </cell>
          <cell r="B1277">
            <v>17268</v>
          </cell>
          <cell r="C1277" t="str">
            <v>ML</v>
          </cell>
          <cell r="D1277">
            <v>20721.599999999999</v>
          </cell>
          <cell r="E1277">
            <v>3315.4559999999997</v>
          </cell>
          <cell r="F1277">
            <v>24037</v>
          </cell>
        </row>
        <row r="1278">
          <cell r="A1278" t="str">
            <v>CABLE TEL. 200X2X0.5 AUTOSOPORTADO</v>
          </cell>
          <cell r="B1278">
            <v>26265</v>
          </cell>
          <cell r="C1278" t="str">
            <v>ML</v>
          </cell>
          <cell r="D1278">
            <v>31518</v>
          </cell>
          <cell r="E1278">
            <v>5042.88</v>
          </cell>
          <cell r="F1278">
            <v>36561</v>
          </cell>
        </row>
        <row r="1279">
          <cell r="A1279" t="str">
            <v>CABLE TEL. 20X2X0.5 INTERIOR</v>
          </cell>
          <cell r="B1279">
            <v>2456</v>
          </cell>
          <cell r="C1279" t="str">
            <v>ML</v>
          </cell>
          <cell r="D1279">
            <v>2947.2</v>
          </cell>
          <cell r="E1279">
            <v>471.55199999999996</v>
          </cell>
          <cell r="F1279">
            <v>3419</v>
          </cell>
        </row>
        <row r="1280">
          <cell r="A1280" t="str">
            <v>CABLE TEL. 30X2X0.4 EXTERIOR</v>
          </cell>
          <cell r="B1280">
            <v>3332</v>
          </cell>
          <cell r="C1280" t="str">
            <v>ML</v>
          </cell>
          <cell r="D1280">
            <v>3998.3999999999996</v>
          </cell>
          <cell r="E1280">
            <v>639.74399999999991</v>
          </cell>
          <cell r="F1280">
            <v>4638</v>
          </cell>
        </row>
        <row r="1281">
          <cell r="A1281" t="str">
            <v>CABLE TEL. 30X2X0.4 EXTERIOR AUTOSOPORTA</v>
          </cell>
          <cell r="B1281">
            <v>4545</v>
          </cell>
          <cell r="C1281" t="str">
            <v>ML</v>
          </cell>
          <cell r="D1281">
            <v>5454</v>
          </cell>
          <cell r="E1281">
            <v>872.64</v>
          </cell>
          <cell r="F1281">
            <v>6327</v>
          </cell>
        </row>
        <row r="1282">
          <cell r="A1282" t="str">
            <v>CABLE TEL. 30X2X0.4 RELLENO</v>
          </cell>
          <cell r="B1282">
            <v>4321</v>
          </cell>
          <cell r="C1282" t="str">
            <v>ML</v>
          </cell>
          <cell r="D1282">
            <v>5185.2</v>
          </cell>
          <cell r="E1282">
            <v>829.63199999999995</v>
          </cell>
          <cell r="F1282">
            <v>6015</v>
          </cell>
        </row>
        <row r="1283">
          <cell r="A1283" t="str">
            <v>CABLE TEL. 30X2X0.5 AUTOSOPORTADO</v>
          </cell>
          <cell r="B1283">
            <v>6655</v>
          </cell>
          <cell r="C1283" t="str">
            <v>ML</v>
          </cell>
          <cell r="D1283">
            <v>7986</v>
          </cell>
          <cell r="E1283">
            <v>1277.76</v>
          </cell>
          <cell r="F1283">
            <v>9264</v>
          </cell>
        </row>
        <row r="1284">
          <cell r="A1284" t="str">
            <v>CABLE TEL. 30X2X0.5 INTERIOR</v>
          </cell>
          <cell r="B1284">
            <v>3439</v>
          </cell>
          <cell r="C1284" t="str">
            <v>ML</v>
          </cell>
          <cell r="D1284">
            <v>4126.8</v>
          </cell>
          <cell r="E1284">
            <v>660.28800000000001</v>
          </cell>
          <cell r="F1284">
            <v>4787</v>
          </cell>
        </row>
        <row r="1285">
          <cell r="A1285" t="str">
            <v>CABLE TEL. 400X2X0.4 RELLENO</v>
          </cell>
          <cell r="B1285">
            <v>29756</v>
          </cell>
          <cell r="C1285" t="str">
            <v>ML</v>
          </cell>
          <cell r="D1285">
            <v>35707.199999999997</v>
          </cell>
          <cell r="E1285">
            <v>5713.152</v>
          </cell>
          <cell r="F1285">
            <v>41420</v>
          </cell>
        </row>
        <row r="1286">
          <cell r="A1286" t="str">
            <v>CABLE TEL. 40X2X0.4 AUTOSOPORTADO</v>
          </cell>
          <cell r="B1286">
            <v>5180</v>
          </cell>
          <cell r="C1286" t="str">
            <v>ML</v>
          </cell>
          <cell r="D1286">
            <v>6216</v>
          </cell>
          <cell r="E1286">
            <v>994.56000000000006</v>
          </cell>
          <cell r="F1286">
            <v>7211</v>
          </cell>
        </row>
        <row r="1287">
          <cell r="A1287" t="str">
            <v>CABLE TEL. 40X2X0.4 EXTERIOR</v>
          </cell>
          <cell r="B1287">
            <v>3980</v>
          </cell>
          <cell r="C1287" t="str">
            <v>ML</v>
          </cell>
          <cell r="D1287">
            <v>4776</v>
          </cell>
          <cell r="E1287">
            <v>764.16</v>
          </cell>
          <cell r="F1287">
            <v>5540</v>
          </cell>
        </row>
        <row r="1288">
          <cell r="A1288" t="str">
            <v>CABLE TEL. 40X2X0.4 RELLENO</v>
          </cell>
          <cell r="B1288">
            <v>4951</v>
          </cell>
          <cell r="C1288" t="str">
            <v>ML</v>
          </cell>
          <cell r="D1288">
            <v>5941.2</v>
          </cell>
          <cell r="E1288">
            <v>950.59199999999998</v>
          </cell>
          <cell r="F1288">
            <v>6892</v>
          </cell>
        </row>
        <row r="1289">
          <cell r="A1289" t="str">
            <v>CABLE TEL. 40X2X0.5 INTERIOR</v>
          </cell>
          <cell r="B1289">
            <v>4410</v>
          </cell>
          <cell r="C1289" t="str">
            <v>ML</v>
          </cell>
          <cell r="D1289">
            <v>5292</v>
          </cell>
          <cell r="E1289">
            <v>846.72</v>
          </cell>
          <cell r="F1289">
            <v>6139</v>
          </cell>
        </row>
        <row r="1290">
          <cell r="A1290" t="str">
            <v>CABLE TEL. 4X2X0.5 INTERIOR</v>
          </cell>
          <cell r="B1290">
            <v>582</v>
          </cell>
          <cell r="C1290" t="str">
            <v>ML</v>
          </cell>
          <cell r="D1290">
            <v>698.4</v>
          </cell>
          <cell r="E1290">
            <v>111.744</v>
          </cell>
          <cell r="F1290">
            <v>810</v>
          </cell>
        </row>
        <row r="1291">
          <cell r="A1291" t="str">
            <v>CABLE TEL. 500X2X0.4 RELLENO</v>
          </cell>
          <cell r="B1291">
            <v>38041</v>
          </cell>
          <cell r="C1291" t="str">
            <v>ML</v>
          </cell>
          <cell r="D1291">
            <v>45649.2</v>
          </cell>
          <cell r="E1291">
            <v>7303.8719999999994</v>
          </cell>
          <cell r="F1291">
            <v>52953</v>
          </cell>
        </row>
        <row r="1292">
          <cell r="A1292" t="str">
            <v>CABLE TEL. 50X2X0.4 EXTERIOR AUTOSOPORTA</v>
          </cell>
          <cell r="B1292">
            <v>5491</v>
          </cell>
          <cell r="C1292" t="str">
            <v>ML</v>
          </cell>
          <cell r="D1292">
            <v>6589.2</v>
          </cell>
          <cell r="E1292">
            <v>1054.2719999999999</v>
          </cell>
          <cell r="F1292">
            <v>7643</v>
          </cell>
        </row>
        <row r="1293">
          <cell r="A1293" t="str">
            <v>CABLE TEL. 50X2X0.4 RELLENO</v>
          </cell>
          <cell r="B1293">
            <v>5491</v>
          </cell>
          <cell r="C1293" t="str">
            <v>ML</v>
          </cell>
          <cell r="D1293">
            <v>6589.2</v>
          </cell>
          <cell r="E1293">
            <v>1054.2719999999999</v>
          </cell>
          <cell r="F1293">
            <v>7643</v>
          </cell>
        </row>
        <row r="1294">
          <cell r="A1294" t="str">
            <v>CABLE TEL. 50X2X0.5 EXTERIOR AUTOSOPORTA</v>
          </cell>
          <cell r="B1294">
            <v>9105</v>
          </cell>
          <cell r="C1294" t="str">
            <v>ML</v>
          </cell>
          <cell r="D1294">
            <v>10926</v>
          </cell>
          <cell r="E1294">
            <v>1748.16</v>
          </cell>
          <cell r="F1294">
            <v>12674</v>
          </cell>
        </row>
        <row r="1295">
          <cell r="A1295" t="str">
            <v>CABLE TEL. 50X2X0.5 INTERIOR</v>
          </cell>
          <cell r="B1295">
            <v>5446</v>
          </cell>
          <cell r="C1295" t="str">
            <v>ML</v>
          </cell>
          <cell r="D1295">
            <v>6535.2</v>
          </cell>
          <cell r="E1295">
            <v>1045.6320000000001</v>
          </cell>
          <cell r="F1295">
            <v>7581</v>
          </cell>
        </row>
        <row r="1296">
          <cell r="A1296" t="str">
            <v>CABLE TEL. 6X2X0.5 INTERIOR</v>
          </cell>
          <cell r="B1296">
            <v>782</v>
          </cell>
          <cell r="C1296" t="str">
            <v>ML</v>
          </cell>
          <cell r="D1296">
            <v>938.4</v>
          </cell>
          <cell r="E1296">
            <v>150.14400000000001</v>
          </cell>
          <cell r="F1296">
            <v>1089</v>
          </cell>
        </row>
        <row r="1297">
          <cell r="A1297" t="str">
            <v>CABLE TEL. 900X2X0.4 RELLENO</v>
          </cell>
          <cell r="B1297">
            <v>56498</v>
          </cell>
          <cell r="C1297" t="str">
            <v>ML</v>
          </cell>
          <cell r="D1297">
            <v>67797.599999999991</v>
          </cell>
          <cell r="E1297">
            <v>10847.615999999998</v>
          </cell>
          <cell r="F1297">
            <v>78645</v>
          </cell>
        </row>
        <row r="1298">
          <cell r="A1298" t="str">
            <v>CABLE TEL. MULTIPAR 2 PARES EXTERIOR</v>
          </cell>
          <cell r="B1298">
            <v>815</v>
          </cell>
          <cell r="C1298" t="str">
            <v>ML</v>
          </cell>
          <cell r="D1298">
            <v>978</v>
          </cell>
          <cell r="E1298">
            <v>156.47999999999999</v>
          </cell>
          <cell r="F1298">
            <v>1134</v>
          </cell>
        </row>
        <row r="1299">
          <cell r="A1299" t="str">
            <v>CABLE TEL. MULTIPAR 3 PARES EXTERIOR</v>
          </cell>
          <cell r="B1299">
            <v>855</v>
          </cell>
          <cell r="C1299" t="str">
            <v>ML</v>
          </cell>
          <cell r="D1299">
            <v>1026</v>
          </cell>
          <cell r="E1299">
            <v>164.16</v>
          </cell>
          <cell r="F1299">
            <v>1190</v>
          </cell>
        </row>
        <row r="1300">
          <cell r="A1300" t="str">
            <v>CABLE TEL.100X2X0.4 EXTERIOR</v>
          </cell>
          <cell r="B1300">
            <v>7961</v>
          </cell>
          <cell r="C1300" t="str">
            <v>ML</v>
          </cell>
          <cell r="D1300">
            <v>9553.1999999999989</v>
          </cell>
          <cell r="E1300">
            <v>1528.5119999999999</v>
          </cell>
          <cell r="F1300">
            <v>11082</v>
          </cell>
        </row>
        <row r="1301">
          <cell r="A1301" t="str">
            <v>CABLE TEL.100X2X0.5 INTERIOR SECO</v>
          </cell>
          <cell r="B1301">
            <v>13391</v>
          </cell>
          <cell r="C1301" t="str">
            <v>ML</v>
          </cell>
          <cell r="D1301">
            <v>16069.199999999999</v>
          </cell>
          <cell r="E1301">
            <v>2571.0719999999997</v>
          </cell>
          <cell r="F1301">
            <v>18640</v>
          </cell>
        </row>
        <row r="1302">
          <cell r="A1302" t="str">
            <v>CABLE TEL.10X2X0.4 EXTERIOR</v>
          </cell>
          <cell r="B1302">
            <v>1668</v>
          </cell>
          <cell r="C1302" t="str">
            <v>ML</v>
          </cell>
          <cell r="D1302">
            <v>2001.6</v>
          </cell>
          <cell r="E1302">
            <v>320.25599999999997</v>
          </cell>
          <cell r="F1302">
            <v>2322</v>
          </cell>
        </row>
        <row r="1303">
          <cell r="A1303" t="str">
            <v>CABLE TEL.10X2X0.5 EXTERIOR AUTOSOPORTAD</v>
          </cell>
          <cell r="B1303">
            <v>4115</v>
          </cell>
          <cell r="C1303" t="str">
            <v>ML</v>
          </cell>
          <cell r="D1303">
            <v>4938</v>
          </cell>
          <cell r="E1303">
            <v>790.08</v>
          </cell>
          <cell r="F1303">
            <v>5728</v>
          </cell>
        </row>
        <row r="1304">
          <cell r="A1304" t="str">
            <v>CABLE TEL.150X2X0.5 AUTOSOPORTADO</v>
          </cell>
          <cell r="B1304">
            <v>20836</v>
          </cell>
          <cell r="C1304" t="str">
            <v>ML</v>
          </cell>
          <cell r="D1304">
            <v>25003.200000000001</v>
          </cell>
          <cell r="E1304">
            <v>4000.5120000000002</v>
          </cell>
          <cell r="F1304">
            <v>29004</v>
          </cell>
        </row>
        <row r="1305">
          <cell r="A1305" t="str">
            <v>CABLE TEL.15X2X0.5 INTERIOR</v>
          </cell>
          <cell r="B1305">
            <v>1999</v>
          </cell>
          <cell r="C1305" t="str">
            <v>ML</v>
          </cell>
          <cell r="D1305">
            <v>2398.7999999999997</v>
          </cell>
          <cell r="E1305">
            <v>383.80799999999999</v>
          </cell>
          <cell r="F1305">
            <v>2783</v>
          </cell>
        </row>
        <row r="1306">
          <cell r="A1306" t="str">
            <v>CABLE TEL.200X2X0.4 RELLENO</v>
          </cell>
          <cell r="B1306">
            <v>17514</v>
          </cell>
          <cell r="C1306" t="str">
            <v>ML</v>
          </cell>
          <cell r="D1306">
            <v>21016.799999999999</v>
          </cell>
          <cell r="E1306">
            <v>3362.6880000000001</v>
          </cell>
          <cell r="F1306">
            <v>24379</v>
          </cell>
        </row>
        <row r="1307">
          <cell r="A1307" t="str">
            <v>CABLE TEL.20X2X0.4 EXTERIOR AUTOSOPORTAD</v>
          </cell>
          <cell r="B1307">
            <v>3907</v>
          </cell>
          <cell r="C1307" t="str">
            <v>ML</v>
          </cell>
          <cell r="D1307">
            <v>4688.3999999999996</v>
          </cell>
          <cell r="E1307">
            <v>750.14400000000001</v>
          </cell>
          <cell r="F1307">
            <v>5439</v>
          </cell>
        </row>
        <row r="1308">
          <cell r="A1308" t="str">
            <v>CABLE TEL.20X2X0.4 EXTERIOR SECO</v>
          </cell>
          <cell r="B1308">
            <v>2498</v>
          </cell>
          <cell r="C1308" t="str">
            <v>ML</v>
          </cell>
          <cell r="D1308">
            <v>2997.6</v>
          </cell>
          <cell r="E1308">
            <v>479.61599999999999</v>
          </cell>
          <cell r="F1308">
            <v>3477</v>
          </cell>
        </row>
        <row r="1309">
          <cell r="A1309" t="str">
            <v>CABLE TEL.20X2X0.4 RELLENO</v>
          </cell>
          <cell r="B1309">
            <v>3510</v>
          </cell>
          <cell r="C1309" t="str">
            <v>ML</v>
          </cell>
          <cell r="D1309">
            <v>4212</v>
          </cell>
          <cell r="E1309">
            <v>673.92</v>
          </cell>
          <cell r="F1309">
            <v>4886</v>
          </cell>
        </row>
        <row r="1310">
          <cell r="A1310" t="str">
            <v>CABLE TEL.20X2X0.5 EXTERIOR AUTOSOPORTAD</v>
          </cell>
          <cell r="B1310">
            <v>5517</v>
          </cell>
          <cell r="C1310" t="str">
            <v>ML</v>
          </cell>
          <cell r="D1310">
            <v>6620.4</v>
          </cell>
          <cell r="E1310">
            <v>1059.2639999999999</v>
          </cell>
          <cell r="F1310">
            <v>7680</v>
          </cell>
        </row>
        <row r="1311">
          <cell r="A1311" t="str">
            <v>CABLE TEL.26X2X0.5 INTERIOR</v>
          </cell>
          <cell r="B1311">
            <v>3000</v>
          </cell>
          <cell r="C1311" t="str">
            <v>ML</v>
          </cell>
          <cell r="D1311">
            <v>3600</v>
          </cell>
          <cell r="E1311">
            <v>576</v>
          </cell>
          <cell r="F1311">
            <v>4176</v>
          </cell>
        </row>
        <row r="1312">
          <cell r="A1312" t="str">
            <v>CABLE TEL.300X2X0.4 RELLENO</v>
          </cell>
          <cell r="B1312">
            <v>23165</v>
          </cell>
          <cell r="C1312" t="str">
            <v>ML</v>
          </cell>
          <cell r="D1312">
            <v>27798</v>
          </cell>
          <cell r="E1312">
            <v>4447.68</v>
          </cell>
          <cell r="F1312">
            <v>32246</v>
          </cell>
        </row>
        <row r="1313">
          <cell r="A1313" t="str">
            <v>CABLE TEL.300X2X0.4 RELLENO MARCADO ETB</v>
          </cell>
          <cell r="B1313">
            <v>23165</v>
          </cell>
          <cell r="C1313" t="str">
            <v>ML</v>
          </cell>
          <cell r="D1313">
            <v>27798</v>
          </cell>
          <cell r="E1313">
            <v>4447.68</v>
          </cell>
          <cell r="F1313">
            <v>32246</v>
          </cell>
        </row>
        <row r="1314">
          <cell r="A1314" t="str">
            <v>CABLE TEL.3X2X0.5 INTERIOR</v>
          </cell>
          <cell r="B1314">
            <v>450</v>
          </cell>
          <cell r="C1314" t="str">
            <v>ML</v>
          </cell>
          <cell r="D1314">
            <v>540</v>
          </cell>
          <cell r="E1314">
            <v>86.4</v>
          </cell>
          <cell r="F1314">
            <v>626</v>
          </cell>
        </row>
        <row r="1315">
          <cell r="A1315" t="str">
            <v>CABLE TEL.40X2X0.5 AUTOSOPORTADO</v>
          </cell>
          <cell r="B1315">
            <v>7879</v>
          </cell>
          <cell r="C1315" t="str">
            <v>ML</v>
          </cell>
          <cell r="D1315">
            <v>9454.7999999999993</v>
          </cell>
          <cell r="E1315">
            <v>1512.7679999999998</v>
          </cell>
          <cell r="F1315">
            <v>10968</v>
          </cell>
        </row>
        <row r="1316">
          <cell r="A1316" t="str">
            <v>CABLE TEL.600X2X0.4 RELLENO</v>
          </cell>
          <cell r="B1316">
            <v>44446</v>
          </cell>
          <cell r="C1316" t="str">
            <v>ML</v>
          </cell>
          <cell r="D1316">
            <v>53335.199999999997</v>
          </cell>
          <cell r="E1316">
            <v>8533.6319999999996</v>
          </cell>
          <cell r="F1316">
            <v>61869</v>
          </cell>
        </row>
        <row r="1317">
          <cell r="A1317" t="str">
            <v>CABLE TEL.700X2X0.4 RELLENO</v>
          </cell>
          <cell r="B1317">
            <v>48777</v>
          </cell>
          <cell r="C1317" t="str">
            <v>ML</v>
          </cell>
          <cell r="D1317">
            <v>58532.4</v>
          </cell>
          <cell r="E1317">
            <v>9365.1840000000011</v>
          </cell>
          <cell r="F1317">
            <v>67898</v>
          </cell>
        </row>
        <row r="1318">
          <cell r="A1318" t="str">
            <v>CABLE TEL.70X2X0.4 EXTERIOR</v>
          </cell>
          <cell r="B1318">
            <v>6201</v>
          </cell>
          <cell r="C1318" t="str">
            <v>ML</v>
          </cell>
          <cell r="D1318">
            <v>7441.2</v>
          </cell>
          <cell r="E1318">
            <v>1190.5920000000001</v>
          </cell>
          <cell r="F1318">
            <v>8632</v>
          </cell>
        </row>
        <row r="1319">
          <cell r="A1319" t="str">
            <v>CABLE TEL.70X2X0.4 RELLENO MARCADO ETB</v>
          </cell>
          <cell r="B1319">
            <v>6392</v>
          </cell>
          <cell r="C1319" t="str">
            <v>ML</v>
          </cell>
          <cell r="D1319">
            <v>7670.4</v>
          </cell>
          <cell r="E1319">
            <v>1227.2639999999999</v>
          </cell>
          <cell r="F1319">
            <v>8898</v>
          </cell>
        </row>
        <row r="1320">
          <cell r="A1320" t="str">
            <v>CABLE TEL.70X2X0.5 AUTOSOPORTADO</v>
          </cell>
          <cell r="B1320">
            <v>11256</v>
          </cell>
          <cell r="C1320" t="str">
            <v>ML</v>
          </cell>
          <cell r="D1320">
            <v>13507.199999999999</v>
          </cell>
          <cell r="E1320">
            <v>2161.152</v>
          </cell>
          <cell r="F1320">
            <v>15668</v>
          </cell>
        </row>
        <row r="1321">
          <cell r="A1321" t="str">
            <v>CABLE TELEFONICO 100X2X0.4 EXTERIOR AUTO</v>
          </cell>
          <cell r="B1321">
            <v>9361</v>
          </cell>
          <cell r="C1321" t="str">
            <v>ML</v>
          </cell>
          <cell r="D1321">
            <v>11233.199999999999</v>
          </cell>
          <cell r="E1321">
            <v>1797.3119999999999</v>
          </cell>
          <cell r="F1321">
            <v>13031</v>
          </cell>
        </row>
        <row r="1322">
          <cell r="A1322" t="str">
            <v>CABLE TELEFONICO 100X2X0.5 AUTO RAYADO</v>
          </cell>
          <cell r="B1322">
            <v>15089</v>
          </cell>
          <cell r="C1322" t="str">
            <v>ML</v>
          </cell>
          <cell r="D1322">
            <v>18106.8</v>
          </cell>
          <cell r="E1322">
            <v>2897.0879999999997</v>
          </cell>
          <cell r="F1322">
            <v>21004</v>
          </cell>
        </row>
        <row r="1323">
          <cell r="A1323" t="str">
            <v>CABLE TELEFONICO 200X2X0.4 EXTERIOR SECO</v>
          </cell>
          <cell r="B1323">
            <v>24582</v>
          </cell>
          <cell r="C1323" t="str">
            <v>ML</v>
          </cell>
          <cell r="D1323">
            <v>29498.399999999998</v>
          </cell>
          <cell r="E1323">
            <v>4719.7439999999997</v>
          </cell>
          <cell r="F1323">
            <v>34218</v>
          </cell>
        </row>
        <row r="1324">
          <cell r="A1324" t="str">
            <v>CABLE TRIPLEX  15KV No. 2</v>
          </cell>
          <cell r="B1324">
            <v>28851</v>
          </cell>
          <cell r="C1324" t="str">
            <v>ML</v>
          </cell>
          <cell r="D1324">
            <v>34621.199999999997</v>
          </cell>
          <cell r="E1324">
            <v>5539.3919999999998</v>
          </cell>
          <cell r="F1324">
            <v>40161</v>
          </cell>
        </row>
        <row r="1325">
          <cell r="A1325" t="str">
            <v>CABLE TRIPLEX  15KV No. 300</v>
          </cell>
          <cell r="B1325">
            <v>59000</v>
          </cell>
          <cell r="C1325" t="str">
            <v>ML</v>
          </cell>
          <cell r="D1325">
            <v>70800</v>
          </cell>
          <cell r="E1325">
            <v>11328</v>
          </cell>
          <cell r="F1325">
            <v>82128</v>
          </cell>
        </row>
        <row r="1326">
          <cell r="A1326" t="str">
            <v>CABLE TRIPLEX  35KV No. 350</v>
          </cell>
          <cell r="B1326">
            <v>57241.80078125</v>
          </cell>
          <cell r="C1326" t="str">
            <v>ML</v>
          </cell>
          <cell r="D1326">
            <v>68690.160937499997</v>
          </cell>
          <cell r="E1326">
            <v>10990.42575</v>
          </cell>
          <cell r="F1326">
            <v>79681</v>
          </cell>
        </row>
        <row r="1327">
          <cell r="A1327" t="str">
            <v>CABLE TRIPLEX 15KV #2/0</v>
          </cell>
          <cell r="B1327">
            <v>102230</v>
          </cell>
          <cell r="C1327" t="str">
            <v>ML</v>
          </cell>
          <cell r="D1327">
            <v>122676</v>
          </cell>
          <cell r="E1327">
            <v>19628.16</v>
          </cell>
          <cell r="F1327">
            <v>142304</v>
          </cell>
        </row>
        <row r="1328">
          <cell r="A1328" t="str">
            <v>CABLE TRIPLEX 15KV #4/0</v>
          </cell>
          <cell r="B1328">
            <v>137523</v>
          </cell>
          <cell r="C1328" t="str">
            <v>ML</v>
          </cell>
          <cell r="D1328">
            <v>165027.6</v>
          </cell>
          <cell r="E1328">
            <v>26404.416000000001</v>
          </cell>
          <cell r="F1328">
            <v>191432</v>
          </cell>
        </row>
        <row r="1329">
          <cell r="A1329" t="str">
            <v>CABLE UTP 5E AZUL</v>
          </cell>
          <cell r="B1329">
            <v>550</v>
          </cell>
          <cell r="C1329" t="str">
            <v>ML</v>
          </cell>
          <cell r="D1329">
            <v>660</v>
          </cell>
          <cell r="E1329">
            <v>105.60000000000001</v>
          </cell>
          <cell r="F1329">
            <v>766</v>
          </cell>
        </row>
        <row r="1330">
          <cell r="A1330" t="str">
            <v>CABLE UTP 5E GRIS  AMP</v>
          </cell>
          <cell r="B1330">
            <v>550</v>
          </cell>
          <cell r="C1330" t="str">
            <v>ML</v>
          </cell>
          <cell r="D1330">
            <v>660</v>
          </cell>
          <cell r="E1330">
            <v>105.60000000000001</v>
          </cell>
          <cell r="F1330">
            <v>766</v>
          </cell>
        </row>
        <row r="1331">
          <cell r="A1331" t="str">
            <v>CABLE UTP CAT 5 FLEXIBLE GRIS AMP</v>
          </cell>
          <cell r="B1331">
            <v>1407</v>
          </cell>
          <cell r="C1331" t="str">
            <v>ML</v>
          </cell>
          <cell r="D1331">
            <v>1688.3999999999999</v>
          </cell>
          <cell r="E1331">
            <v>270.14400000000001</v>
          </cell>
          <cell r="F1331">
            <v>1959</v>
          </cell>
        </row>
        <row r="1332">
          <cell r="A1332" t="str">
            <v>CABLE VEHICULO GPT 22  CHIPA</v>
          </cell>
          <cell r="B1332">
            <v>163</v>
          </cell>
          <cell r="C1332" t="str">
            <v>ML</v>
          </cell>
          <cell r="D1332">
            <v>195.6</v>
          </cell>
          <cell r="E1332">
            <v>31.295999999999999</v>
          </cell>
          <cell r="F1332">
            <v>227</v>
          </cell>
        </row>
        <row r="1333">
          <cell r="A1333" t="str">
            <v>CABLE VEHICULO GPT 22 GRIS 50V</v>
          </cell>
          <cell r="B1333">
            <v>163</v>
          </cell>
          <cell r="C1333" t="str">
            <v>ML</v>
          </cell>
          <cell r="D1333">
            <v>195.6</v>
          </cell>
          <cell r="E1333">
            <v>31.295999999999999</v>
          </cell>
          <cell r="F1333">
            <v>227</v>
          </cell>
        </row>
        <row r="1334">
          <cell r="A1334" t="str">
            <v>CABLE VEHICULO No. 10 AWG BLANCO PROCABL</v>
          </cell>
          <cell r="B1334">
            <v>1408</v>
          </cell>
          <cell r="C1334" t="str">
            <v>ML</v>
          </cell>
          <cell r="D1334">
            <v>1689.6</v>
          </cell>
          <cell r="E1334">
            <v>270.33600000000001</v>
          </cell>
          <cell r="F1334">
            <v>1960</v>
          </cell>
        </row>
        <row r="1335">
          <cell r="A1335" t="str">
            <v>CAJA 10X10 DOBLE FONDO</v>
          </cell>
          <cell r="B1335">
            <v>1200</v>
          </cell>
          <cell r="C1335" t="str">
            <v>UND</v>
          </cell>
          <cell r="D1335">
            <v>1440</v>
          </cell>
          <cell r="E1335">
            <v>230.4</v>
          </cell>
          <cell r="F1335">
            <v>1670</v>
          </cell>
        </row>
        <row r="1336">
          <cell r="A1336" t="str">
            <v>CAJA 10X10 GALVANIZADA DOBLE FONDO</v>
          </cell>
          <cell r="B1336">
            <v>936</v>
          </cell>
          <cell r="C1336" t="str">
            <v>UND</v>
          </cell>
          <cell r="D1336">
            <v>1123.2</v>
          </cell>
          <cell r="E1336">
            <v>179.71200000000002</v>
          </cell>
          <cell r="F1336">
            <v>1303</v>
          </cell>
        </row>
        <row r="1337">
          <cell r="A1337" t="str">
            <v>CAJA 12 CIRCUITOS PARA QPX TIPO CT-12</v>
          </cell>
          <cell r="B1337">
            <v>29000</v>
          </cell>
          <cell r="C1337" t="str">
            <v>UND</v>
          </cell>
          <cell r="D1337">
            <v>34800</v>
          </cell>
          <cell r="E1337">
            <v>5568</v>
          </cell>
          <cell r="F1337">
            <v>40368</v>
          </cell>
        </row>
        <row r="1338">
          <cell r="A1338" t="str">
            <v>CAJA 2 CIRCUITOS PARA QPX TIPO CT-2</v>
          </cell>
          <cell r="B1338">
            <v>6330</v>
          </cell>
          <cell r="C1338" t="str">
            <v>UND</v>
          </cell>
          <cell r="D1338">
            <v>7596</v>
          </cell>
          <cell r="E1338">
            <v>1215.3600000000001</v>
          </cell>
          <cell r="F1338">
            <v>8811</v>
          </cell>
        </row>
        <row r="1339">
          <cell r="A1339" t="str">
            <v>CAJA 3 CIRCUITOS PARA QPX TIPO CT-3</v>
          </cell>
          <cell r="B1339">
            <v>9430</v>
          </cell>
          <cell r="C1339" t="str">
            <v>UND</v>
          </cell>
          <cell r="D1339">
            <v>11316</v>
          </cell>
          <cell r="E1339">
            <v>1810.56</v>
          </cell>
          <cell r="F1339">
            <v>13127</v>
          </cell>
        </row>
        <row r="1340">
          <cell r="A1340" t="str">
            <v>CAJA 3 CIRCUITOS TIPO VTQ-3-SQ</v>
          </cell>
          <cell r="B1340">
            <v>10800</v>
          </cell>
          <cell r="C1340" t="str">
            <v>UND</v>
          </cell>
          <cell r="D1340">
            <v>12960</v>
          </cell>
          <cell r="E1340">
            <v>2073.6</v>
          </cell>
          <cell r="F1340">
            <v>15034</v>
          </cell>
        </row>
        <row r="1341">
          <cell r="A1341" t="str">
            <v>CAJA 3 CTOS IMET</v>
          </cell>
          <cell r="B1341">
            <v>4000</v>
          </cell>
          <cell r="C1341" t="str">
            <v>UND</v>
          </cell>
          <cell r="D1341">
            <v>4800</v>
          </cell>
          <cell r="E1341">
            <v>768</v>
          </cell>
          <cell r="F1341">
            <v>5568</v>
          </cell>
        </row>
        <row r="1342">
          <cell r="A1342" t="str">
            <v>CAJA 4 CIRCUITOS PARA QPX TIPO CT-4</v>
          </cell>
          <cell r="B1342">
            <v>10350</v>
          </cell>
          <cell r="C1342" t="str">
            <v>UND</v>
          </cell>
          <cell r="D1342">
            <v>12420</v>
          </cell>
          <cell r="E1342">
            <v>1987.2</v>
          </cell>
          <cell r="F1342">
            <v>14407</v>
          </cell>
        </row>
        <row r="1343">
          <cell r="A1343" t="str">
            <v>CAJA 6 CIRCUITOS PARA QPX TIPO CT-6</v>
          </cell>
          <cell r="B1343">
            <v>14000</v>
          </cell>
          <cell r="C1343" t="str">
            <v>UND</v>
          </cell>
          <cell r="D1343">
            <v>16800</v>
          </cell>
          <cell r="E1343">
            <v>2688</v>
          </cell>
          <cell r="F1343">
            <v>19488</v>
          </cell>
        </row>
        <row r="1344">
          <cell r="A1344" t="str">
            <v>CAJA 6 CIRCUITOS TIPO VTQ - 6 SQ</v>
          </cell>
          <cell r="B1344">
            <v>19980</v>
          </cell>
          <cell r="C1344" t="str">
            <v>UND</v>
          </cell>
          <cell r="D1344">
            <v>23976</v>
          </cell>
          <cell r="E1344">
            <v>3836.16</v>
          </cell>
          <cell r="F1344">
            <v>27812</v>
          </cell>
        </row>
        <row r="1345">
          <cell r="A1345" t="str">
            <v>CAJA 6 CIRCUITOS TIPO VTQ-6-SQ</v>
          </cell>
          <cell r="B1345">
            <v>19980</v>
          </cell>
          <cell r="C1345" t="str">
            <v>UND</v>
          </cell>
          <cell r="D1345">
            <v>23976</v>
          </cell>
          <cell r="E1345">
            <v>3836.16</v>
          </cell>
          <cell r="F1345">
            <v>27812</v>
          </cell>
        </row>
        <row r="1346">
          <cell r="A1346" t="str">
            <v>CAJA 8 CIRCUITOS TIPO VTQ - 8 SQ</v>
          </cell>
          <cell r="B1346">
            <v>26140</v>
          </cell>
          <cell r="C1346" t="str">
            <v>UND</v>
          </cell>
          <cell r="D1346">
            <v>31368</v>
          </cell>
          <cell r="E1346">
            <v>5018.88</v>
          </cell>
          <cell r="F1346">
            <v>36387</v>
          </cell>
        </row>
        <row r="1347">
          <cell r="A1347" t="str">
            <v>CAJA 8 CIRCUITOS TIPO VTQ-8-SQ</v>
          </cell>
          <cell r="B1347">
            <v>26140</v>
          </cell>
          <cell r="C1347" t="str">
            <v>UND</v>
          </cell>
          <cell r="D1347">
            <v>31368</v>
          </cell>
          <cell r="E1347">
            <v>5018.88</v>
          </cell>
          <cell r="F1347">
            <v>36387</v>
          </cell>
        </row>
        <row r="1348">
          <cell r="A1348" t="str">
            <v>CAJA 9 CIRCUITOS PARA QPX TIPO CT-9</v>
          </cell>
          <cell r="B1348">
            <v>25300</v>
          </cell>
          <cell r="C1348" t="str">
            <v>UND</v>
          </cell>
          <cell r="D1348">
            <v>30360</v>
          </cell>
          <cell r="E1348">
            <v>4857.6000000000004</v>
          </cell>
          <cell r="F1348">
            <v>35218</v>
          </cell>
        </row>
        <row r="1349">
          <cell r="A1349" t="str">
            <v>CAJA 9 CIRCUITOS TIPO VTQ - 9 SQ</v>
          </cell>
          <cell r="B1349">
            <v>31100</v>
          </cell>
          <cell r="C1349" t="str">
            <v>UND</v>
          </cell>
          <cell r="D1349">
            <v>37320</v>
          </cell>
          <cell r="E1349">
            <v>5971.2</v>
          </cell>
          <cell r="F1349">
            <v>43291</v>
          </cell>
        </row>
        <row r="1350">
          <cell r="A1350" t="str">
            <v>CAJA CARTON EQUIPO TELEMEDIDA</v>
          </cell>
          <cell r="B1350">
            <v>900</v>
          </cell>
          <cell r="C1350" t="str">
            <v>UND</v>
          </cell>
          <cell r="D1350">
            <v>1080</v>
          </cell>
          <cell r="E1350">
            <v>172.8</v>
          </cell>
          <cell r="F1350">
            <v>1253</v>
          </cell>
        </row>
        <row r="1351">
          <cell r="A1351" t="str">
            <v>CAJA CON PULS.Y TOMA P/REDONDA AGUR</v>
          </cell>
          <cell r="B1351">
            <v>4000</v>
          </cell>
          <cell r="C1351" t="str">
            <v>UND</v>
          </cell>
          <cell r="D1351">
            <v>4800</v>
          </cell>
          <cell r="E1351">
            <v>768</v>
          </cell>
          <cell r="F1351">
            <v>5568</v>
          </cell>
        </row>
        <row r="1352">
          <cell r="A1352" t="str">
            <v>CAJA CONEXION TIPO INTEMPERIE CON CHAPA</v>
          </cell>
          <cell r="B1352">
            <v>195500</v>
          </cell>
          <cell r="C1352" t="str">
            <v>UND</v>
          </cell>
          <cell r="D1352">
            <v>234600</v>
          </cell>
          <cell r="E1352">
            <v>37536</v>
          </cell>
          <cell r="F1352">
            <v>272136</v>
          </cell>
        </row>
        <row r="1353">
          <cell r="A1353" t="str">
            <v>CAJA CONTADOR 100X60X30</v>
          </cell>
          <cell r="B1353">
            <v>148000</v>
          </cell>
          <cell r="C1353" t="str">
            <v>UND</v>
          </cell>
          <cell r="D1353">
            <v>177600</v>
          </cell>
          <cell r="E1353">
            <v>28416</v>
          </cell>
          <cell r="F1353">
            <v>206016</v>
          </cell>
        </row>
        <row r="1354">
          <cell r="A1354" t="str">
            <v>CAJA CONTADOR 50X50</v>
          </cell>
          <cell r="B1354">
            <v>59343</v>
          </cell>
          <cell r="C1354" t="str">
            <v>UND</v>
          </cell>
          <cell r="D1354">
            <v>71211.599999999991</v>
          </cell>
          <cell r="E1354">
            <v>11393.855999999998</v>
          </cell>
          <cell r="F1354">
            <v>82605</v>
          </cell>
        </row>
        <row r="1355">
          <cell r="A1355" t="str">
            <v>CAJA CONTADOR 60X60X20</v>
          </cell>
          <cell r="B1355">
            <v>84000</v>
          </cell>
          <cell r="C1355" t="str">
            <v>UND</v>
          </cell>
          <cell r="D1355">
            <v>100800</v>
          </cell>
          <cell r="E1355">
            <v>16128</v>
          </cell>
          <cell r="F1355">
            <v>116928</v>
          </cell>
        </row>
        <row r="1356">
          <cell r="A1356" t="str">
            <v>CAJA CONTADOR 60X60X30</v>
          </cell>
          <cell r="B1356">
            <v>100000</v>
          </cell>
          <cell r="C1356" t="str">
            <v>UND</v>
          </cell>
          <cell r="D1356">
            <v>120000</v>
          </cell>
          <cell r="E1356">
            <v>19200</v>
          </cell>
          <cell r="F1356">
            <v>139200</v>
          </cell>
        </row>
        <row r="1357">
          <cell r="A1357" t="str">
            <v>CAJA CONTADOR 80X80X30</v>
          </cell>
          <cell r="B1357">
            <v>155000</v>
          </cell>
          <cell r="C1357" t="str">
            <v>UND</v>
          </cell>
          <cell r="D1357">
            <v>186000</v>
          </cell>
          <cell r="E1357">
            <v>29760</v>
          </cell>
          <cell r="F1357">
            <v>215760</v>
          </cell>
        </row>
        <row r="1358">
          <cell r="A1358" t="str">
            <v>CAJA CUADRADA 2400-CG-125</v>
          </cell>
          <cell r="B1358">
            <v>950</v>
          </cell>
          <cell r="C1358" t="str">
            <v>UND</v>
          </cell>
          <cell r="D1358">
            <v>1140</v>
          </cell>
          <cell r="E1358">
            <v>182.4</v>
          </cell>
          <cell r="F1358">
            <v>1322</v>
          </cell>
        </row>
        <row r="1359">
          <cell r="A1359" t="str">
            <v>CAJA DE PASO 15X15</v>
          </cell>
          <cell r="B1359">
            <v>5762.39990234375</v>
          </cell>
          <cell r="C1359" t="str">
            <v>UND</v>
          </cell>
          <cell r="D1359">
            <v>6914.8798828125</v>
          </cell>
          <cell r="E1359">
            <v>1106.3807812499999</v>
          </cell>
          <cell r="F1359">
            <v>8021</v>
          </cell>
        </row>
        <row r="1360">
          <cell r="A1360" t="str">
            <v>CAJA DE PASO 15X15X10 FONDO DE MADERA</v>
          </cell>
          <cell r="B1360">
            <v>9900</v>
          </cell>
          <cell r="C1360" t="str">
            <v>UND</v>
          </cell>
          <cell r="D1360">
            <v>11880</v>
          </cell>
          <cell r="E1360">
            <v>1900.8</v>
          </cell>
          <cell r="F1360">
            <v>13781</v>
          </cell>
        </row>
        <row r="1361">
          <cell r="A1361" t="str">
            <v>CAJA DE PASO 20X20</v>
          </cell>
          <cell r="B1361">
            <v>6766.2001953124991</v>
          </cell>
          <cell r="C1361" t="str">
            <v>UND</v>
          </cell>
          <cell r="D1361">
            <v>8119.4402343749989</v>
          </cell>
          <cell r="E1361">
            <v>1299.1104374999998</v>
          </cell>
          <cell r="F1361">
            <v>9419</v>
          </cell>
        </row>
        <row r="1362">
          <cell r="A1362" t="str">
            <v>CAJA DE PASO 20X25</v>
          </cell>
          <cell r="B1362">
            <v>10004.400390624998</v>
          </cell>
          <cell r="C1362" t="str">
            <v>UND</v>
          </cell>
          <cell r="D1362">
            <v>12005.280468749997</v>
          </cell>
          <cell r="E1362">
            <v>1920.8448749999995</v>
          </cell>
          <cell r="F1362">
            <v>13926</v>
          </cell>
        </row>
        <row r="1363">
          <cell r="A1363" t="str">
            <v>CAJA DE PASO 30X30X15 CMS</v>
          </cell>
          <cell r="B1363">
            <v>12100</v>
          </cell>
          <cell r="C1363" t="str">
            <v>UND</v>
          </cell>
          <cell r="D1363">
            <v>14520</v>
          </cell>
          <cell r="E1363">
            <v>2323.2000000000003</v>
          </cell>
          <cell r="F1363">
            <v>16843</v>
          </cell>
        </row>
        <row r="1364">
          <cell r="A1364" t="str">
            <v>CAJA DEKO 2 VENTANAS</v>
          </cell>
          <cell r="B1364">
            <v>3670</v>
          </cell>
          <cell r="C1364" t="str">
            <v>UND</v>
          </cell>
          <cell r="D1364">
            <v>4404</v>
          </cell>
          <cell r="E1364">
            <v>704.64</v>
          </cell>
          <cell r="F1364">
            <v>5109</v>
          </cell>
        </row>
        <row r="1365">
          <cell r="A1365" t="str">
            <v>CAJA DEKO 3 VENTANAS</v>
          </cell>
          <cell r="B1365">
            <v>4500</v>
          </cell>
          <cell r="C1365" t="str">
            <v>UND</v>
          </cell>
          <cell r="D1365">
            <v>5400</v>
          </cell>
          <cell r="E1365">
            <v>864</v>
          </cell>
          <cell r="F1365">
            <v>6264</v>
          </cell>
        </row>
        <row r="1366">
          <cell r="A1366" t="str">
            <v>CAJA DERIVACION DE ACOMETIDA TRIFASICA</v>
          </cell>
          <cell r="B1366">
            <v>53000</v>
          </cell>
          <cell r="C1366" t="str">
            <v>UND</v>
          </cell>
          <cell r="D1366">
            <v>63600</v>
          </cell>
          <cell r="E1366">
            <v>10176</v>
          </cell>
          <cell r="F1366">
            <v>73776</v>
          </cell>
        </row>
        <row r="1367">
          <cell r="A1367" t="str">
            <v>CAJA DISPERSION 10PARES MARCADA ETB /SIM</v>
          </cell>
          <cell r="B1367">
            <v>17122</v>
          </cell>
          <cell r="C1367" t="str">
            <v>UND</v>
          </cell>
          <cell r="D1367">
            <v>20546.399999999998</v>
          </cell>
          <cell r="E1367">
            <v>3287.4239999999995</v>
          </cell>
          <cell r="F1367">
            <v>23834</v>
          </cell>
        </row>
        <row r="1368">
          <cell r="A1368" t="str">
            <v>CAJA DISPERSION 20 PARES MARCADA ETB/SIM</v>
          </cell>
          <cell r="B1368">
            <v>24907</v>
          </cell>
          <cell r="C1368" t="str">
            <v>UND</v>
          </cell>
          <cell r="D1368">
            <v>29888.399999999998</v>
          </cell>
          <cell r="E1368">
            <v>4782.1439999999993</v>
          </cell>
          <cell r="F1368">
            <v>34671</v>
          </cell>
        </row>
        <row r="1369">
          <cell r="A1369" t="str">
            <v>CAJA DISPERSION SIN PROTECCION 10 PARES</v>
          </cell>
          <cell r="B1369">
            <v>58118.5</v>
          </cell>
          <cell r="C1369" t="str">
            <v>UND</v>
          </cell>
          <cell r="D1369">
            <v>69742.2</v>
          </cell>
          <cell r="E1369">
            <v>11158.752</v>
          </cell>
          <cell r="F1369">
            <v>80901</v>
          </cell>
        </row>
        <row r="1370">
          <cell r="A1370" t="str">
            <v>CAJA GALVANIZADA TOTALIZADOR 3X80 AMP</v>
          </cell>
          <cell r="B1370">
            <v>26450</v>
          </cell>
          <cell r="C1370" t="str">
            <v>UND</v>
          </cell>
          <cell r="D1370">
            <v>31740</v>
          </cell>
          <cell r="E1370">
            <v>5078.4000000000005</v>
          </cell>
          <cell r="F1370">
            <v>36818</v>
          </cell>
        </row>
        <row r="1371">
          <cell r="A1371" t="str">
            <v>CAJA INSERCION 10 PARES MARCADA ETB/SIME</v>
          </cell>
          <cell r="B1371">
            <v>35200</v>
          </cell>
          <cell r="C1371" t="str">
            <v>UND</v>
          </cell>
          <cell r="D1371">
            <v>42240</v>
          </cell>
          <cell r="E1371">
            <v>6758.4000000000005</v>
          </cell>
          <cell r="F1371">
            <v>48998</v>
          </cell>
        </row>
        <row r="1372">
          <cell r="A1372" t="str">
            <v>CAJA MEDIDOR MONOFASICA TIPO CODENSA</v>
          </cell>
          <cell r="B1372">
            <v>18000</v>
          </cell>
          <cell r="C1372" t="str">
            <v>UND</v>
          </cell>
          <cell r="D1372">
            <v>21600</v>
          </cell>
          <cell r="E1372">
            <v>3456</v>
          </cell>
          <cell r="F1372">
            <v>25056</v>
          </cell>
        </row>
        <row r="1373">
          <cell r="A1373" t="str">
            <v>CAJA MEDIDOR TRIFASICO 57X27X18 T. CODEN</v>
          </cell>
          <cell r="B1373">
            <v>57000</v>
          </cell>
          <cell r="C1373" t="str">
            <v>UND</v>
          </cell>
          <cell r="D1373">
            <v>68400</v>
          </cell>
          <cell r="E1373">
            <v>10944</v>
          </cell>
          <cell r="F1373">
            <v>79344</v>
          </cell>
        </row>
        <row r="1374">
          <cell r="A1374" t="str">
            <v>CAJA METALICA P/INT. CQD 260X155X73MM</v>
          </cell>
          <cell r="B1374">
            <v>31300</v>
          </cell>
          <cell r="C1374" t="str">
            <v>UND</v>
          </cell>
          <cell r="D1374">
            <v>37560</v>
          </cell>
          <cell r="E1374">
            <v>6009.6</v>
          </cell>
          <cell r="F1374">
            <v>43570</v>
          </cell>
        </row>
        <row r="1375">
          <cell r="A1375" t="str">
            <v>CAJA MONOF. 3 CIRCUITOS MARCA IMET</v>
          </cell>
          <cell r="B1375">
            <v>4000</v>
          </cell>
          <cell r="C1375" t="str">
            <v>UND</v>
          </cell>
          <cell r="D1375">
            <v>4800</v>
          </cell>
          <cell r="E1375">
            <v>768</v>
          </cell>
          <cell r="F1375">
            <v>5568</v>
          </cell>
        </row>
        <row r="1376">
          <cell r="A1376" t="str">
            <v>CAJA OCTAGONAL 0G-125</v>
          </cell>
          <cell r="B1376">
            <v>470</v>
          </cell>
          <cell r="C1376" t="str">
            <v>UND</v>
          </cell>
          <cell r="D1376">
            <v>564</v>
          </cell>
          <cell r="E1376">
            <v>90.24</v>
          </cell>
          <cell r="F1376">
            <v>654</v>
          </cell>
        </row>
        <row r="1377">
          <cell r="A1377" t="str">
            <v>CAJA P/ARRANCADOR TM. METALICA</v>
          </cell>
          <cell r="B1377">
            <v>4000</v>
          </cell>
          <cell r="C1377" t="str">
            <v>UND</v>
          </cell>
          <cell r="D1377">
            <v>4800</v>
          </cell>
          <cell r="E1377">
            <v>768</v>
          </cell>
          <cell r="F1377">
            <v>5568</v>
          </cell>
        </row>
        <row r="1378">
          <cell r="A1378" t="str">
            <v>CAJA P/CONTADOR  80X80X30</v>
          </cell>
          <cell r="B1378">
            <v>55000</v>
          </cell>
          <cell r="C1378" t="str">
            <v>UND</v>
          </cell>
          <cell r="D1378">
            <v>66000</v>
          </cell>
          <cell r="E1378">
            <v>10560</v>
          </cell>
          <cell r="F1378">
            <v>76560</v>
          </cell>
        </row>
        <row r="1379">
          <cell r="A1379" t="str">
            <v>CAJA PARA ARRANCADOR DIRECTO KM</v>
          </cell>
          <cell r="B1379">
            <v>4000</v>
          </cell>
          <cell r="C1379" t="str">
            <v>UND</v>
          </cell>
          <cell r="D1379">
            <v>4800</v>
          </cell>
          <cell r="E1379">
            <v>768</v>
          </cell>
          <cell r="F1379">
            <v>5568</v>
          </cell>
        </row>
        <row r="1380">
          <cell r="A1380" t="str">
            <v>CAJA PARA ARRANCADOR DIRECTO TM  PLASTIC</v>
          </cell>
          <cell r="B1380">
            <v>4000</v>
          </cell>
          <cell r="C1380" t="str">
            <v>UND</v>
          </cell>
          <cell r="D1380">
            <v>4800</v>
          </cell>
          <cell r="E1380">
            <v>768</v>
          </cell>
          <cell r="F1380">
            <v>5568</v>
          </cell>
        </row>
        <row r="1381">
          <cell r="A1381" t="str">
            <v>CAJA PARA CORTACIRCUITO TIPO CA</v>
          </cell>
          <cell r="B1381">
            <v>13591.200195312502</v>
          </cell>
          <cell r="C1381" t="str">
            <v>UND</v>
          </cell>
          <cell r="D1381">
            <v>16309.440234375001</v>
          </cell>
          <cell r="E1381">
            <v>2609.5104375000001</v>
          </cell>
          <cell r="F1381">
            <v>18919</v>
          </cell>
        </row>
        <row r="1382">
          <cell r="A1382" t="str">
            <v>CAJA PARA CORTACIRCUITO TIPO DA-KD</v>
          </cell>
          <cell r="B1382">
            <v>34153</v>
          </cell>
          <cell r="C1382" t="str">
            <v>UND</v>
          </cell>
          <cell r="D1382">
            <v>40983.599999999999</v>
          </cell>
          <cell r="E1382">
            <v>6557.3760000000002</v>
          </cell>
          <cell r="F1382">
            <v>47541</v>
          </cell>
        </row>
        <row r="1383">
          <cell r="A1383" t="str">
            <v>CAJA PARA DISYUNTOR O GUARDAMOTOR TM</v>
          </cell>
          <cell r="B1383">
            <v>4000</v>
          </cell>
          <cell r="C1383" t="str">
            <v>UND</v>
          </cell>
          <cell r="D1383">
            <v>4800</v>
          </cell>
          <cell r="E1383">
            <v>768</v>
          </cell>
          <cell r="F1383">
            <v>5568</v>
          </cell>
        </row>
        <row r="1384">
          <cell r="A1384" t="str">
            <v>CAJA PARA GUARDAMOTOR KM</v>
          </cell>
          <cell r="B1384">
            <v>4000</v>
          </cell>
          <cell r="C1384" t="str">
            <v>UND</v>
          </cell>
          <cell r="D1384">
            <v>4800</v>
          </cell>
          <cell r="E1384">
            <v>768</v>
          </cell>
          <cell r="F1384">
            <v>5568</v>
          </cell>
        </row>
        <row r="1385">
          <cell r="A1385" t="str">
            <v>CAJA PARA INTERRUPTOR TIPO DPX-125</v>
          </cell>
          <cell r="B1385">
            <v>26450</v>
          </cell>
          <cell r="C1385" t="str">
            <v>UND</v>
          </cell>
          <cell r="D1385">
            <v>31740</v>
          </cell>
          <cell r="E1385">
            <v>5078.4000000000005</v>
          </cell>
          <cell r="F1385">
            <v>36818</v>
          </cell>
        </row>
        <row r="1386">
          <cell r="A1386" t="str">
            <v>CAJA PARA INTERRUPTOR TIPO DPX-160</v>
          </cell>
          <cell r="B1386">
            <v>26450</v>
          </cell>
          <cell r="C1386" t="str">
            <v>UND</v>
          </cell>
          <cell r="D1386">
            <v>31740</v>
          </cell>
          <cell r="E1386">
            <v>5078.4000000000005</v>
          </cell>
          <cell r="F1386">
            <v>36818</v>
          </cell>
        </row>
        <row r="1387">
          <cell r="A1387" t="str">
            <v>CAJA PARA INTERRUPTOR TIPO DPX-250</v>
          </cell>
          <cell r="B1387">
            <v>32200</v>
          </cell>
          <cell r="C1387" t="str">
            <v>UND</v>
          </cell>
          <cell r="D1387">
            <v>38640</v>
          </cell>
          <cell r="E1387">
            <v>6182.4000000000005</v>
          </cell>
          <cell r="F1387">
            <v>44822</v>
          </cell>
        </row>
        <row r="1388">
          <cell r="A1388" t="str">
            <v>CAJA PARA RED TRENSADA MODULO 3530</v>
          </cell>
          <cell r="B1388">
            <v>76000</v>
          </cell>
          <cell r="C1388" t="str">
            <v>UND</v>
          </cell>
          <cell r="D1388">
            <v>91200</v>
          </cell>
          <cell r="E1388">
            <v>14592</v>
          </cell>
          <cell r="F1388">
            <v>105792</v>
          </cell>
        </row>
        <row r="1389">
          <cell r="A1389" t="str">
            <v>CAJA PARA RED TRENSADA TIPO CODENSA</v>
          </cell>
          <cell r="B1389">
            <v>44000</v>
          </cell>
          <cell r="C1389" t="str">
            <v>UND</v>
          </cell>
          <cell r="D1389">
            <v>52800</v>
          </cell>
          <cell r="E1389">
            <v>8448</v>
          </cell>
          <cell r="F1389">
            <v>61248</v>
          </cell>
        </row>
        <row r="1390">
          <cell r="A1390" t="str">
            <v>CAJA PARA STRIP TELEFONICO 20 PARES</v>
          </cell>
          <cell r="B1390">
            <v>15263</v>
          </cell>
          <cell r="C1390" t="str">
            <v>UND</v>
          </cell>
          <cell r="D1390">
            <v>18315.599999999999</v>
          </cell>
          <cell r="E1390">
            <v>2930.4959999999996</v>
          </cell>
          <cell r="F1390">
            <v>21246</v>
          </cell>
        </row>
        <row r="1391">
          <cell r="A1391" t="str">
            <v>CAJA PARA TABLERO O DISPOSITIVO 341200 I</v>
          </cell>
          <cell r="B1391">
            <v>390709.1875</v>
          </cell>
          <cell r="C1391" t="str">
            <v>UND</v>
          </cell>
          <cell r="D1391">
            <v>468851.02499999997</v>
          </cell>
          <cell r="E1391">
            <v>75016.16399999999</v>
          </cell>
          <cell r="F1391">
            <v>543867</v>
          </cell>
        </row>
        <row r="1392">
          <cell r="A1392" t="str">
            <v>CAJA PASO 15X20 PROELECTRICOS</v>
          </cell>
          <cell r="B1392">
            <v>5885.60009765625</v>
          </cell>
          <cell r="C1392" t="str">
            <v>UND</v>
          </cell>
          <cell r="D1392">
            <v>7062.7201171874995</v>
          </cell>
          <cell r="E1392">
            <v>1130.03521875</v>
          </cell>
          <cell r="F1392">
            <v>8193</v>
          </cell>
        </row>
        <row r="1393">
          <cell r="A1393" t="str">
            <v>CAJA PASO PARA CABLEADO 15X15X10CMS</v>
          </cell>
          <cell r="B1393">
            <v>11500</v>
          </cell>
          <cell r="C1393" t="str">
            <v>UND</v>
          </cell>
          <cell r="D1393">
            <v>13800</v>
          </cell>
          <cell r="E1393">
            <v>2208</v>
          </cell>
          <cell r="F1393">
            <v>16008</v>
          </cell>
        </row>
        <row r="1394">
          <cell r="A1394" t="str">
            <v>CAJA PASO PARA CABLEADO 15X20X10CMS</v>
          </cell>
          <cell r="B1394">
            <v>13230</v>
          </cell>
          <cell r="C1394" t="str">
            <v>UND</v>
          </cell>
          <cell r="D1394">
            <v>15876</v>
          </cell>
          <cell r="E1394">
            <v>2540.16</v>
          </cell>
          <cell r="F1394">
            <v>18416</v>
          </cell>
        </row>
        <row r="1395">
          <cell r="A1395" t="str">
            <v>CAJA PASO PARA CABLEADO 20X25X10CMS</v>
          </cell>
          <cell r="B1395">
            <v>19550</v>
          </cell>
          <cell r="C1395" t="str">
            <v>UND</v>
          </cell>
          <cell r="D1395">
            <v>23460</v>
          </cell>
          <cell r="E1395">
            <v>3753.6</v>
          </cell>
          <cell r="F1395">
            <v>27214</v>
          </cell>
        </row>
        <row r="1396">
          <cell r="A1396" t="str">
            <v>CAJA PASO PARA CABLEADO 30X30X15CMS</v>
          </cell>
          <cell r="B1396">
            <v>39100</v>
          </cell>
          <cell r="C1396" t="str">
            <v>UND</v>
          </cell>
          <cell r="D1396">
            <v>46920</v>
          </cell>
          <cell r="E1396">
            <v>7507.2</v>
          </cell>
          <cell r="F1396">
            <v>54427</v>
          </cell>
        </row>
        <row r="1397">
          <cell r="A1397" t="str">
            <v>CAJA PASO TIPO INTERMPERIE / ILURAM 1/2"</v>
          </cell>
          <cell r="B1397">
            <v>15870</v>
          </cell>
          <cell r="C1397" t="str">
            <v>UND</v>
          </cell>
          <cell r="D1397">
            <v>19044</v>
          </cell>
          <cell r="E1397">
            <v>3047.04</v>
          </cell>
          <cell r="F1397">
            <v>22091</v>
          </cell>
        </row>
        <row r="1398">
          <cell r="A1398" t="str">
            <v>CAJA PASO TIPO INTERPERIE / ILURAM 3/4"</v>
          </cell>
          <cell r="B1398">
            <v>15870</v>
          </cell>
          <cell r="C1398" t="str">
            <v>UND</v>
          </cell>
          <cell r="D1398">
            <v>19044</v>
          </cell>
          <cell r="E1398">
            <v>3047.04</v>
          </cell>
          <cell r="F1398">
            <v>22091</v>
          </cell>
        </row>
        <row r="1399">
          <cell r="A1399" t="str">
            <v>CAJA PLASTICA / GUARDAMOTOR</v>
          </cell>
          <cell r="B1399">
            <v>20000</v>
          </cell>
          <cell r="C1399" t="str">
            <v>UND</v>
          </cell>
          <cell r="D1399">
            <v>24000</v>
          </cell>
          <cell r="E1399">
            <v>3840</v>
          </cell>
          <cell r="F1399">
            <v>27840</v>
          </cell>
        </row>
        <row r="1400">
          <cell r="A1400" t="str">
            <v>CAJA PLASTICA 1P40(PARA 3VU13)</v>
          </cell>
          <cell r="B1400">
            <v>29800</v>
          </cell>
          <cell r="C1400" t="str">
            <v>UND</v>
          </cell>
          <cell r="D1400">
            <v>35760</v>
          </cell>
          <cell r="E1400">
            <v>5721.6</v>
          </cell>
          <cell r="F1400">
            <v>41482</v>
          </cell>
        </row>
        <row r="1401">
          <cell r="A1401" t="str">
            <v>CAJA PLASTICA ACCIONAMIENTO GIRATORIO</v>
          </cell>
          <cell r="B1401">
            <v>39894</v>
          </cell>
          <cell r="C1401" t="str">
            <v>UND</v>
          </cell>
          <cell r="D1401">
            <v>47872.799999999996</v>
          </cell>
          <cell r="E1401">
            <v>7659.6479999999992</v>
          </cell>
          <cell r="F1401">
            <v>55532</v>
          </cell>
        </row>
        <row r="1402">
          <cell r="A1402" t="str">
            <v>CAJA PLASTICA ARRANCADOR TRIANGULO</v>
          </cell>
          <cell r="B1402">
            <v>16800</v>
          </cell>
          <cell r="C1402" t="str">
            <v>UND</v>
          </cell>
          <cell r="D1402">
            <v>20160</v>
          </cell>
          <cell r="E1402">
            <v>3225.6</v>
          </cell>
          <cell r="F1402">
            <v>23386</v>
          </cell>
        </row>
        <row r="1403">
          <cell r="A1403" t="str">
            <v>CAJA PLASTICA TAM. S0 3RV1923-1C</v>
          </cell>
          <cell r="B1403">
            <v>31600</v>
          </cell>
          <cell r="C1403" t="str">
            <v>UND</v>
          </cell>
          <cell r="D1403">
            <v>37920</v>
          </cell>
          <cell r="E1403">
            <v>6067.2</v>
          </cell>
          <cell r="F1403">
            <v>43987</v>
          </cell>
        </row>
        <row r="1404">
          <cell r="A1404" t="str">
            <v>CAJA PLASTICA TAM. S00 3RV1913-1C</v>
          </cell>
          <cell r="B1404">
            <v>31600</v>
          </cell>
          <cell r="C1404" t="str">
            <v>UND</v>
          </cell>
          <cell r="D1404">
            <v>37920</v>
          </cell>
          <cell r="E1404">
            <v>6067.2</v>
          </cell>
          <cell r="F1404">
            <v>43987</v>
          </cell>
        </row>
        <row r="1405">
          <cell r="A1405" t="str">
            <v>CAJA PVA 2400</v>
          </cell>
          <cell r="B1405">
            <v>4000</v>
          </cell>
          <cell r="C1405" t="str">
            <v>UND</v>
          </cell>
          <cell r="D1405">
            <v>4800</v>
          </cell>
          <cell r="E1405">
            <v>768</v>
          </cell>
          <cell r="F1405">
            <v>5568</v>
          </cell>
        </row>
        <row r="1406">
          <cell r="A1406" t="str">
            <v>CAJA PVC 5800</v>
          </cell>
          <cell r="B1406">
            <v>580</v>
          </cell>
          <cell r="C1406" t="str">
            <v>UND</v>
          </cell>
          <cell r="D1406">
            <v>696</v>
          </cell>
          <cell r="E1406">
            <v>111.36</v>
          </cell>
          <cell r="F1406">
            <v>807</v>
          </cell>
        </row>
        <row r="1407">
          <cell r="A1407" t="str">
            <v>CAJA PVC OCTAGONAL PAVCO</v>
          </cell>
          <cell r="B1407">
            <v>952</v>
          </cell>
          <cell r="C1407" t="str">
            <v>UND</v>
          </cell>
          <cell r="D1407">
            <v>1142.3999999999999</v>
          </cell>
          <cell r="E1407">
            <v>182.78399999999999</v>
          </cell>
          <cell r="F1407">
            <v>1325</v>
          </cell>
        </row>
        <row r="1408">
          <cell r="A1408" t="str">
            <v>CAJA RECTANGULAR RG-125-5800</v>
          </cell>
          <cell r="B1408">
            <v>335</v>
          </cell>
          <cell r="C1408" t="str">
            <v>UND</v>
          </cell>
          <cell r="D1408">
            <v>402</v>
          </cell>
          <cell r="E1408">
            <v>64.320000000000007</v>
          </cell>
          <cell r="F1408">
            <v>466</v>
          </cell>
        </row>
        <row r="1409">
          <cell r="A1409" t="str">
            <v>CAJA REDONDA TAPA ROSCADA 27966-10 ILURA</v>
          </cell>
          <cell r="B1409">
            <v>31031</v>
          </cell>
          <cell r="C1409" t="str">
            <v>UND</v>
          </cell>
          <cell r="D1409">
            <v>37237.199999999997</v>
          </cell>
          <cell r="E1409">
            <v>5957.9519999999993</v>
          </cell>
          <cell r="F1409">
            <v>43195</v>
          </cell>
        </row>
        <row r="1410">
          <cell r="A1410" t="str">
            <v>CAJA REDONDA TAPA ROSCADA 3 SALIDAS 1/2</v>
          </cell>
          <cell r="B1410">
            <v>25177.599609374993</v>
          </cell>
          <cell r="C1410" t="str">
            <v>UND</v>
          </cell>
          <cell r="D1410">
            <v>30213.119531249991</v>
          </cell>
          <cell r="E1410">
            <v>4834.0991249999988</v>
          </cell>
          <cell r="F1410">
            <v>35047</v>
          </cell>
        </row>
        <row r="1411">
          <cell r="A1411" t="str">
            <v>CAJA REDONDA TAPA ROSCADA 38259 ILURAM</v>
          </cell>
          <cell r="B1411">
            <v>42315</v>
          </cell>
          <cell r="C1411" t="str">
            <v>UND</v>
          </cell>
          <cell r="D1411">
            <v>50778</v>
          </cell>
          <cell r="E1411">
            <v>8124.4800000000005</v>
          </cell>
          <cell r="F1411">
            <v>58902</v>
          </cell>
        </row>
        <row r="1412">
          <cell r="A1412" t="str">
            <v>CAJA SEÑALIZACION 96X96/ 24 VENTANAS</v>
          </cell>
          <cell r="B1412">
            <v>1013862</v>
          </cell>
          <cell r="C1412" t="str">
            <v>UND</v>
          </cell>
          <cell r="D1412">
            <v>1216634.3999999999</v>
          </cell>
          <cell r="E1412">
            <v>194661.50399999999</v>
          </cell>
          <cell r="F1412">
            <v>1411296</v>
          </cell>
        </row>
        <row r="1413">
          <cell r="A1413" t="str">
            <v>CAJA STRIP TELEFONIA 15X20X10</v>
          </cell>
          <cell r="B1413">
            <v>15500</v>
          </cell>
          <cell r="C1413" t="str">
            <v>UND</v>
          </cell>
          <cell r="D1413">
            <v>18600</v>
          </cell>
          <cell r="E1413">
            <v>2976</v>
          </cell>
          <cell r="F1413">
            <v>21576</v>
          </cell>
        </row>
        <row r="1414">
          <cell r="A1414" t="str">
            <v>CAJA STRIP TELEFONIA 30X30X10</v>
          </cell>
          <cell r="B1414">
            <v>13200</v>
          </cell>
          <cell r="C1414" t="str">
            <v>UND</v>
          </cell>
          <cell r="D1414">
            <v>15840</v>
          </cell>
          <cell r="E1414">
            <v>2534.4</v>
          </cell>
          <cell r="F1414">
            <v>18374</v>
          </cell>
        </row>
        <row r="1415">
          <cell r="A1415" t="str">
            <v>CAJA TACO 12 CIRCUITOS MONOFASICA 100AMP</v>
          </cell>
          <cell r="B1415">
            <v>29000</v>
          </cell>
          <cell r="C1415" t="str">
            <v>UND</v>
          </cell>
          <cell r="D1415">
            <v>34800</v>
          </cell>
          <cell r="E1415">
            <v>5568</v>
          </cell>
          <cell r="F1415">
            <v>40368</v>
          </cell>
        </row>
        <row r="1416">
          <cell r="A1416" t="str">
            <v>CAJA TACO 3 CIRCUITOS MONOFASICA / FAMEL</v>
          </cell>
          <cell r="B1416">
            <v>5040</v>
          </cell>
          <cell r="C1416" t="str">
            <v>UND</v>
          </cell>
          <cell r="D1416">
            <v>6048</v>
          </cell>
          <cell r="E1416">
            <v>967.68000000000006</v>
          </cell>
          <cell r="F1416">
            <v>7016</v>
          </cell>
        </row>
        <row r="1417">
          <cell r="A1417" t="str">
            <v>CAJA TACO 4 CIRCUITOS MONOFASICA / FAMEL</v>
          </cell>
          <cell r="B1417">
            <v>6996</v>
          </cell>
          <cell r="C1417" t="str">
            <v>UND</v>
          </cell>
          <cell r="D1417">
            <v>8395.1999999999989</v>
          </cell>
          <cell r="E1417">
            <v>1343.2319999999997</v>
          </cell>
          <cell r="F1417">
            <v>9738</v>
          </cell>
        </row>
        <row r="1418">
          <cell r="A1418" t="str">
            <v>CAJA TACO 8 CIRCUITOS MONOFASICA 100AMP.</v>
          </cell>
          <cell r="B1418">
            <v>20130</v>
          </cell>
          <cell r="C1418" t="str">
            <v>UND</v>
          </cell>
          <cell r="D1418">
            <v>24156</v>
          </cell>
          <cell r="E1418">
            <v>3864.96</v>
          </cell>
          <cell r="F1418">
            <v>28021</v>
          </cell>
        </row>
        <row r="1419">
          <cell r="A1419" t="str">
            <v>CAJA TAPA PLANA MONOFASICA C/ACCESORIOS</v>
          </cell>
          <cell r="B1419">
            <v>28700</v>
          </cell>
          <cell r="C1419" t="str">
            <v>UND</v>
          </cell>
          <cell r="D1419">
            <v>34440</v>
          </cell>
          <cell r="E1419">
            <v>5510.4000000000005</v>
          </cell>
          <cell r="F1419">
            <v>39950</v>
          </cell>
        </row>
        <row r="1420">
          <cell r="A1420" t="str">
            <v>CAJA TAPA PLANA TRIFASICA C/ACCESORIOS</v>
          </cell>
          <cell r="B1420">
            <v>39100</v>
          </cell>
          <cell r="C1420" t="str">
            <v>UND</v>
          </cell>
          <cell r="D1420">
            <v>46920</v>
          </cell>
          <cell r="E1420">
            <v>7507.2</v>
          </cell>
          <cell r="F1420">
            <v>54427</v>
          </cell>
        </row>
        <row r="1421">
          <cell r="A1421" t="str">
            <v>CAJA TIPO T.E.B.  G.E. PARA INT. 100AMP.</v>
          </cell>
          <cell r="B1421">
            <v>20144</v>
          </cell>
          <cell r="C1421" t="str">
            <v>UND</v>
          </cell>
          <cell r="D1421">
            <v>24172.799999999999</v>
          </cell>
          <cell r="E1421">
            <v>3867.6480000000001</v>
          </cell>
          <cell r="F1421">
            <v>28040</v>
          </cell>
        </row>
        <row r="1422">
          <cell r="A1422" t="str">
            <v>CAJAS PARA ARMAR ARRANCADOR  DIRECTO</v>
          </cell>
          <cell r="B1422">
            <v>5250</v>
          </cell>
          <cell r="C1422" t="str">
            <v>UND</v>
          </cell>
          <cell r="D1422">
            <v>6300</v>
          </cell>
          <cell r="E1422">
            <v>1008</v>
          </cell>
          <cell r="F1422">
            <v>7308</v>
          </cell>
        </row>
        <row r="1423">
          <cell r="A1423" t="str">
            <v>CALVIJA 2X20 P/TIERRA LEVINTON</v>
          </cell>
          <cell r="B1423">
            <v>4000</v>
          </cell>
          <cell r="C1423" t="str">
            <v>UND</v>
          </cell>
          <cell r="D1423">
            <v>4800</v>
          </cell>
          <cell r="E1423">
            <v>768</v>
          </cell>
          <cell r="F1423">
            <v>5568</v>
          </cell>
        </row>
        <row r="1424">
          <cell r="A1424" t="str">
            <v>CAMISA PROTECCION P/VIENTOS 2100MM.</v>
          </cell>
          <cell r="B1424">
            <v>16675</v>
          </cell>
          <cell r="C1424" t="str">
            <v>UND</v>
          </cell>
          <cell r="D1424">
            <v>20010</v>
          </cell>
          <cell r="E1424">
            <v>3201.6</v>
          </cell>
          <cell r="F1424">
            <v>23212</v>
          </cell>
        </row>
        <row r="1425">
          <cell r="A1425" t="str">
            <v>CAMPANA TERMINAL RAYCHEM</v>
          </cell>
          <cell r="B1425">
            <v>18000</v>
          </cell>
          <cell r="C1425" t="str">
            <v>UND</v>
          </cell>
          <cell r="D1425">
            <v>21600</v>
          </cell>
          <cell r="E1425">
            <v>3456</v>
          </cell>
          <cell r="F1425">
            <v>25056</v>
          </cell>
        </row>
        <row r="1426">
          <cell r="A1426" t="str">
            <v>CANAL LISA ESTRUCTURAL DE 1,5/8"X1,3/8"X4"</v>
          </cell>
          <cell r="B1426">
            <v>17100</v>
          </cell>
          <cell r="C1426" t="str">
            <v>ML</v>
          </cell>
          <cell r="D1426">
            <v>20520</v>
          </cell>
          <cell r="E1426">
            <v>3283.2000000000003</v>
          </cell>
          <cell r="F1426">
            <v>23803</v>
          </cell>
        </row>
        <row r="1427">
          <cell r="A1427" t="str">
            <v>CANAL LISA ESTRUCTURAL DE 1,5/8"X1,3/8X8"</v>
          </cell>
          <cell r="B1427">
            <v>31900</v>
          </cell>
          <cell r="C1427" t="str">
            <v>ML</v>
          </cell>
          <cell r="D1427">
            <v>38280</v>
          </cell>
          <cell r="E1427">
            <v>6124.8</v>
          </cell>
          <cell r="F1427">
            <v>44405</v>
          </cell>
        </row>
        <row r="1428">
          <cell r="A1428" t="str">
            <v>CANALETA 30MMX54MM 60CABLES #16</v>
          </cell>
          <cell r="B1428">
            <v>28000</v>
          </cell>
          <cell r="C1428" t="str">
            <v>ML</v>
          </cell>
          <cell r="D1428">
            <v>33600</v>
          </cell>
          <cell r="E1428">
            <v>5376</v>
          </cell>
          <cell r="F1428">
            <v>38976</v>
          </cell>
        </row>
        <row r="1429">
          <cell r="A1429" t="str">
            <v>CANALETA 30MMX90MM 100CABLES</v>
          </cell>
          <cell r="B1429">
            <v>34000</v>
          </cell>
          <cell r="C1429" t="str">
            <v>ML</v>
          </cell>
          <cell r="D1429">
            <v>40800</v>
          </cell>
          <cell r="E1429">
            <v>6528</v>
          </cell>
          <cell r="F1429">
            <v>47328</v>
          </cell>
        </row>
        <row r="1430">
          <cell r="A1430" t="str">
            <v>CANALETA 60MMX54MM 120CABLES</v>
          </cell>
          <cell r="B1430">
            <v>37000</v>
          </cell>
          <cell r="C1430" t="str">
            <v>ML</v>
          </cell>
          <cell r="D1430">
            <v>44400</v>
          </cell>
          <cell r="E1430">
            <v>7104</v>
          </cell>
          <cell r="F1430">
            <v>51504</v>
          </cell>
        </row>
        <row r="1431">
          <cell r="A1431" t="str">
            <v>CANALETA DEXON BLANCA</v>
          </cell>
          <cell r="B1431">
            <v>26000</v>
          </cell>
          <cell r="C1431" t="str">
            <v>ML</v>
          </cell>
          <cell r="D1431">
            <v>31200</v>
          </cell>
          <cell r="E1431">
            <v>4992</v>
          </cell>
          <cell r="F1431">
            <v>36192</v>
          </cell>
        </row>
        <row r="1432">
          <cell r="A1432" t="str">
            <v>CANALETA DLP LEGRAN REF. 32304</v>
          </cell>
          <cell r="B1432">
            <v>95250</v>
          </cell>
          <cell r="C1432" t="str">
            <v>ML</v>
          </cell>
          <cell r="D1432">
            <v>114300</v>
          </cell>
          <cell r="E1432">
            <v>18288</v>
          </cell>
          <cell r="F1432">
            <v>132588</v>
          </cell>
        </row>
        <row r="1433">
          <cell r="A1433" t="str">
            <v>CANALETA DLP LEGRAN REF.30021</v>
          </cell>
          <cell r="B1433">
            <v>12000</v>
          </cell>
          <cell r="C1433" t="str">
            <v>ML</v>
          </cell>
          <cell r="D1433">
            <v>14400</v>
          </cell>
          <cell r="E1433">
            <v>2304</v>
          </cell>
          <cell r="F1433">
            <v>16704</v>
          </cell>
        </row>
        <row r="1434">
          <cell r="A1434" t="str">
            <v>CANALETA LEGRAND REF.36607</v>
          </cell>
          <cell r="B1434">
            <v>26800</v>
          </cell>
          <cell r="C1434" t="str">
            <v>ML</v>
          </cell>
          <cell r="D1434">
            <v>32160</v>
          </cell>
          <cell r="E1434">
            <v>5145.6000000000004</v>
          </cell>
          <cell r="F1434">
            <v>37306</v>
          </cell>
        </row>
        <row r="1435">
          <cell r="A1435" t="str">
            <v>CANALETA METALICA 10X4 DIVISION /TAPA</v>
          </cell>
          <cell r="B1435">
            <v>12500</v>
          </cell>
          <cell r="C1435" t="str">
            <v>ML</v>
          </cell>
          <cell r="D1435">
            <v>15000</v>
          </cell>
          <cell r="E1435">
            <v>2400</v>
          </cell>
          <cell r="F1435">
            <v>17400</v>
          </cell>
        </row>
        <row r="1436">
          <cell r="A1436" t="str">
            <v>CANALETA REF. 36608 LEGRAND</v>
          </cell>
          <cell r="B1436">
            <v>34300</v>
          </cell>
          <cell r="C1436" t="str">
            <v>ML</v>
          </cell>
          <cell r="D1436">
            <v>41160</v>
          </cell>
          <cell r="E1436">
            <v>6585.6</v>
          </cell>
          <cell r="F1436">
            <v>47746</v>
          </cell>
        </row>
        <row r="1437">
          <cell r="A1437" t="str">
            <v>CANALETA REF.,36603 LEGRAND</v>
          </cell>
          <cell r="B1437">
            <v>15600</v>
          </cell>
          <cell r="C1437" t="str">
            <v>ML</v>
          </cell>
          <cell r="D1437">
            <v>18720</v>
          </cell>
          <cell r="E1437">
            <v>2995.2000000000003</v>
          </cell>
          <cell r="F1437">
            <v>21715</v>
          </cell>
        </row>
        <row r="1438">
          <cell r="A1438" t="str">
            <v>CANALETA SIN TAPA 30MMX34MM 35CABLES</v>
          </cell>
          <cell r="B1438">
            <v>23000</v>
          </cell>
          <cell r="C1438" t="str">
            <v>ML</v>
          </cell>
          <cell r="D1438">
            <v>27600</v>
          </cell>
          <cell r="E1438">
            <v>4416</v>
          </cell>
          <cell r="F1438">
            <v>32016</v>
          </cell>
        </row>
        <row r="1439">
          <cell r="A1439" t="str">
            <v>CANALETA SIN TAPA 30X25</v>
          </cell>
          <cell r="B1439">
            <v>2100</v>
          </cell>
          <cell r="C1439" t="str">
            <v>ML</v>
          </cell>
          <cell r="D1439">
            <v>2520</v>
          </cell>
          <cell r="E1439">
            <v>403.2</v>
          </cell>
          <cell r="F1439">
            <v>2923</v>
          </cell>
        </row>
        <row r="1440">
          <cell r="A1440" t="str">
            <v>CANALETA SIN TAPA 35X35</v>
          </cell>
          <cell r="B1440">
            <v>3500</v>
          </cell>
          <cell r="C1440" t="str">
            <v>ML</v>
          </cell>
          <cell r="D1440">
            <v>4200</v>
          </cell>
          <cell r="E1440">
            <v>672</v>
          </cell>
          <cell r="F1440">
            <v>4872</v>
          </cell>
        </row>
        <row r="1441">
          <cell r="A1441" t="str">
            <v>CANALETA SIN TAPA 60MMX90MM 200CABLES</v>
          </cell>
          <cell r="B1441">
            <v>43000</v>
          </cell>
          <cell r="C1441" t="str">
            <v>ML</v>
          </cell>
          <cell r="D1441">
            <v>51600</v>
          </cell>
          <cell r="E1441">
            <v>8256</v>
          </cell>
          <cell r="F1441">
            <v>59856</v>
          </cell>
        </row>
        <row r="1442">
          <cell r="A1442" t="str">
            <v>CANALETA SIN TAPA 65X60</v>
          </cell>
          <cell r="B1442">
            <v>5600</v>
          </cell>
          <cell r="C1442" t="str">
            <v>ML</v>
          </cell>
          <cell r="D1442">
            <v>6720</v>
          </cell>
          <cell r="E1442">
            <v>1075.2</v>
          </cell>
          <cell r="F1442">
            <v>7795</v>
          </cell>
        </row>
        <row r="1443">
          <cell r="A1443" t="str">
            <v>CANALETA SIN TAPA ANCHO 45MM ALTO 55MM R</v>
          </cell>
          <cell r="B1443">
            <v>4936.39990234375</v>
          </cell>
          <cell r="C1443" t="str">
            <v>ML</v>
          </cell>
          <cell r="D1443">
            <v>5923.6798828125002</v>
          </cell>
          <cell r="E1443">
            <v>947.78878125000006</v>
          </cell>
          <cell r="F1443">
            <v>6871</v>
          </cell>
        </row>
        <row r="1444">
          <cell r="A1444" t="str">
            <v>CANALETA SIN TAPA PRC092 25X25</v>
          </cell>
          <cell r="B1444">
            <v>4000</v>
          </cell>
          <cell r="C1444" t="str">
            <v>ML</v>
          </cell>
          <cell r="D1444">
            <v>4800</v>
          </cell>
          <cell r="E1444">
            <v>768</v>
          </cell>
          <cell r="F1444">
            <v>5568</v>
          </cell>
        </row>
        <row r="1445">
          <cell r="A1445" t="str">
            <v>CAÑUELA P/CORTACIRCUITO 15KV-100A. MELEC</v>
          </cell>
          <cell r="B1445">
            <v>50000</v>
          </cell>
          <cell r="C1445" t="str">
            <v>UND</v>
          </cell>
          <cell r="D1445">
            <v>60000</v>
          </cell>
          <cell r="E1445">
            <v>9600</v>
          </cell>
          <cell r="F1445">
            <v>69600</v>
          </cell>
        </row>
        <row r="1446">
          <cell r="A1446" t="str">
            <v>CAÑUELA P/CORTACIRCUITO 34.5KV - DISICO</v>
          </cell>
          <cell r="B1446">
            <v>45000</v>
          </cell>
          <cell r="C1446" t="str">
            <v>UND</v>
          </cell>
          <cell r="D1446">
            <v>54000</v>
          </cell>
          <cell r="E1446">
            <v>8640</v>
          </cell>
          <cell r="F1446">
            <v>62640</v>
          </cell>
        </row>
        <row r="1447">
          <cell r="A1447" t="str">
            <v>CAÑUELA PORTA FUSIBLE13.8KV 100AMP DISIC</v>
          </cell>
          <cell r="B1447">
            <v>27500</v>
          </cell>
          <cell r="C1447" t="str">
            <v>UND</v>
          </cell>
          <cell r="D1447">
            <v>33000</v>
          </cell>
          <cell r="E1447">
            <v>5280</v>
          </cell>
          <cell r="F1447">
            <v>38280</v>
          </cell>
        </row>
        <row r="1448">
          <cell r="A1448" t="str">
            <v>CANASTA METALICA PARA REFLECTOR</v>
          </cell>
          <cell r="B1448">
            <v>80000</v>
          </cell>
          <cell r="C1448" t="str">
            <v>UND</v>
          </cell>
          <cell r="D1448">
            <v>96000</v>
          </cell>
          <cell r="E1448">
            <v>15360</v>
          </cell>
          <cell r="F1448">
            <v>111360</v>
          </cell>
        </row>
        <row r="1449">
          <cell r="A1449" t="str">
            <v>CANASTA METALICA PARA A.A. VENTANA</v>
          </cell>
          <cell r="B1449">
            <v>60000</v>
          </cell>
          <cell r="C1449" t="str">
            <v>UND</v>
          </cell>
          <cell r="D1449">
            <v>72000</v>
          </cell>
          <cell r="E1449">
            <v>11520</v>
          </cell>
          <cell r="F1449">
            <v>83520</v>
          </cell>
        </row>
        <row r="1450">
          <cell r="A1450" t="str">
            <v>CANASTA METALICA PARA A.A. MINISPLIT</v>
          </cell>
          <cell r="B1450">
            <v>75000</v>
          </cell>
          <cell r="C1450" t="str">
            <v>UND</v>
          </cell>
          <cell r="D1450">
            <v>90000</v>
          </cell>
          <cell r="E1450">
            <v>14400</v>
          </cell>
          <cell r="F1450">
            <v>104400</v>
          </cell>
        </row>
        <row r="1451">
          <cell r="A1451" t="str">
            <v>CAPACETE 1"</v>
          </cell>
          <cell r="B1451">
            <v>1324</v>
          </cell>
          <cell r="C1451" t="str">
            <v>UND</v>
          </cell>
          <cell r="D1451">
            <v>1588.8</v>
          </cell>
          <cell r="E1451">
            <v>254.208</v>
          </cell>
          <cell r="F1451">
            <v>1843</v>
          </cell>
        </row>
        <row r="1452">
          <cell r="A1452" t="str">
            <v>CAPACETE 1" EMT</v>
          </cell>
          <cell r="B1452">
            <v>1150</v>
          </cell>
          <cell r="C1452" t="str">
            <v>UND</v>
          </cell>
          <cell r="D1452">
            <v>1380</v>
          </cell>
          <cell r="E1452">
            <v>220.8</v>
          </cell>
          <cell r="F1452">
            <v>1601</v>
          </cell>
        </row>
        <row r="1453">
          <cell r="A1453" t="str">
            <v>CAPACETE 11/2"</v>
          </cell>
          <cell r="B1453">
            <v>3228</v>
          </cell>
          <cell r="C1453" t="str">
            <v>UND</v>
          </cell>
          <cell r="D1453">
            <v>3873.6</v>
          </cell>
          <cell r="E1453">
            <v>619.77599999999995</v>
          </cell>
          <cell r="F1453">
            <v>4493</v>
          </cell>
        </row>
        <row r="1454">
          <cell r="A1454" t="str">
            <v>CAPACETE 11/4"</v>
          </cell>
          <cell r="B1454">
            <v>2255</v>
          </cell>
          <cell r="C1454" t="str">
            <v>UND</v>
          </cell>
          <cell r="D1454">
            <v>2706</v>
          </cell>
          <cell r="E1454">
            <v>432.96000000000004</v>
          </cell>
          <cell r="F1454">
            <v>3139</v>
          </cell>
        </row>
        <row r="1455">
          <cell r="A1455" t="str">
            <v>CAPACETE 2"</v>
          </cell>
          <cell r="B1455">
            <v>5053</v>
          </cell>
          <cell r="C1455" t="str">
            <v>UND</v>
          </cell>
          <cell r="D1455">
            <v>6063.5999999999995</v>
          </cell>
          <cell r="E1455">
            <v>970.17599999999993</v>
          </cell>
          <cell r="F1455">
            <v>7034</v>
          </cell>
        </row>
        <row r="1456">
          <cell r="A1456" t="str">
            <v>CAPACETE 21/2"</v>
          </cell>
          <cell r="B1456">
            <v>10460</v>
          </cell>
          <cell r="C1456" t="str">
            <v>UND</v>
          </cell>
          <cell r="D1456">
            <v>12552</v>
          </cell>
          <cell r="E1456">
            <v>2008.32</v>
          </cell>
          <cell r="F1456">
            <v>14560</v>
          </cell>
        </row>
        <row r="1457">
          <cell r="A1457" t="str">
            <v>CAPACETE 3"</v>
          </cell>
          <cell r="B1457">
            <v>16573</v>
          </cell>
          <cell r="C1457" t="str">
            <v>UND</v>
          </cell>
          <cell r="D1457">
            <v>19887.599999999999</v>
          </cell>
          <cell r="E1457">
            <v>3182.0159999999996</v>
          </cell>
          <cell r="F1457">
            <v>23070</v>
          </cell>
        </row>
        <row r="1458">
          <cell r="A1458" t="str">
            <v>CAPACETE 3/4"</v>
          </cell>
          <cell r="B1458">
            <v>1159</v>
          </cell>
          <cell r="C1458" t="str">
            <v>UND</v>
          </cell>
          <cell r="D1458">
            <v>1390.8</v>
          </cell>
          <cell r="E1458">
            <v>222.52799999999999</v>
          </cell>
          <cell r="F1458">
            <v>1613</v>
          </cell>
        </row>
        <row r="1459">
          <cell r="A1459" t="str">
            <v>CAPACETE 4"</v>
          </cell>
          <cell r="B1459">
            <v>20376</v>
          </cell>
          <cell r="C1459" t="str">
            <v>UND</v>
          </cell>
          <cell r="D1459">
            <v>24451.200000000001</v>
          </cell>
          <cell r="E1459">
            <v>3912.192</v>
          </cell>
          <cell r="F1459">
            <v>28363</v>
          </cell>
        </row>
        <row r="1460">
          <cell r="A1460" t="str">
            <v>CAPACETE PLASTICO 1"</v>
          </cell>
          <cell r="B1460">
            <v>1200</v>
          </cell>
          <cell r="C1460" t="str">
            <v>UND</v>
          </cell>
          <cell r="D1460">
            <v>1440</v>
          </cell>
          <cell r="E1460">
            <v>230.4</v>
          </cell>
          <cell r="F1460">
            <v>1670</v>
          </cell>
        </row>
        <row r="1461">
          <cell r="A1461" t="str">
            <v>CAPACETE PLASTICO 1/2"</v>
          </cell>
          <cell r="B1461">
            <v>700</v>
          </cell>
          <cell r="C1461" t="str">
            <v>UND</v>
          </cell>
          <cell r="D1461">
            <v>840</v>
          </cell>
          <cell r="E1461">
            <v>134.4</v>
          </cell>
          <cell r="F1461">
            <v>974</v>
          </cell>
        </row>
        <row r="1462">
          <cell r="A1462" t="str">
            <v>CAPACETE PLASTICO 11/2"</v>
          </cell>
          <cell r="B1462">
            <v>2500</v>
          </cell>
          <cell r="C1462" t="str">
            <v>UND</v>
          </cell>
          <cell r="D1462">
            <v>3000</v>
          </cell>
          <cell r="E1462">
            <v>480</v>
          </cell>
          <cell r="F1462">
            <v>3480</v>
          </cell>
        </row>
        <row r="1463">
          <cell r="A1463" t="str">
            <v>CAPACETE PLASTICO 3/4"</v>
          </cell>
          <cell r="B1463">
            <v>1000</v>
          </cell>
          <cell r="C1463" t="str">
            <v>UND</v>
          </cell>
          <cell r="D1463">
            <v>1200</v>
          </cell>
          <cell r="E1463">
            <v>192</v>
          </cell>
          <cell r="F1463">
            <v>1392</v>
          </cell>
        </row>
        <row r="1464">
          <cell r="A1464" t="str">
            <v>CAPACETE1/2"</v>
          </cell>
          <cell r="B1464">
            <v>850</v>
          </cell>
          <cell r="C1464" t="str">
            <v>UND</v>
          </cell>
          <cell r="D1464">
            <v>1020</v>
          </cell>
          <cell r="E1464">
            <v>163.20000000000002</v>
          </cell>
          <cell r="F1464">
            <v>1183</v>
          </cell>
        </row>
        <row r="1465">
          <cell r="A1465" t="str">
            <v>CAPACITOR DE 13/12 AMPS 5 KVAR</v>
          </cell>
          <cell r="B1465">
            <v>40000</v>
          </cell>
          <cell r="C1465" t="str">
            <v>UND</v>
          </cell>
          <cell r="D1465">
            <v>48000</v>
          </cell>
          <cell r="E1465">
            <v>7680</v>
          </cell>
          <cell r="F1465">
            <v>55680</v>
          </cell>
        </row>
        <row r="1466">
          <cell r="A1466" t="str">
            <v>CAPERUZA P/MOTOR 071</v>
          </cell>
          <cell r="B1466">
            <v>41600</v>
          </cell>
          <cell r="C1466" t="str">
            <v>UND</v>
          </cell>
          <cell r="D1466">
            <v>49920</v>
          </cell>
          <cell r="E1466">
            <v>7987.2</v>
          </cell>
          <cell r="F1466">
            <v>57907</v>
          </cell>
        </row>
        <row r="1467">
          <cell r="A1467" t="str">
            <v>CAPERUZA P/MOTOR 080</v>
          </cell>
          <cell r="B1467">
            <v>42900</v>
          </cell>
          <cell r="C1467" t="str">
            <v>UND</v>
          </cell>
          <cell r="D1467">
            <v>51480</v>
          </cell>
          <cell r="E1467">
            <v>8236.7999999999993</v>
          </cell>
          <cell r="F1467">
            <v>59717</v>
          </cell>
        </row>
        <row r="1468">
          <cell r="A1468" t="str">
            <v>CAPERUZA P/MOTOR 090S/L</v>
          </cell>
          <cell r="B1468">
            <v>54900</v>
          </cell>
          <cell r="C1468" t="str">
            <v>UND</v>
          </cell>
          <cell r="D1468">
            <v>65880</v>
          </cell>
          <cell r="E1468">
            <v>10540.800000000001</v>
          </cell>
          <cell r="F1468">
            <v>76421</v>
          </cell>
        </row>
        <row r="1469">
          <cell r="A1469" t="str">
            <v>CAPERUZA P/MOTOR 100L.</v>
          </cell>
          <cell r="B1469">
            <v>59300</v>
          </cell>
          <cell r="C1469" t="str">
            <v>UND</v>
          </cell>
          <cell r="D1469">
            <v>71160</v>
          </cell>
          <cell r="E1469">
            <v>11385.6</v>
          </cell>
          <cell r="F1469">
            <v>82546</v>
          </cell>
        </row>
        <row r="1470">
          <cell r="A1470" t="str">
            <v>CAPERUZA P/MOTOR 112M</v>
          </cell>
          <cell r="B1470">
            <v>71200</v>
          </cell>
          <cell r="C1470" t="str">
            <v>UND</v>
          </cell>
          <cell r="D1470">
            <v>85440</v>
          </cell>
          <cell r="E1470">
            <v>13670.4</v>
          </cell>
          <cell r="F1470">
            <v>99110</v>
          </cell>
        </row>
        <row r="1471">
          <cell r="A1471" t="str">
            <v>CAPERUZA P/MOTOR 132S/M(1LA3,1LA5)</v>
          </cell>
          <cell r="B1471">
            <v>81000</v>
          </cell>
          <cell r="C1471" t="str">
            <v>UND</v>
          </cell>
          <cell r="D1471">
            <v>97200</v>
          </cell>
          <cell r="E1471">
            <v>15552</v>
          </cell>
          <cell r="F1471">
            <v>112752</v>
          </cell>
        </row>
        <row r="1472">
          <cell r="A1472" t="str">
            <v>CAPERUZA P/MOTOR 180M/L</v>
          </cell>
          <cell r="B1472">
            <v>105400</v>
          </cell>
          <cell r="C1472" t="str">
            <v>UND</v>
          </cell>
          <cell r="D1472">
            <v>126480</v>
          </cell>
          <cell r="E1472">
            <v>20236.8</v>
          </cell>
          <cell r="F1472">
            <v>146717</v>
          </cell>
        </row>
        <row r="1473">
          <cell r="A1473" t="str">
            <v>CAPERUZA P/MOTOR 200L</v>
          </cell>
          <cell r="B1473">
            <v>112900</v>
          </cell>
          <cell r="C1473" t="str">
            <v>UND</v>
          </cell>
          <cell r="D1473">
            <v>135480</v>
          </cell>
          <cell r="E1473">
            <v>21676.799999999999</v>
          </cell>
          <cell r="F1473">
            <v>157157</v>
          </cell>
        </row>
        <row r="1474">
          <cell r="A1474" t="str">
            <v>CAPERUZA P/MOTOR 225S/M</v>
          </cell>
          <cell r="B1474">
            <v>130300</v>
          </cell>
          <cell r="C1474" t="str">
            <v>UND</v>
          </cell>
          <cell r="D1474">
            <v>156360</v>
          </cell>
          <cell r="E1474">
            <v>25017.600000000002</v>
          </cell>
          <cell r="F1474">
            <v>181378</v>
          </cell>
        </row>
        <row r="1475">
          <cell r="A1475" t="str">
            <v>CAPERUZAS TRANSPARENTES 2 POLOS WAGO</v>
          </cell>
          <cell r="B1475">
            <v>414</v>
          </cell>
          <cell r="C1475" t="str">
            <v>UND</v>
          </cell>
          <cell r="D1475">
            <v>496.79999999999995</v>
          </cell>
          <cell r="E1475">
            <v>79.488</v>
          </cell>
          <cell r="F1475">
            <v>576</v>
          </cell>
        </row>
        <row r="1476">
          <cell r="A1476" t="str">
            <v>CARGA DISCO VERDE 1/2"</v>
          </cell>
          <cell r="B1476">
            <v>500</v>
          </cell>
          <cell r="C1476" t="str">
            <v>UND</v>
          </cell>
          <cell r="D1476">
            <v>600</v>
          </cell>
          <cell r="E1476">
            <v>96</v>
          </cell>
          <cell r="F1476">
            <v>696</v>
          </cell>
        </row>
        <row r="1477">
          <cell r="A1477" t="str">
            <v>CARGADOR BATERIA MARCA UYG MOD.CBT-2410A</v>
          </cell>
          <cell r="B1477">
            <v>3400000</v>
          </cell>
          <cell r="C1477" t="str">
            <v>UND</v>
          </cell>
          <cell r="D1477">
            <v>4080000</v>
          </cell>
          <cell r="E1477">
            <v>652800</v>
          </cell>
          <cell r="F1477">
            <v>4732800</v>
          </cell>
        </row>
        <row r="1478">
          <cell r="A1478" t="str">
            <v>CASQUILLO PARA PLAFON TROPICALIZADO</v>
          </cell>
          <cell r="B1478">
            <v>23</v>
          </cell>
          <cell r="C1478" t="str">
            <v>UND</v>
          </cell>
          <cell r="D1478">
            <v>27.599999999999998</v>
          </cell>
          <cell r="E1478">
            <v>4.4159999999999995</v>
          </cell>
          <cell r="F1478">
            <v>32</v>
          </cell>
        </row>
        <row r="1479">
          <cell r="A1479" t="str">
            <v>CAUCHO PARA CAPACETE 3/4" Y 1"</v>
          </cell>
          <cell r="B1479">
            <v>220</v>
          </cell>
          <cell r="C1479" t="str">
            <v>UND</v>
          </cell>
          <cell r="D1479">
            <v>264</v>
          </cell>
          <cell r="E1479">
            <v>42.24</v>
          </cell>
          <cell r="F1479">
            <v>306</v>
          </cell>
        </row>
        <row r="1480">
          <cell r="A1480" t="str">
            <v xml:space="preserve">CELDA AUTOSOPORTADA CONFORMADA POR DOS MODULOS INDEPENDIENTES ACOPLADOS ENTRE SI DE 2,30X1,40X,90 CMS, CONSTRUIDA EN LAMINA GALVANIZADA CALIBRE 14 Y 16 Y ACABADO FINAL EN PINTURA HORNEABLE RAL-7032 </v>
          </cell>
          <cell r="B1480">
            <v>1582500</v>
          </cell>
          <cell r="C1480" t="str">
            <v>UND</v>
          </cell>
          <cell r="D1480">
            <v>1899000</v>
          </cell>
          <cell r="E1480">
            <v>303840</v>
          </cell>
          <cell r="F1480">
            <v>2202840</v>
          </cell>
        </row>
        <row r="1481">
          <cell r="A1481" t="str">
            <v xml:space="preserve">CELDA AUTOSOPORTADA CONSTRUIDA EN LAMINA GALVANIZADA 14 Y 16 DE 2,30X1,0X0,70 ACABADO EN PINTURA HORNEABLE RAL-7032 </v>
          </cell>
          <cell r="B1481">
            <v>1582500</v>
          </cell>
          <cell r="C1481" t="str">
            <v>UND</v>
          </cell>
          <cell r="D1481">
            <v>1899000</v>
          </cell>
          <cell r="E1481">
            <v>303840</v>
          </cell>
          <cell r="F1481">
            <v>2202840</v>
          </cell>
        </row>
        <row r="1482">
          <cell r="A1482" t="str">
            <v xml:space="preserve">CELDA AUTOSOPORTADA CONSTRUIDA EN LAMINA GALVANIZADA 14 Y 16 DE 2,30X1,40X0,70 ACABADO EN PINTURA HORNEABLE RAL-7032 PARA TRANSFORMADOR DE 800 KVA 460/220V TIPO SECO </v>
          </cell>
          <cell r="B1482">
            <v>1582500</v>
          </cell>
          <cell r="C1482" t="str">
            <v>UND</v>
          </cell>
          <cell r="D1482">
            <v>1899000</v>
          </cell>
          <cell r="E1482">
            <v>303840</v>
          </cell>
          <cell r="F1482">
            <v>2202840</v>
          </cell>
        </row>
        <row r="1483">
          <cell r="A1483" t="str">
            <v xml:space="preserve">CELDA AUTOSOPORTADA CONSTRUIDA EN LAMINA GALVANIZADA 14 Y 16 DE 2,30x1,40x0,90 ACABADO EN PINTURA HORNEABLE RAL-7032 </v>
          </cell>
          <cell r="B1483">
            <v>1582500</v>
          </cell>
          <cell r="C1483" t="str">
            <v>UND</v>
          </cell>
          <cell r="D1483">
            <v>1899000</v>
          </cell>
          <cell r="E1483">
            <v>303840</v>
          </cell>
          <cell r="F1483">
            <v>2202840</v>
          </cell>
        </row>
        <row r="1484">
          <cell r="A1484" t="str">
            <v>CELDA AUTOSOPORTADA CONSTRUIDA EN LAMINA GALVANIZADA 14 Y 16 DE 2,40X2,20X3,0MTS ACABADO EN PINTURA HORNEABLE RAL-7032 PARA TRANSFORMADOR DE 300 KVA 13200/220V</v>
          </cell>
          <cell r="B1484">
            <v>2347550</v>
          </cell>
          <cell r="C1484" t="str">
            <v>UND</v>
          </cell>
          <cell r="D1484">
            <v>2817060</v>
          </cell>
          <cell r="E1484">
            <v>450729.60000000003</v>
          </cell>
          <cell r="F1484">
            <v>3267790</v>
          </cell>
        </row>
        <row r="1485">
          <cell r="A1485" t="str">
            <v>CELDA PARA SECCIONADOR EN LAMINA GALVANIZADA CALIBRE 14 Y 16 DE 2,40X1,70X1,70, APLICACIÓN EN BASE WATCH PRIMER Y ACABADO FINAL EN PINTURA HORNEABLE RAL-7032</v>
          </cell>
          <cell r="B1485">
            <v>30183000</v>
          </cell>
          <cell r="C1485" t="str">
            <v>UND</v>
          </cell>
          <cell r="D1485">
            <v>36219600</v>
          </cell>
          <cell r="E1485">
            <v>5795136</v>
          </cell>
          <cell r="F1485">
            <v>42014736</v>
          </cell>
        </row>
        <row r="1486">
          <cell r="A1486" t="str">
            <v>CEMENTO GRIS X BULTO</v>
          </cell>
          <cell r="B1486">
            <v>18000</v>
          </cell>
          <cell r="C1486" t="str">
            <v>UND</v>
          </cell>
          <cell r="D1486">
            <v>21600</v>
          </cell>
          <cell r="E1486">
            <v>3456</v>
          </cell>
          <cell r="F1486">
            <v>25056</v>
          </cell>
        </row>
        <row r="1487">
          <cell r="A1487" t="str">
            <v>CERCO DE MADERA 2.20MTS E.E.B.</v>
          </cell>
          <cell r="B1487">
            <v>24000</v>
          </cell>
          <cell r="C1487" t="str">
            <v>UND</v>
          </cell>
          <cell r="D1487">
            <v>28800</v>
          </cell>
          <cell r="E1487">
            <v>4608</v>
          </cell>
          <cell r="F1487">
            <v>33408</v>
          </cell>
        </row>
        <row r="1488">
          <cell r="A1488" t="str">
            <v>CERCO DE MADERA 2.50MTS</v>
          </cell>
          <cell r="B1488">
            <v>25800</v>
          </cell>
          <cell r="C1488" t="str">
            <v>UND</v>
          </cell>
          <cell r="D1488">
            <v>30960</v>
          </cell>
          <cell r="E1488">
            <v>4953.6000000000004</v>
          </cell>
          <cell r="F1488">
            <v>35914</v>
          </cell>
        </row>
        <row r="1489">
          <cell r="A1489" t="str">
            <v>CERCO DE MADERA 4.00MTS</v>
          </cell>
          <cell r="B1489">
            <v>48500</v>
          </cell>
          <cell r="C1489" t="str">
            <v>UND</v>
          </cell>
          <cell r="D1489">
            <v>58200</v>
          </cell>
          <cell r="E1489">
            <v>9312</v>
          </cell>
          <cell r="F1489">
            <v>67512</v>
          </cell>
        </row>
        <row r="1490">
          <cell r="A1490" t="str">
            <v>CHAPETA EN ALUMINIO PARA CABLE MENSAJERO</v>
          </cell>
          <cell r="B1490">
            <v>220</v>
          </cell>
          <cell r="C1490" t="str">
            <v>UND</v>
          </cell>
          <cell r="D1490">
            <v>264</v>
          </cell>
          <cell r="E1490">
            <v>42.24</v>
          </cell>
          <cell r="F1490">
            <v>306</v>
          </cell>
        </row>
        <row r="1491">
          <cell r="A1491" t="str">
            <v>CHASIS 2X40 COMERCIAL 3200 E.MEC</v>
          </cell>
          <cell r="B1491">
            <v>3808</v>
          </cell>
          <cell r="C1491" t="str">
            <v>UND</v>
          </cell>
          <cell r="D1491">
            <v>4569.5999999999995</v>
          </cell>
          <cell r="E1491">
            <v>731.13599999999997</v>
          </cell>
          <cell r="F1491">
            <v>5301</v>
          </cell>
        </row>
        <row r="1492">
          <cell r="A1492" t="str">
            <v>CHASIS 2X48 COMERCIAL 3200 E.MEC</v>
          </cell>
          <cell r="B1492">
            <v>3808</v>
          </cell>
          <cell r="C1492" t="str">
            <v>UND</v>
          </cell>
          <cell r="D1492">
            <v>4569.5999999999995</v>
          </cell>
          <cell r="E1492">
            <v>731.13599999999997</v>
          </cell>
          <cell r="F1492">
            <v>5301</v>
          </cell>
        </row>
        <row r="1493">
          <cell r="A1493" t="str">
            <v>CHASIS 2X48 INCRUSTAR 4400 E.MEC</v>
          </cell>
          <cell r="B1493">
            <v>5219.2001953124991</v>
          </cell>
          <cell r="C1493" t="str">
            <v>UND</v>
          </cell>
          <cell r="D1493">
            <v>6263.0402343749984</v>
          </cell>
          <cell r="E1493">
            <v>1002.0864374999998</v>
          </cell>
          <cell r="F1493">
            <v>7265</v>
          </cell>
        </row>
        <row r="1494">
          <cell r="A1494" t="str">
            <v>CHASIS 2X96 TIPO INDUSTRIAL</v>
          </cell>
          <cell r="B1494">
            <v>8565</v>
          </cell>
          <cell r="C1494" t="str">
            <v>UND</v>
          </cell>
          <cell r="D1494">
            <v>10278</v>
          </cell>
          <cell r="E1494">
            <v>1644.48</v>
          </cell>
          <cell r="F1494">
            <v>11922</v>
          </cell>
        </row>
        <row r="1495">
          <cell r="A1495" t="str">
            <v>CHAZO EXPANSION 1/4 X 21/2"</v>
          </cell>
          <cell r="B1495">
            <v>200</v>
          </cell>
          <cell r="C1495" t="str">
            <v>UND</v>
          </cell>
          <cell r="D1495">
            <v>240</v>
          </cell>
          <cell r="E1495">
            <v>38.4</v>
          </cell>
          <cell r="F1495">
            <v>278</v>
          </cell>
        </row>
        <row r="1496">
          <cell r="A1496" t="str">
            <v>CHAZO EXPANSION 1/4X11/2</v>
          </cell>
          <cell r="B1496">
            <v>400</v>
          </cell>
          <cell r="C1496" t="str">
            <v>UND</v>
          </cell>
          <cell r="D1496">
            <v>480</v>
          </cell>
          <cell r="E1496">
            <v>76.8</v>
          </cell>
          <cell r="F1496">
            <v>557</v>
          </cell>
        </row>
        <row r="1497">
          <cell r="A1497" t="str">
            <v>CHAZO EXPANSION 3/8 X 3"</v>
          </cell>
          <cell r="B1497">
            <v>2000</v>
          </cell>
          <cell r="C1497" t="str">
            <v>UND</v>
          </cell>
          <cell r="D1497">
            <v>2400</v>
          </cell>
          <cell r="E1497">
            <v>384</v>
          </cell>
          <cell r="F1497">
            <v>2784</v>
          </cell>
        </row>
        <row r="1498">
          <cell r="A1498" t="str">
            <v>CHAZO PLASTICO 1/2X6CMS</v>
          </cell>
          <cell r="B1498">
            <v>40</v>
          </cell>
          <cell r="C1498" t="str">
            <v>UND</v>
          </cell>
          <cell r="D1498">
            <v>48</v>
          </cell>
          <cell r="E1498">
            <v>7.68</v>
          </cell>
          <cell r="F1498">
            <v>56</v>
          </cell>
        </row>
        <row r="1499">
          <cell r="A1499" t="str">
            <v>CHAZO PLASTICO 1/4X2.5CMS</v>
          </cell>
          <cell r="B1499">
            <v>42</v>
          </cell>
          <cell r="C1499" t="str">
            <v>UND</v>
          </cell>
          <cell r="D1499">
            <v>50.4</v>
          </cell>
          <cell r="E1499">
            <v>8.0640000000000001</v>
          </cell>
          <cell r="F1499">
            <v>58</v>
          </cell>
        </row>
        <row r="1500">
          <cell r="A1500" t="str">
            <v>CHAZO PLASTICO 1/4X3CMS</v>
          </cell>
          <cell r="B1500">
            <v>42</v>
          </cell>
          <cell r="C1500" t="str">
            <v>UND</v>
          </cell>
          <cell r="D1500">
            <v>50.4</v>
          </cell>
          <cell r="E1500">
            <v>8.0640000000000001</v>
          </cell>
          <cell r="F1500">
            <v>58</v>
          </cell>
        </row>
        <row r="1501">
          <cell r="A1501" t="str">
            <v>CHAZO PLASTICO 1/4X4CMS</v>
          </cell>
          <cell r="B1501">
            <v>20</v>
          </cell>
          <cell r="C1501" t="str">
            <v>UND</v>
          </cell>
          <cell r="D1501">
            <v>24</v>
          </cell>
          <cell r="E1501">
            <v>3.84</v>
          </cell>
          <cell r="F1501">
            <v>28</v>
          </cell>
        </row>
        <row r="1502">
          <cell r="A1502" t="str">
            <v>CHAZO PLASTICO 3/16A4CMS</v>
          </cell>
          <cell r="B1502">
            <v>42</v>
          </cell>
          <cell r="C1502" t="str">
            <v>UND</v>
          </cell>
          <cell r="D1502">
            <v>50.4</v>
          </cell>
          <cell r="E1502">
            <v>8.0640000000000001</v>
          </cell>
          <cell r="F1502">
            <v>58</v>
          </cell>
        </row>
        <row r="1503">
          <cell r="A1503" t="str">
            <v>CHAZO PLASTICO 3/8 X 11/2</v>
          </cell>
          <cell r="B1503">
            <v>19</v>
          </cell>
          <cell r="C1503" t="str">
            <v>UND</v>
          </cell>
          <cell r="D1503">
            <v>22.8</v>
          </cell>
          <cell r="E1503">
            <v>3.6480000000000001</v>
          </cell>
          <cell r="F1503">
            <v>26</v>
          </cell>
        </row>
        <row r="1504">
          <cell r="A1504" t="str">
            <v>CHAZO PLASTICO 3/8X5CMS</v>
          </cell>
          <cell r="B1504">
            <v>42</v>
          </cell>
          <cell r="C1504" t="str">
            <v>UND</v>
          </cell>
          <cell r="D1504">
            <v>50.4</v>
          </cell>
          <cell r="E1504">
            <v>8.0640000000000001</v>
          </cell>
          <cell r="F1504">
            <v>58</v>
          </cell>
        </row>
        <row r="1505">
          <cell r="A1505" t="str">
            <v>CHAZO PLASTICO 5/16X3CMS</v>
          </cell>
          <cell r="B1505">
            <v>42</v>
          </cell>
          <cell r="C1505" t="str">
            <v>UND</v>
          </cell>
          <cell r="D1505">
            <v>50.4</v>
          </cell>
          <cell r="E1505">
            <v>8.0640000000000001</v>
          </cell>
          <cell r="F1505">
            <v>58</v>
          </cell>
        </row>
        <row r="1506">
          <cell r="A1506" t="str">
            <v>CHAZO PLASTICO LISO 5/16 X 3"</v>
          </cell>
          <cell r="B1506">
            <v>50</v>
          </cell>
          <cell r="C1506" t="str">
            <v>UND</v>
          </cell>
          <cell r="D1506">
            <v>60</v>
          </cell>
          <cell r="E1506">
            <v>9.6</v>
          </cell>
          <cell r="F1506">
            <v>70</v>
          </cell>
        </row>
        <row r="1507">
          <cell r="A1507" t="str">
            <v>CHAZO PLASTICO MAS TORNILLO 5/16 X 11/2"</v>
          </cell>
          <cell r="B1507">
            <v>50</v>
          </cell>
          <cell r="C1507" t="str">
            <v>UND</v>
          </cell>
          <cell r="D1507">
            <v>60</v>
          </cell>
          <cell r="E1507">
            <v>9.6</v>
          </cell>
          <cell r="F1507">
            <v>70</v>
          </cell>
        </row>
        <row r="1508">
          <cell r="A1508" t="str">
            <v>CHICHARRA INCRUSTAR 110 AVE</v>
          </cell>
          <cell r="B1508">
            <v>2256.80004882813</v>
          </cell>
          <cell r="C1508" t="str">
            <v>UND</v>
          </cell>
          <cell r="D1508">
            <v>2708.1600585937558</v>
          </cell>
          <cell r="E1508">
            <v>433.30560937500093</v>
          </cell>
          <cell r="F1508">
            <v>3141</v>
          </cell>
        </row>
        <row r="1509">
          <cell r="A1509" t="str">
            <v>CINTA 2220 3/4"X15f</v>
          </cell>
          <cell r="B1509">
            <v>20000</v>
          </cell>
          <cell r="C1509" t="str">
            <v>ML</v>
          </cell>
          <cell r="D1509">
            <v>24000</v>
          </cell>
          <cell r="E1509">
            <v>3840</v>
          </cell>
          <cell r="F1509">
            <v>27840</v>
          </cell>
        </row>
        <row r="1510">
          <cell r="A1510" t="str">
            <v>CINTA AISLANTE No.33</v>
          </cell>
          <cell r="B1510">
            <v>17705</v>
          </cell>
          <cell r="C1510" t="str">
            <v>ML</v>
          </cell>
          <cell r="D1510">
            <v>21246</v>
          </cell>
          <cell r="E1510">
            <v>3399.36</v>
          </cell>
          <cell r="F1510">
            <v>24645</v>
          </cell>
        </row>
        <row r="1511">
          <cell r="A1511" t="str">
            <v>CINTA CAMBRIC C/ADHESIVO 2520 (19MMX18)</v>
          </cell>
          <cell r="B1511">
            <v>86630</v>
          </cell>
          <cell r="C1511" t="str">
            <v>ML</v>
          </cell>
          <cell r="D1511">
            <v>103956</v>
          </cell>
          <cell r="E1511">
            <v>16632.96</v>
          </cell>
          <cell r="F1511">
            <v>120589</v>
          </cell>
        </row>
        <row r="1512">
          <cell r="A1512" t="str">
            <v>CINTA CAMBRIC S/ADHESIVO 2510 (19MMX18)</v>
          </cell>
          <cell r="B1512">
            <v>70131</v>
          </cell>
          <cell r="C1512" t="str">
            <v>ML</v>
          </cell>
          <cell r="D1512">
            <v>84157.2</v>
          </cell>
          <cell r="E1512">
            <v>13465.152</v>
          </cell>
          <cell r="F1512">
            <v>97622</v>
          </cell>
        </row>
        <row r="1513">
          <cell r="A1513" t="str">
            <v>CINTA CAUCHO AUTOFUNDE 13OC (19MMX9.1M)</v>
          </cell>
          <cell r="B1513">
            <v>17945</v>
          </cell>
          <cell r="C1513" t="str">
            <v>ML</v>
          </cell>
          <cell r="D1513">
            <v>21534</v>
          </cell>
          <cell r="E1513">
            <v>3445.44</v>
          </cell>
          <cell r="F1513">
            <v>24979</v>
          </cell>
        </row>
        <row r="1514">
          <cell r="A1514" t="str">
            <v>CINTA CAUCHO AUTOFUNDE 23 (18MMX9.1M)</v>
          </cell>
          <cell r="B1514">
            <v>15667</v>
          </cell>
          <cell r="C1514" t="str">
            <v>ML</v>
          </cell>
          <cell r="D1514">
            <v>18800.399999999998</v>
          </cell>
          <cell r="E1514">
            <v>3008.0639999999999</v>
          </cell>
          <cell r="F1514">
            <v>21808</v>
          </cell>
        </row>
        <row r="1515">
          <cell r="A1515" t="str">
            <v>CINTA CAUCHO SILICONADO 70 (25.4MMX9.1M)</v>
          </cell>
          <cell r="B1515">
            <v>73152</v>
          </cell>
          <cell r="C1515" t="str">
            <v>ML</v>
          </cell>
          <cell r="D1515">
            <v>87782.399999999994</v>
          </cell>
          <cell r="E1515">
            <v>14045.183999999999</v>
          </cell>
          <cell r="F1515">
            <v>101828</v>
          </cell>
        </row>
        <row r="1516">
          <cell r="A1516" t="str">
            <v>CINTA CELOFAN</v>
          </cell>
          <cell r="B1516">
            <v>1613</v>
          </cell>
          <cell r="C1516" t="str">
            <v>ML</v>
          </cell>
          <cell r="D1516">
            <v>1935.6</v>
          </cell>
          <cell r="E1516">
            <v>309.69599999999997</v>
          </cell>
          <cell r="F1516">
            <v>2245</v>
          </cell>
        </row>
        <row r="1517">
          <cell r="A1517" t="str">
            <v>CINTA Cu/ESTAÑADO  24 (25.4MMX4.5M)</v>
          </cell>
          <cell r="B1517">
            <v>56094</v>
          </cell>
          <cell r="C1517" t="str">
            <v>ML</v>
          </cell>
          <cell r="D1517">
            <v>67312.800000000003</v>
          </cell>
          <cell r="E1517">
            <v>10770.048000000001</v>
          </cell>
          <cell r="F1517">
            <v>78083</v>
          </cell>
        </row>
        <row r="1518">
          <cell r="A1518" t="str">
            <v>CINTA DE ACERO INOXIDABLE DE 1/2 BANDIT</v>
          </cell>
          <cell r="B1518">
            <v>1501</v>
          </cell>
          <cell r="C1518" t="str">
            <v>ML</v>
          </cell>
          <cell r="D1518">
            <v>1801.2</v>
          </cell>
          <cell r="E1518">
            <v>288.19200000000001</v>
          </cell>
          <cell r="F1518">
            <v>2089</v>
          </cell>
        </row>
        <row r="1519">
          <cell r="A1519" t="str">
            <v>CINTA DE ACERO INOXIDABLE DE 3/4 BANDIT</v>
          </cell>
          <cell r="B1519">
            <v>2313</v>
          </cell>
          <cell r="C1519" t="str">
            <v>ML</v>
          </cell>
          <cell r="D1519">
            <v>2775.6</v>
          </cell>
          <cell r="E1519">
            <v>444.096</v>
          </cell>
          <cell r="F1519">
            <v>3220</v>
          </cell>
        </row>
        <row r="1520">
          <cell r="A1520" t="str">
            <v>CINTA DE ACERO INOXIDABLE DE 3/4 CAHORS</v>
          </cell>
          <cell r="B1520">
            <v>1092</v>
          </cell>
          <cell r="C1520" t="str">
            <v>ML</v>
          </cell>
          <cell r="D1520">
            <v>1310.3999999999999</v>
          </cell>
          <cell r="E1520">
            <v>209.66399999999999</v>
          </cell>
          <cell r="F1520">
            <v>1520</v>
          </cell>
        </row>
        <row r="1521">
          <cell r="A1521" t="str">
            <v>CINTA DE ACERO INOXIDABLE DE 3/8 BANDIT</v>
          </cell>
          <cell r="B1521">
            <v>1055</v>
          </cell>
          <cell r="C1521" t="str">
            <v>ML</v>
          </cell>
          <cell r="D1521">
            <v>1266</v>
          </cell>
          <cell r="E1521">
            <v>202.56</v>
          </cell>
          <cell r="F1521">
            <v>1469</v>
          </cell>
        </row>
        <row r="1522">
          <cell r="A1522" t="str">
            <v>CINTA DE ACERO INOXIDABLE DE 3/8 SIMELCA</v>
          </cell>
          <cell r="B1522">
            <v>1055</v>
          </cell>
          <cell r="C1522" t="str">
            <v>ML</v>
          </cell>
          <cell r="D1522">
            <v>1266</v>
          </cell>
          <cell r="E1522">
            <v>202.56</v>
          </cell>
          <cell r="F1522">
            <v>1469</v>
          </cell>
        </row>
        <row r="1523">
          <cell r="A1523" t="str">
            <v>CINTA DE ACERO INOXIDABLE DE 5/8 BANDIT</v>
          </cell>
          <cell r="B1523">
            <v>1924</v>
          </cell>
          <cell r="C1523" t="str">
            <v>ML</v>
          </cell>
          <cell r="D1523">
            <v>2308.7999999999997</v>
          </cell>
          <cell r="E1523">
            <v>369.40799999999996</v>
          </cell>
          <cell r="F1523">
            <v>2678</v>
          </cell>
        </row>
        <row r="1524">
          <cell r="A1524" t="str">
            <v>CINTA DE ALUMINIO</v>
          </cell>
          <cell r="B1524">
            <v>4000</v>
          </cell>
          <cell r="C1524" t="str">
            <v>ROLLO</v>
          </cell>
          <cell r="D1524">
            <v>4800</v>
          </cell>
          <cell r="E1524">
            <v>768</v>
          </cell>
          <cell r="F1524">
            <v>5568</v>
          </cell>
        </row>
        <row r="1525">
          <cell r="A1525" t="str">
            <v>CINTA DE SEGURIDAD</v>
          </cell>
          <cell r="B1525">
            <v>1540</v>
          </cell>
          <cell r="C1525" t="str">
            <v>ROLLO</v>
          </cell>
          <cell r="D1525">
            <v>1848</v>
          </cell>
          <cell r="E1525">
            <v>295.68</v>
          </cell>
          <cell r="F1525">
            <v>2144</v>
          </cell>
        </row>
        <row r="1526">
          <cell r="A1526" t="str">
            <v>CINTA DEMARCACION 48MMX30MTS 3M</v>
          </cell>
          <cell r="B1526">
            <v>29057</v>
          </cell>
          <cell r="C1526" t="str">
            <v>ROLLO</v>
          </cell>
          <cell r="D1526">
            <v>34868.400000000001</v>
          </cell>
          <cell r="E1526">
            <v>5578.9440000000004</v>
          </cell>
          <cell r="F1526">
            <v>40447</v>
          </cell>
        </row>
        <row r="1527">
          <cell r="A1527" t="str">
            <v>CINTA ENMASCARAR CPC (12MMX40M)</v>
          </cell>
          <cell r="B1527">
            <v>2894</v>
          </cell>
          <cell r="C1527" t="str">
            <v>ROLLO</v>
          </cell>
          <cell r="D1527">
            <v>3472.7999999999997</v>
          </cell>
          <cell r="E1527">
            <v>555.64800000000002</v>
          </cell>
          <cell r="F1527">
            <v>4028</v>
          </cell>
        </row>
        <row r="1528">
          <cell r="A1528" t="str">
            <v>CINTA ENMASCARAR CPC (18MMX40M)</v>
          </cell>
          <cell r="B1528">
            <v>4242</v>
          </cell>
          <cell r="C1528" t="str">
            <v>ROLLO</v>
          </cell>
          <cell r="D1528">
            <v>5090.3999999999996</v>
          </cell>
          <cell r="E1528">
            <v>814.46399999999994</v>
          </cell>
          <cell r="F1528">
            <v>5905</v>
          </cell>
        </row>
        <row r="1529">
          <cell r="A1529" t="str">
            <v>CINTA ENMASCARAR CPC (6MMX40M)</v>
          </cell>
          <cell r="B1529">
            <v>220</v>
          </cell>
          <cell r="C1529" t="str">
            <v>ROLLO</v>
          </cell>
          <cell r="D1529">
            <v>264</v>
          </cell>
          <cell r="E1529">
            <v>42.24</v>
          </cell>
          <cell r="F1529">
            <v>306</v>
          </cell>
        </row>
        <row r="1530">
          <cell r="A1530" t="str">
            <v>CINTA EPOXICA P/IDENTIFICACION "-"</v>
          </cell>
          <cell r="B1530">
            <v>3256</v>
          </cell>
          <cell r="C1530" t="str">
            <v>ROLLO</v>
          </cell>
          <cell r="D1530">
            <v>3907.2</v>
          </cell>
          <cell r="E1530">
            <v>625.15199999999993</v>
          </cell>
          <cell r="F1530">
            <v>4532</v>
          </cell>
        </row>
        <row r="1531">
          <cell r="A1531" t="str">
            <v>CINTA EPOXICA P/IDENTIFICACION "A"</v>
          </cell>
          <cell r="B1531">
            <v>2960</v>
          </cell>
          <cell r="C1531" t="str">
            <v>ROLLO</v>
          </cell>
          <cell r="D1531">
            <v>3552</v>
          </cell>
          <cell r="E1531">
            <v>568.32000000000005</v>
          </cell>
          <cell r="F1531">
            <v>4120</v>
          </cell>
        </row>
        <row r="1532">
          <cell r="A1532" t="str">
            <v>CINTA EPOXICA P/IDENTIFICACION "B"</v>
          </cell>
          <cell r="B1532">
            <v>2960</v>
          </cell>
          <cell r="C1532" t="str">
            <v>ROLLO</v>
          </cell>
          <cell r="D1532">
            <v>3552</v>
          </cell>
          <cell r="E1532">
            <v>568.32000000000005</v>
          </cell>
          <cell r="F1532">
            <v>4120</v>
          </cell>
        </row>
        <row r="1533">
          <cell r="A1533" t="str">
            <v>CINTA EPOXICA P/IDENTIFICACION "C"</v>
          </cell>
          <cell r="B1533">
            <v>2960</v>
          </cell>
          <cell r="C1533" t="str">
            <v>ROLLO</v>
          </cell>
          <cell r="D1533">
            <v>3552</v>
          </cell>
          <cell r="E1533">
            <v>568.32000000000005</v>
          </cell>
          <cell r="F1533">
            <v>4120</v>
          </cell>
        </row>
        <row r="1534">
          <cell r="A1534" t="str">
            <v>CINTA EPOXICA P/IDENTIFICACION "L2"</v>
          </cell>
          <cell r="B1534">
            <v>2960</v>
          </cell>
          <cell r="C1534" t="str">
            <v>ROLLO</v>
          </cell>
          <cell r="D1534">
            <v>3552</v>
          </cell>
          <cell r="E1534">
            <v>568.32000000000005</v>
          </cell>
          <cell r="F1534">
            <v>4120</v>
          </cell>
        </row>
        <row r="1535">
          <cell r="A1535" t="str">
            <v>CINTA EPOXICA P/IDENTIFICACION "L3"</v>
          </cell>
          <cell r="B1535">
            <v>2960</v>
          </cell>
          <cell r="C1535" t="str">
            <v>ROLLO</v>
          </cell>
          <cell r="D1535">
            <v>3552</v>
          </cell>
          <cell r="E1535">
            <v>568.32000000000005</v>
          </cell>
          <cell r="F1535">
            <v>4120</v>
          </cell>
        </row>
        <row r="1536">
          <cell r="A1536" t="str">
            <v>CINTA EPOXICA P/IDENTIFICACION "R"</v>
          </cell>
          <cell r="B1536">
            <v>2960</v>
          </cell>
          <cell r="C1536" t="str">
            <v>ROLLO</v>
          </cell>
          <cell r="D1536">
            <v>3552</v>
          </cell>
          <cell r="E1536">
            <v>568.32000000000005</v>
          </cell>
          <cell r="F1536">
            <v>4120</v>
          </cell>
        </row>
        <row r="1537">
          <cell r="A1537" t="str">
            <v>CINTA EPOXICA P/IDENTIFICACION "T"</v>
          </cell>
          <cell r="B1537">
            <v>2960</v>
          </cell>
          <cell r="C1537" t="str">
            <v>ROLLO</v>
          </cell>
          <cell r="D1537">
            <v>3552</v>
          </cell>
          <cell r="E1537">
            <v>568.32000000000005</v>
          </cell>
          <cell r="F1537">
            <v>4120</v>
          </cell>
        </row>
        <row r="1538">
          <cell r="A1538" t="str">
            <v>CINTA EPOXICA P/IDENTIFICACION "U"</v>
          </cell>
          <cell r="B1538">
            <v>2960</v>
          </cell>
          <cell r="C1538" t="str">
            <v>ROLLO</v>
          </cell>
          <cell r="D1538">
            <v>3552</v>
          </cell>
          <cell r="E1538">
            <v>568.32000000000005</v>
          </cell>
          <cell r="F1538">
            <v>4120</v>
          </cell>
        </row>
        <row r="1539">
          <cell r="A1539" t="str">
            <v>CINTA EPOXICA P/IDENTIFICACION #0</v>
          </cell>
          <cell r="B1539">
            <v>3256</v>
          </cell>
          <cell r="C1539" t="str">
            <v>ROLLO</v>
          </cell>
          <cell r="D1539">
            <v>3907.2</v>
          </cell>
          <cell r="E1539">
            <v>625.15199999999993</v>
          </cell>
          <cell r="F1539">
            <v>4532</v>
          </cell>
        </row>
        <row r="1540">
          <cell r="A1540" t="str">
            <v>CINTA EPOXICA P/IDENTIFICACION #1</v>
          </cell>
          <cell r="B1540">
            <v>3256</v>
          </cell>
          <cell r="C1540" t="str">
            <v>ROLLO</v>
          </cell>
          <cell r="D1540">
            <v>3907.2</v>
          </cell>
          <cell r="E1540">
            <v>625.15199999999993</v>
          </cell>
          <cell r="F1540">
            <v>4532</v>
          </cell>
        </row>
        <row r="1541">
          <cell r="A1541" t="str">
            <v>CINTA EPOXICA P/IDENTIFICACION #2</v>
          </cell>
          <cell r="B1541">
            <v>2960</v>
          </cell>
          <cell r="C1541" t="str">
            <v>ROLLO</v>
          </cell>
          <cell r="D1541">
            <v>3552</v>
          </cell>
          <cell r="E1541">
            <v>568.32000000000005</v>
          </cell>
          <cell r="F1541">
            <v>4120</v>
          </cell>
        </row>
        <row r="1542">
          <cell r="A1542" t="str">
            <v>CINTA EPOXICA P/IDENTIFICACION #3</v>
          </cell>
          <cell r="B1542">
            <v>3256</v>
          </cell>
          <cell r="C1542" t="str">
            <v>ROLLO</v>
          </cell>
          <cell r="D1542">
            <v>3907.2</v>
          </cell>
          <cell r="E1542">
            <v>625.15199999999993</v>
          </cell>
          <cell r="F1542">
            <v>4532</v>
          </cell>
        </row>
        <row r="1543">
          <cell r="A1543" t="str">
            <v>CINTA EPOXICA P/IDENTIFICACION #4</v>
          </cell>
          <cell r="B1543">
            <v>3256</v>
          </cell>
          <cell r="C1543" t="str">
            <v>ROLLO</v>
          </cell>
          <cell r="D1543">
            <v>3907.2</v>
          </cell>
          <cell r="E1543">
            <v>625.15199999999993</v>
          </cell>
          <cell r="F1543">
            <v>4532</v>
          </cell>
        </row>
        <row r="1544">
          <cell r="A1544" t="str">
            <v>CINTA EPOXICA P/IDENTIFICACION #5</v>
          </cell>
          <cell r="B1544">
            <v>3256</v>
          </cell>
          <cell r="C1544" t="str">
            <v>ROLLO</v>
          </cell>
          <cell r="D1544">
            <v>3907.2</v>
          </cell>
          <cell r="E1544">
            <v>625.15199999999993</v>
          </cell>
          <cell r="F1544">
            <v>4532</v>
          </cell>
        </row>
        <row r="1545">
          <cell r="A1545" t="str">
            <v>CINTA EPOXICA P/IDENTIFICACION #6</v>
          </cell>
          <cell r="B1545">
            <v>3256</v>
          </cell>
          <cell r="C1545" t="str">
            <v>ROLLO</v>
          </cell>
          <cell r="D1545">
            <v>3907.2</v>
          </cell>
          <cell r="E1545">
            <v>625.15199999999993</v>
          </cell>
          <cell r="F1545">
            <v>4532</v>
          </cell>
        </row>
        <row r="1546">
          <cell r="A1546" t="str">
            <v>CINTA EPOXICA P/IDENTIFICACION #7</v>
          </cell>
          <cell r="B1546">
            <v>2960</v>
          </cell>
          <cell r="C1546" t="str">
            <v>ROLLO</v>
          </cell>
          <cell r="D1546">
            <v>3552</v>
          </cell>
          <cell r="E1546">
            <v>568.32000000000005</v>
          </cell>
          <cell r="F1546">
            <v>4120</v>
          </cell>
        </row>
        <row r="1547">
          <cell r="A1547" t="str">
            <v>CINTA EPOXICA P/IDENTIFICACION #8</v>
          </cell>
          <cell r="B1547">
            <v>2960</v>
          </cell>
          <cell r="C1547" t="str">
            <v>ROLLO</v>
          </cell>
          <cell r="D1547">
            <v>3552</v>
          </cell>
          <cell r="E1547">
            <v>568.32000000000005</v>
          </cell>
          <cell r="F1547">
            <v>4120</v>
          </cell>
        </row>
        <row r="1548">
          <cell r="A1548" t="str">
            <v>CINTA EPOXICA P/IDENTIFICACION #9</v>
          </cell>
          <cell r="B1548">
            <v>2960</v>
          </cell>
          <cell r="C1548" t="str">
            <v>ROLLO</v>
          </cell>
          <cell r="D1548">
            <v>3552</v>
          </cell>
          <cell r="E1548">
            <v>568.32000000000005</v>
          </cell>
          <cell r="F1548">
            <v>4120</v>
          </cell>
        </row>
        <row r="1549">
          <cell r="A1549" t="str">
            <v>CINTA MASTIC 24X4</v>
          </cell>
          <cell r="B1549">
            <v>12000</v>
          </cell>
          <cell r="C1549" t="str">
            <v>ROLLO</v>
          </cell>
          <cell r="D1549">
            <v>14400</v>
          </cell>
          <cell r="E1549">
            <v>2304</v>
          </cell>
          <cell r="F1549">
            <v>16704</v>
          </cell>
        </row>
        <row r="1550">
          <cell r="A1550" t="str">
            <v>CINTA MASTIC ACOTH 2210 (102MMX3.05M)</v>
          </cell>
          <cell r="B1550">
            <v>65936</v>
          </cell>
          <cell r="C1550" t="str">
            <v>ROLLO</v>
          </cell>
          <cell r="D1550">
            <v>79123.199999999997</v>
          </cell>
          <cell r="E1550">
            <v>12659.712</v>
          </cell>
          <cell r="F1550">
            <v>91783</v>
          </cell>
        </row>
        <row r="1551">
          <cell r="A1551" t="str">
            <v>CINTA MASTIC ACOTH 2229 (25MMX3.05M)</v>
          </cell>
          <cell r="B1551">
            <v>52943</v>
          </cell>
          <cell r="C1551" t="str">
            <v>ROLLO</v>
          </cell>
          <cell r="D1551">
            <v>63531.6</v>
          </cell>
          <cell r="E1551">
            <v>10165.056</v>
          </cell>
          <cell r="F1551">
            <v>73697</v>
          </cell>
        </row>
        <row r="1552">
          <cell r="A1552" t="str">
            <v>CINTA No,22</v>
          </cell>
          <cell r="B1552">
            <v>3136</v>
          </cell>
          <cell r="C1552" t="str">
            <v>ROLLO</v>
          </cell>
          <cell r="D1552">
            <v>3763.2</v>
          </cell>
          <cell r="E1552">
            <v>602.11199999999997</v>
          </cell>
          <cell r="F1552">
            <v>4365</v>
          </cell>
        </row>
        <row r="1553">
          <cell r="A1553" t="str">
            <v>CINTA P-3</v>
          </cell>
          <cell r="B1553">
            <v>10120</v>
          </cell>
          <cell r="C1553" t="str">
            <v>ROLLO</v>
          </cell>
          <cell r="D1553">
            <v>12144</v>
          </cell>
          <cell r="E1553">
            <v>1943.04</v>
          </cell>
          <cell r="F1553">
            <v>14087</v>
          </cell>
        </row>
        <row r="1554">
          <cell r="A1554" t="str">
            <v>CINTA P-4</v>
          </cell>
          <cell r="B1554">
            <v>10120</v>
          </cell>
          <cell r="C1554" t="str">
            <v>ROLLO</v>
          </cell>
          <cell r="D1554">
            <v>12144</v>
          </cell>
          <cell r="E1554">
            <v>1943.04</v>
          </cell>
          <cell r="F1554">
            <v>14087</v>
          </cell>
        </row>
        <row r="1555">
          <cell r="A1555" t="str">
            <v>CINTA POLYESTER 56 (15.8MMX65.8M)</v>
          </cell>
          <cell r="B1555">
            <v>29613</v>
          </cell>
          <cell r="C1555" t="str">
            <v>ROLLO</v>
          </cell>
          <cell r="D1555">
            <v>35535.599999999999</v>
          </cell>
          <cell r="E1555">
            <v>5685.6959999999999</v>
          </cell>
          <cell r="F1555">
            <v>41221</v>
          </cell>
        </row>
        <row r="1556">
          <cell r="A1556" t="str">
            <v>CINTA PREMIUM PROFESIONAL 33 (19MMX20M)</v>
          </cell>
          <cell r="B1556">
            <v>5083</v>
          </cell>
          <cell r="C1556" t="str">
            <v>ROLLO</v>
          </cell>
          <cell r="D1556">
            <v>6099.5999999999995</v>
          </cell>
          <cell r="E1556">
            <v>975.93599999999992</v>
          </cell>
          <cell r="F1556">
            <v>7076</v>
          </cell>
        </row>
        <row r="1557">
          <cell r="A1557" t="str">
            <v>CINTA RECUBRIMIENTO TUBERIA 50 (24MMX30M</v>
          </cell>
          <cell r="B1557">
            <v>20517</v>
          </cell>
          <cell r="C1557" t="str">
            <v>ROLLO</v>
          </cell>
          <cell r="D1557">
            <v>24620.399999999998</v>
          </cell>
          <cell r="E1557">
            <v>3939.2639999999997</v>
          </cell>
          <cell r="F1557">
            <v>28560</v>
          </cell>
        </row>
        <row r="1558">
          <cell r="A1558" t="str">
            <v>CINTA RECUBRIMIENTO TUBERIA 50 (36MMX30M</v>
          </cell>
          <cell r="B1558">
            <v>20517</v>
          </cell>
          <cell r="C1558" t="str">
            <v>ROLLO</v>
          </cell>
          <cell r="D1558">
            <v>24620.399999999998</v>
          </cell>
          <cell r="E1558">
            <v>3939.2639999999997</v>
          </cell>
          <cell r="F1558">
            <v>28560</v>
          </cell>
        </row>
        <row r="1559">
          <cell r="A1559" t="str">
            <v>CINTA RECUBRIMIENTO TUBERIA 50 (46MMX30M</v>
          </cell>
          <cell r="B1559">
            <v>30493</v>
          </cell>
          <cell r="C1559" t="str">
            <v>ROLLO</v>
          </cell>
          <cell r="D1559">
            <v>36591.599999999999</v>
          </cell>
          <cell r="E1559">
            <v>5854.6559999999999</v>
          </cell>
          <cell r="F1559">
            <v>42446</v>
          </cell>
        </row>
        <row r="1560">
          <cell r="A1560" t="str">
            <v>CINTA RECUBRIMIENTO TUBERIA 50 (48MMX30M</v>
          </cell>
          <cell r="B1560">
            <v>30493</v>
          </cell>
          <cell r="C1560" t="str">
            <v>ROLLO</v>
          </cell>
          <cell r="D1560">
            <v>36591.599999999999</v>
          </cell>
          <cell r="E1560">
            <v>5854.6559999999999</v>
          </cell>
          <cell r="F1560">
            <v>42446</v>
          </cell>
        </row>
        <row r="1561">
          <cell r="A1561" t="str">
            <v>CINTA RECUBRIMIENTO TUBERIA 50 (96MMX30M</v>
          </cell>
          <cell r="B1561">
            <v>70882</v>
          </cell>
          <cell r="C1561" t="str">
            <v>ROLLO</v>
          </cell>
          <cell r="D1561">
            <v>85058.4</v>
          </cell>
          <cell r="E1561">
            <v>13609.343999999999</v>
          </cell>
          <cell r="F1561">
            <v>98668</v>
          </cell>
        </row>
        <row r="1562">
          <cell r="A1562" t="str">
            <v>CINTA RECUBRIMIENTO TUBERIA 51 (150MMX30</v>
          </cell>
          <cell r="B1562">
            <v>176924</v>
          </cell>
          <cell r="C1562" t="str">
            <v>ROLLO</v>
          </cell>
          <cell r="D1562">
            <v>212308.8</v>
          </cell>
          <cell r="E1562">
            <v>33969.407999999996</v>
          </cell>
          <cell r="F1562">
            <v>246278</v>
          </cell>
        </row>
        <row r="1563">
          <cell r="A1563" t="str">
            <v>CINTA RECUBRIMIENTO TUBERIA 51 (96MMX30M</v>
          </cell>
          <cell r="B1563">
            <v>117405</v>
          </cell>
          <cell r="C1563" t="str">
            <v>ROLLO</v>
          </cell>
          <cell r="D1563">
            <v>140886</v>
          </cell>
          <cell r="E1563">
            <v>22541.760000000002</v>
          </cell>
          <cell r="F1563">
            <v>163428</v>
          </cell>
        </row>
        <row r="1564">
          <cell r="A1564" t="str">
            <v>CINTA ROTULAR SCOTCH 760-9.5</v>
          </cell>
          <cell r="B1564">
            <v>5150</v>
          </cell>
          <cell r="C1564" t="str">
            <v>ROLLO</v>
          </cell>
          <cell r="D1564">
            <v>6180</v>
          </cell>
          <cell r="E1564">
            <v>988.80000000000007</v>
          </cell>
          <cell r="F1564">
            <v>7169</v>
          </cell>
        </row>
        <row r="1565">
          <cell r="A1565" t="str">
            <v>CINTA SEGURIDAD 4X20 OLYMPIA</v>
          </cell>
          <cell r="B1565">
            <v>4000</v>
          </cell>
          <cell r="C1565" t="str">
            <v>ROLLO</v>
          </cell>
          <cell r="D1565">
            <v>4800</v>
          </cell>
          <cell r="E1565">
            <v>768</v>
          </cell>
          <cell r="F1565">
            <v>5568</v>
          </cell>
        </row>
        <row r="1566">
          <cell r="A1566" t="str">
            <v>CINTA SEMICONDUCTORA No 13 (19MMX4.5M)</v>
          </cell>
          <cell r="B1566">
            <v>42007</v>
          </cell>
          <cell r="C1566" t="str">
            <v>ROLLO</v>
          </cell>
          <cell r="D1566">
            <v>50408.4</v>
          </cell>
          <cell r="E1566">
            <v>8065.3440000000001</v>
          </cell>
          <cell r="F1566">
            <v>58474</v>
          </cell>
        </row>
        <row r="1567">
          <cell r="A1567" t="str">
            <v>CINTA TEFLON</v>
          </cell>
          <cell r="B1567">
            <v>980</v>
          </cell>
          <cell r="C1567" t="str">
            <v>ROLLO</v>
          </cell>
          <cell r="D1567">
            <v>1176</v>
          </cell>
          <cell r="E1567">
            <v>188.16</v>
          </cell>
          <cell r="F1567">
            <v>1364</v>
          </cell>
        </row>
        <row r="1568">
          <cell r="A1568" t="str">
            <v>CINTA TELA VIDRIO CLASE B 27 (12MMX20M)</v>
          </cell>
          <cell r="B1568">
            <v>20710</v>
          </cell>
          <cell r="C1568" t="str">
            <v>ROLLO</v>
          </cell>
          <cell r="D1568">
            <v>24852</v>
          </cell>
          <cell r="E1568">
            <v>3976.32</v>
          </cell>
          <cell r="F1568">
            <v>28828</v>
          </cell>
        </row>
        <row r="1569">
          <cell r="A1569" t="str">
            <v>CINTA TELA VIDRIO CLASE B 27 (18MMX20M)</v>
          </cell>
          <cell r="B1569">
            <v>27887</v>
          </cell>
          <cell r="C1569" t="str">
            <v>ROLLO</v>
          </cell>
          <cell r="D1569">
            <v>33464.400000000001</v>
          </cell>
          <cell r="E1569">
            <v>5354.3040000000001</v>
          </cell>
          <cell r="F1569">
            <v>38819</v>
          </cell>
        </row>
        <row r="1570">
          <cell r="A1570" t="str">
            <v>CINTA TELA VIDRIO CLASE H 69 (19MMX32.4M</v>
          </cell>
          <cell r="B1570">
            <v>80007</v>
          </cell>
          <cell r="C1570" t="str">
            <v>ROLLO</v>
          </cell>
          <cell r="D1570">
            <v>96008.4</v>
          </cell>
          <cell r="E1570">
            <v>15361.343999999999</v>
          </cell>
          <cell r="F1570">
            <v>111370</v>
          </cell>
        </row>
        <row r="1571">
          <cell r="A1571" t="str">
            <v>CINTA TEMFLEX 1500 18MMX10M AMARILLA</v>
          </cell>
          <cell r="B1571">
            <v>598</v>
          </cell>
          <cell r="C1571" t="str">
            <v>ROLLO</v>
          </cell>
          <cell r="D1571">
            <v>717.6</v>
          </cell>
          <cell r="E1571">
            <v>114.816</v>
          </cell>
          <cell r="F1571">
            <v>832</v>
          </cell>
        </row>
        <row r="1572">
          <cell r="A1572" t="str">
            <v>CINTA TEMFLEX 1500 18MMX10M AZUL</v>
          </cell>
          <cell r="B1572">
            <v>598</v>
          </cell>
          <cell r="C1572" t="str">
            <v>ROLLO</v>
          </cell>
          <cell r="D1572">
            <v>717.6</v>
          </cell>
          <cell r="E1572">
            <v>114.816</v>
          </cell>
          <cell r="F1572">
            <v>832</v>
          </cell>
        </row>
        <row r="1573">
          <cell r="A1573" t="str">
            <v>CINTA TEMFLEX 1500 18MMX10M BLANCA</v>
          </cell>
          <cell r="B1573">
            <v>598</v>
          </cell>
          <cell r="C1573" t="str">
            <v>ROLLO</v>
          </cell>
          <cell r="D1573">
            <v>717.6</v>
          </cell>
          <cell r="E1573">
            <v>114.816</v>
          </cell>
          <cell r="F1573">
            <v>832</v>
          </cell>
        </row>
        <row r="1574">
          <cell r="A1574" t="str">
            <v>CINTA TEMFLEX 1500 18MMX10M NEGRA</v>
          </cell>
          <cell r="B1574">
            <v>596</v>
          </cell>
          <cell r="C1574" t="str">
            <v>ROLLO</v>
          </cell>
          <cell r="D1574">
            <v>715.19999999999993</v>
          </cell>
          <cell r="E1574">
            <v>114.43199999999999</v>
          </cell>
          <cell r="F1574">
            <v>830</v>
          </cell>
        </row>
        <row r="1575">
          <cell r="A1575" t="str">
            <v>CINTA TEMFLEX 1500 18MMX10M ROJO</v>
          </cell>
          <cell r="B1575">
            <v>598</v>
          </cell>
          <cell r="C1575" t="str">
            <v>ROLLO</v>
          </cell>
          <cell r="D1575">
            <v>717.6</v>
          </cell>
          <cell r="E1575">
            <v>114.816</v>
          </cell>
          <cell r="F1575">
            <v>832</v>
          </cell>
        </row>
        <row r="1576">
          <cell r="A1576" t="str">
            <v>CINTA TEMFLEX 1500 18MMX20M NEGRO</v>
          </cell>
          <cell r="B1576">
            <v>1496</v>
          </cell>
          <cell r="C1576" t="str">
            <v>ROLLO</v>
          </cell>
          <cell r="D1576">
            <v>1795.2</v>
          </cell>
          <cell r="E1576">
            <v>287.23200000000003</v>
          </cell>
          <cell r="F1576">
            <v>2082</v>
          </cell>
        </row>
        <row r="1577">
          <cell r="A1577" t="str">
            <v>CINTA TEMFLEX 1600 (18MMX18M)</v>
          </cell>
          <cell r="B1577">
            <v>1496</v>
          </cell>
          <cell r="C1577" t="str">
            <v>ROLLO</v>
          </cell>
          <cell r="D1577">
            <v>1795.2</v>
          </cell>
          <cell r="E1577">
            <v>287.23200000000003</v>
          </cell>
          <cell r="F1577">
            <v>2082</v>
          </cell>
        </row>
        <row r="1578">
          <cell r="A1578" t="str">
            <v>CINTA TEMFLEX 1600 (18MMX8M)</v>
          </cell>
          <cell r="B1578">
            <v>596</v>
          </cell>
          <cell r="C1578" t="str">
            <v>ROLLO</v>
          </cell>
          <cell r="D1578">
            <v>715.19999999999993</v>
          </cell>
          <cell r="E1578">
            <v>114.43199999999999</v>
          </cell>
          <cell r="F1578">
            <v>830</v>
          </cell>
        </row>
        <row r="1579">
          <cell r="A1579" t="str">
            <v>CINTA TEMFLEX 18X18 COLOR NEGRO GATO</v>
          </cell>
          <cell r="B1579">
            <v>685</v>
          </cell>
          <cell r="C1579" t="str">
            <v>ROLLO</v>
          </cell>
          <cell r="D1579">
            <v>822</v>
          </cell>
          <cell r="E1579">
            <v>131.52000000000001</v>
          </cell>
          <cell r="F1579">
            <v>954</v>
          </cell>
        </row>
        <row r="1580">
          <cell r="A1580" t="str">
            <v>CINTA TEMFLEX 18X8 COLOR NEGRO CELUX</v>
          </cell>
          <cell r="B1580">
            <v>303</v>
          </cell>
          <cell r="C1580" t="str">
            <v>ROLLO</v>
          </cell>
          <cell r="D1580">
            <v>363.59999999999997</v>
          </cell>
          <cell r="E1580">
            <v>58.175999999999995</v>
          </cell>
          <cell r="F1580">
            <v>422</v>
          </cell>
        </row>
        <row r="1581">
          <cell r="A1581" t="str">
            <v>CINTA TEMFLEX 18X8 COLOR VERDE CELUX</v>
          </cell>
          <cell r="B1581">
            <v>303</v>
          </cell>
          <cell r="C1581" t="str">
            <v>ROLLO</v>
          </cell>
          <cell r="D1581">
            <v>363.59999999999997</v>
          </cell>
          <cell r="E1581">
            <v>58.175999999999995</v>
          </cell>
          <cell r="F1581">
            <v>422</v>
          </cell>
        </row>
        <row r="1582">
          <cell r="A1582" t="str">
            <v>CINTA TRENZA COBRE SCOTCH 25 (12MMX7.6M)</v>
          </cell>
          <cell r="B1582">
            <v>173880</v>
          </cell>
          <cell r="C1582" t="str">
            <v>ROLLO</v>
          </cell>
          <cell r="D1582">
            <v>208656</v>
          </cell>
          <cell r="E1582">
            <v>33384.959999999999</v>
          </cell>
          <cell r="F1582">
            <v>242041</v>
          </cell>
        </row>
        <row r="1583">
          <cell r="A1583" t="str">
            <v>CINTA VINILO REF. 3000</v>
          </cell>
          <cell r="B1583">
            <v>10925</v>
          </cell>
          <cell r="C1583" t="str">
            <v>ROLLO</v>
          </cell>
          <cell r="D1583">
            <v>13110</v>
          </cell>
          <cell r="E1583">
            <v>2097.6</v>
          </cell>
          <cell r="F1583">
            <v>15208</v>
          </cell>
        </row>
        <row r="1584">
          <cell r="A1584" t="str">
            <v>CINTURON FAJA ANCHA</v>
          </cell>
          <cell r="B1584">
            <v>38560</v>
          </cell>
          <cell r="C1584" t="str">
            <v>UND</v>
          </cell>
          <cell r="D1584">
            <v>46272</v>
          </cell>
          <cell r="E1584">
            <v>7403.52</v>
          </cell>
          <cell r="F1584">
            <v>53676</v>
          </cell>
        </row>
        <row r="1585">
          <cell r="A1585" t="str">
            <v>CITOFONO 8 BOTONES BOGEN-PHONE</v>
          </cell>
          <cell r="B1585">
            <v>4000</v>
          </cell>
          <cell r="C1585" t="str">
            <v>UND</v>
          </cell>
          <cell r="D1585">
            <v>4800</v>
          </cell>
          <cell r="E1585">
            <v>768</v>
          </cell>
          <cell r="F1585">
            <v>5568</v>
          </cell>
        </row>
        <row r="1586">
          <cell r="A1586" t="str">
            <v>CITOFONO REF:2044 FERMAX</v>
          </cell>
          <cell r="B1586">
            <v>4000</v>
          </cell>
          <cell r="C1586" t="str">
            <v>UND</v>
          </cell>
          <cell r="D1586">
            <v>4800</v>
          </cell>
          <cell r="E1586">
            <v>768</v>
          </cell>
          <cell r="F1586">
            <v>5568</v>
          </cell>
        </row>
        <row r="1587">
          <cell r="A1587" t="str">
            <v>CLAVIJA 15AMP PORRO METALICO</v>
          </cell>
          <cell r="B1587">
            <v>648.20001220703114</v>
          </cell>
          <cell r="C1587" t="str">
            <v>UND</v>
          </cell>
          <cell r="D1587">
            <v>777.84001464843732</v>
          </cell>
          <cell r="E1587">
            <v>124.45440234374998</v>
          </cell>
          <cell r="F1587">
            <v>902</v>
          </cell>
        </row>
        <row r="1588">
          <cell r="A1588" t="str">
            <v>CLAVIJA 2X20 SEGURIDAD AMERICANDEKI</v>
          </cell>
          <cell r="B1588">
            <v>13259.400390624998</v>
          </cell>
          <cell r="C1588" t="str">
            <v>UND</v>
          </cell>
          <cell r="D1588">
            <v>15911.280468749997</v>
          </cell>
          <cell r="E1588">
            <v>2545.8048749999998</v>
          </cell>
          <cell r="F1588">
            <v>18457</v>
          </cell>
        </row>
        <row r="1589">
          <cell r="A1589" t="str">
            <v>CLAVIJA 2X20 SEGURIDAD G.E.</v>
          </cell>
          <cell r="B1589">
            <v>13259.400390624998</v>
          </cell>
          <cell r="C1589" t="str">
            <v>UND</v>
          </cell>
          <cell r="D1589">
            <v>15911.280468749997</v>
          </cell>
          <cell r="E1589">
            <v>2545.8048749999998</v>
          </cell>
          <cell r="F1589">
            <v>18457</v>
          </cell>
        </row>
        <row r="1590">
          <cell r="A1590" t="str">
            <v>CLAVIJA 4X16 BRETER</v>
          </cell>
          <cell r="B1590">
            <v>4000</v>
          </cell>
          <cell r="C1590" t="str">
            <v>UND</v>
          </cell>
          <cell r="D1590">
            <v>4800</v>
          </cell>
          <cell r="E1590">
            <v>768</v>
          </cell>
          <cell r="F1590">
            <v>5568</v>
          </cell>
        </row>
        <row r="1591">
          <cell r="A1591" t="str">
            <v>CLAVIJA 4X16A 415V LEGRAND</v>
          </cell>
          <cell r="B1591">
            <v>7053.2001953124991</v>
          </cell>
          <cell r="C1591" t="str">
            <v>UND</v>
          </cell>
          <cell r="D1591">
            <v>8463.8402343749985</v>
          </cell>
          <cell r="E1591">
            <v>1354.2144374999998</v>
          </cell>
          <cell r="F1591">
            <v>9818</v>
          </cell>
        </row>
        <row r="1592">
          <cell r="A1592" t="str">
            <v>CLAVIJA 4X25 RIMA</v>
          </cell>
          <cell r="B1592">
            <v>4000</v>
          </cell>
          <cell r="C1592" t="str">
            <v>UND</v>
          </cell>
          <cell r="D1592">
            <v>4800</v>
          </cell>
          <cell r="E1592">
            <v>768</v>
          </cell>
          <cell r="F1592">
            <v>5568</v>
          </cell>
        </row>
        <row r="1593">
          <cell r="A1593" t="str">
            <v>CLAVIJA AEREA DE 15AMPS CON POLO TIERRA</v>
          </cell>
          <cell r="B1593">
            <v>1120</v>
          </cell>
          <cell r="C1593" t="str">
            <v>UND</v>
          </cell>
          <cell r="D1593">
            <v>1344</v>
          </cell>
          <cell r="E1593">
            <v>215.04</v>
          </cell>
          <cell r="F1593">
            <v>1559</v>
          </cell>
        </row>
        <row r="1594">
          <cell r="A1594" t="str">
            <v>CLAVIJA DE 4X32A 4158V LEGRAND</v>
          </cell>
          <cell r="B1594">
            <v>8181.60009765625</v>
          </cell>
          <cell r="C1594" t="str">
            <v>UND</v>
          </cell>
          <cell r="D1594">
            <v>9817.9201171874993</v>
          </cell>
          <cell r="E1594">
            <v>1570.8672187499999</v>
          </cell>
          <cell r="F1594">
            <v>11389</v>
          </cell>
        </row>
        <row r="1595">
          <cell r="A1595" t="str">
            <v>CLAVIJA DE CAUCHO 15 AMP</v>
          </cell>
          <cell r="B1595">
            <v>506.79998779296898</v>
          </cell>
          <cell r="C1595" t="str">
            <v>UND</v>
          </cell>
          <cell r="D1595">
            <v>608.1599853515628</v>
          </cell>
          <cell r="E1595">
            <v>97.305597656250043</v>
          </cell>
          <cell r="F1595">
            <v>705</v>
          </cell>
        </row>
        <row r="1596">
          <cell r="A1596" t="str">
            <v>CLAVIJA EN PASTA 3X20</v>
          </cell>
          <cell r="B1596">
            <v>634.20001220703114</v>
          </cell>
          <cell r="C1596" t="str">
            <v>UND</v>
          </cell>
          <cell r="D1596">
            <v>761.04001464843736</v>
          </cell>
          <cell r="E1596">
            <v>121.76640234374997</v>
          </cell>
          <cell r="F1596">
            <v>883</v>
          </cell>
        </row>
        <row r="1597">
          <cell r="A1597" t="str">
            <v>CLAVIJA P/T PARA EXTENSION CODELCA 15AMP</v>
          </cell>
          <cell r="B1597">
            <v>1355</v>
          </cell>
          <cell r="C1597" t="str">
            <v>UND</v>
          </cell>
          <cell r="D1597">
            <v>1626</v>
          </cell>
          <cell r="E1597">
            <v>260.16000000000003</v>
          </cell>
          <cell r="F1597">
            <v>1886</v>
          </cell>
        </row>
        <row r="1598">
          <cell r="A1598" t="str">
            <v>CLAVIJA PARA TRABADA 2X20</v>
          </cell>
          <cell r="B1598">
            <v>4000</v>
          </cell>
          <cell r="C1598" t="str">
            <v>UND</v>
          </cell>
          <cell r="D1598">
            <v>4800</v>
          </cell>
          <cell r="E1598">
            <v>768</v>
          </cell>
          <cell r="F1598">
            <v>5568</v>
          </cell>
        </row>
        <row r="1599">
          <cell r="A1599" t="str">
            <v>CLAVIJA PARA TRABADA 2X20 PASTA</v>
          </cell>
          <cell r="B1599">
            <v>4000</v>
          </cell>
          <cell r="C1599" t="str">
            <v>UND</v>
          </cell>
          <cell r="D1599">
            <v>4800</v>
          </cell>
          <cell r="E1599">
            <v>768</v>
          </cell>
          <cell r="F1599">
            <v>5568</v>
          </cell>
        </row>
        <row r="1600">
          <cell r="A1600" t="str">
            <v>CLAVIJA PASTA 15A INSERCCION</v>
          </cell>
          <cell r="B1600">
            <v>211.39999389648401</v>
          </cell>
          <cell r="C1600" t="str">
            <v>UND</v>
          </cell>
          <cell r="D1600">
            <v>253.6799926757808</v>
          </cell>
          <cell r="E1600">
            <v>40.588798828124929</v>
          </cell>
          <cell r="F1600">
            <v>294</v>
          </cell>
        </row>
        <row r="1601">
          <cell r="A1601" t="str">
            <v>CLAVIJA PATA TRABADA</v>
          </cell>
          <cell r="B1601">
            <v>1178.8000488281298</v>
          </cell>
          <cell r="C1601" t="str">
            <v>UND</v>
          </cell>
          <cell r="D1601">
            <v>1414.5600585937557</v>
          </cell>
          <cell r="E1601">
            <v>226.32960937500093</v>
          </cell>
          <cell r="F1601">
            <v>1641</v>
          </cell>
        </row>
        <row r="1602">
          <cell r="A1602" t="str">
            <v>CLAVIJA S/GIRO 2FASES 20A 250V</v>
          </cell>
          <cell r="B1602">
            <v>38750</v>
          </cell>
          <cell r="C1602" t="str">
            <v>UND</v>
          </cell>
          <cell r="D1602">
            <v>46500</v>
          </cell>
          <cell r="E1602">
            <v>7440</v>
          </cell>
          <cell r="F1602">
            <v>53940</v>
          </cell>
        </row>
        <row r="1603">
          <cell r="A1603" t="str">
            <v>CLAVIJA S/GIRO 2FASES 30A 125/250V</v>
          </cell>
          <cell r="B1603">
            <v>18850</v>
          </cell>
          <cell r="C1603" t="str">
            <v>UND</v>
          </cell>
          <cell r="D1603">
            <v>22620</v>
          </cell>
          <cell r="E1603">
            <v>3619.2000000000003</v>
          </cell>
          <cell r="F1603">
            <v>26239</v>
          </cell>
        </row>
        <row r="1604">
          <cell r="A1604" t="str">
            <v>CLAVIJA S/GIRO 3FASES 30A 250V</v>
          </cell>
          <cell r="B1604">
            <v>18850</v>
          </cell>
          <cell r="C1604" t="str">
            <v>UND</v>
          </cell>
          <cell r="D1604">
            <v>22620</v>
          </cell>
          <cell r="E1604">
            <v>3619.2000000000003</v>
          </cell>
          <cell r="F1604">
            <v>26239</v>
          </cell>
        </row>
        <row r="1605">
          <cell r="A1605" t="str">
            <v>CLAVIJA SEGURIDAD 2X10 LEVINTON</v>
          </cell>
          <cell r="B1605">
            <v>4000</v>
          </cell>
          <cell r="C1605" t="str">
            <v>UND</v>
          </cell>
          <cell r="D1605">
            <v>4800</v>
          </cell>
          <cell r="E1605">
            <v>768</v>
          </cell>
          <cell r="F1605">
            <v>5568</v>
          </cell>
        </row>
        <row r="1606">
          <cell r="A1606" t="str">
            <v>CLAVIJA SEGURIDAD 2X20 PASTA</v>
          </cell>
          <cell r="B1606">
            <v>4000</v>
          </cell>
          <cell r="C1606" t="str">
            <v>UND</v>
          </cell>
          <cell r="D1606">
            <v>4800</v>
          </cell>
          <cell r="E1606">
            <v>768</v>
          </cell>
          <cell r="F1606">
            <v>5568</v>
          </cell>
        </row>
        <row r="1607">
          <cell r="A1607" t="str">
            <v>CLAVIJA SEGURIDAD 2X20 TOSHIBA</v>
          </cell>
          <cell r="B1607">
            <v>4000</v>
          </cell>
          <cell r="C1607" t="str">
            <v>UND</v>
          </cell>
          <cell r="D1607">
            <v>4800</v>
          </cell>
          <cell r="E1607">
            <v>768</v>
          </cell>
          <cell r="F1607">
            <v>5568</v>
          </cell>
        </row>
        <row r="1608">
          <cell r="A1608" t="str">
            <v>CLAVIJA SEGURIDAD 3X20 AMERICANA</v>
          </cell>
          <cell r="B1608">
            <v>4000</v>
          </cell>
          <cell r="C1608" t="str">
            <v>UND</v>
          </cell>
          <cell r="D1608">
            <v>4800</v>
          </cell>
          <cell r="E1608">
            <v>768</v>
          </cell>
          <cell r="F1608">
            <v>5568</v>
          </cell>
        </row>
        <row r="1609">
          <cell r="A1609" t="str">
            <v>CLAVIJA SEGURIDAD 3X20 GENERAL ELECTRIC</v>
          </cell>
          <cell r="B1609">
            <v>4000</v>
          </cell>
          <cell r="C1609" t="str">
            <v>UND</v>
          </cell>
          <cell r="D1609">
            <v>4800</v>
          </cell>
          <cell r="E1609">
            <v>768</v>
          </cell>
          <cell r="F1609">
            <v>5568</v>
          </cell>
        </row>
        <row r="1610">
          <cell r="A1610" t="str">
            <v>CLAVIJA SEGURIDAD 3X20 H.M.</v>
          </cell>
          <cell r="B1610">
            <v>4000</v>
          </cell>
          <cell r="C1610" t="str">
            <v>UND</v>
          </cell>
          <cell r="D1610">
            <v>4800</v>
          </cell>
          <cell r="E1610">
            <v>768</v>
          </cell>
          <cell r="F1610">
            <v>5568</v>
          </cell>
        </row>
        <row r="1611">
          <cell r="A1611" t="str">
            <v>CLAVIJA SEGURIDAD 3X20 LEVINTON</v>
          </cell>
          <cell r="B1611">
            <v>4000</v>
          </cell>
          <cell r="C1611" t="str">
            <v>UND</v>
          </cell>
          <cell r="D1611">
            <v>4800</v>
          </cell>
          <cell r="E1611">
            <v>768</v>
          </cell>
          <cell r="F1611">
            <v>5568</v>
          </cell>
        </row>
        <row r="1612">
          <cell r="A1612" t="str">
            <v>CLAVIJA SEGURIDAD 3X20NAL</v>
          </cell>
          <cell r="B1612">
            <v>4000</v>
          </cell>
          <cell r="C1612" t="str">
            <v>UND</v>
          </cell>
          <cell r="D1612">
            <v>4800</v>
          </cell>
          <cell r="E1612">
            <v>768</v>
          </cell>
          <cell r="F1612">
            <v>5568</v>
          </cell>
        </row>
        <row r="1613">
          <cell r="A1613" t="str">
            <v>CLAVIJA SEGURIDAD 3X30G.E.</v>
          </cell>
          <cell r="B1613">
            <v>4000</v>
          </cell>
          <cell r="C1613" t="str">
            <v>UND</v>
          </cell>
          <cell r="D1613">
            <v>4800</v>
          </cell>
          <cell r="E1613">
            <v>768</v>
          </cell>
          <cell r="F1613">
            <v>5568</v>
          </cell>
        </row>
        <row r="1614">
          <cell r="A1614" t="str">
            <v>CLAVIJA SEGURIDAD 4X20 LEVINTON</v>
          </cell>
          <cell r="B1614">
            <v>4000</v>
          </cell>
          <cell r="C1614" t="str">
            <v>UND</v>
          </cell>
          <cell r="D1614">
            <v>4800</v>
          </cell>
          <cell r="E1614">
            <v>768</v>
          </cell>
          <cell r="F1614">
            <v>5568</v>
          </cell>
        </row>
        <row r="1615">
          <cell r="A1615" t="str">
            <v>CLAVIJA SEGURIDAD 4X20 NAL</v>
          </cell>
          <cell r="B1615">
            <v>4000</v>
          </cell>
          <cell r="C1615" t="str">
            <v>UND</v>
          </cell>
          <cell r="D1615">
            <v>4800</v>
          </cell>
          <cell r="E1615">
            <v>768</v>
          </cell>
          <cell r="F1615">
            <v>5568</v>
          </cell>
        </row>
        <row r="1616">
          <cell r="A1616" t="str">
            <v>CLAVIJA SEGURIDAD 4X20 PASTA TAIWAN</v>
          </cell>
          <cell r="B1616">
            <v>4000</v>
          </cell>
          <cell r="C1616" t="str">
            <v>UND</v>
          </cell>
          <cell r="D1616">
            <v>4800</v>
          </cell>
          <cell r="E1616">
            <v>768</v>
          </cell>
          <cell r="F1616">
            <v>5568</v>
          </cell>
        </row>
        <row r="1617">
          <cell r="A1617" t="str">
            <v>CLAVIJA SEGURIDAD 4X30 AMERICAN DERI</v>
          </cell>
          <cell r="B1617">
            <v>4000</v>
          </cell>
          <cell r="C1617" t="str">
            <v>UND</v>
          </cell>
          <cell r="D1617">
            <v>4800</v>
          </cell>
          <cell r="E1617">
            <v>768</v>
          </cell>
          <cell r="F1617">
            <v>5568</v>
          </cell>
        </row>
        <row r="1618">
          <cell r="A1618" t="str">
            <v>CLAVIJA SEGURIDAD 4X30 G.E.</v>
          </cell>
          <cell r="B1618">
            <v>4000</v>
          </cell>
          <cell r="C1618" t="str">
            <v>UND</v>
          </cell>
          <cell r="D1618">
            <v>4800</v>
          </cell>
          <cell r="E1618">
            <v>768</v>
          </cell>
          <cell r="F1618">
            <v>5568</v>
          </cell>
        </row>
        <row r="1619">
          <cell r="A1619" t="str">
            <v>CLAVIJA SEGURIDAD 4X60 HUBELL</v>
          </cell>
          <cell r="B1619">
            <v>4000</v>
          </cell>
          <cell r="C1619" t="str">
            <v>UND</v>
          </cell>
          <cell r="D1619">
            <v>4800</v>
          </cell>
          <cell r="E1619">
            <v>768</v>
          </cell>
          <cell r="F1619">
            <v>5568</v>
          </cell>
        </row>
        <row r="1620">
          <cell r="A1620" t="str">
            <v>CLAVIJA TERTRAPOLAR 4X63A LEGRAND</v>
          </cell>
          <cell r="B1620">
            <v>42737.80078125</v>
          </cell>
          <cell r="C1620" t="str">
            <v>UND</v>
          </cell>
          <cell r="D1620">
            <v>51285.360937500001</v>
          </cell>
          <cell r="E1620">
            <v>8205.6577500000003</v>
          </cell>
          <cell r="F1620">
            <v>59491</v>
          </cell>
        </row>
        <row r="1621">
          <cell r="A1621" t="str">
            <v>CLAVIJA TRIFASICA 20 AMP</v>
          </cell>
          <cell r="B1621">
            <v>920</v>
          </cell>
          <cell r="C1621" t="str">
            <v>UND</v>
          </cell>
          <cell r="D1621">
            <v>1104</v>
          </cell>
          <cell r="E1621">
            <v>176.64000000000001</v>
          </cell>
          <cell r="F1621">
            <v>1281</v>
          </cell>
        </row>
        <row r="1622">
          <cell r="A1622" t="str">
            <v>CLAVIJA TRIFASICA 50AMP</v>
          </cell>
          <cell r="B1622">
            <v>3370</v>
          </cell>
          <cell r="C1622" t="str">
            <v>UND</v>
          </cell>
          <cell r="D1622">
            <v>4044</v>
          </cell>
          <cell r="E1622">
            <v>647.04</v>
          </cell>
          <cell r="F1622">
            <v>4691</v>
          </cell>
        </row>
        <row r="1623">
          <cell r="A1623" t="str">
            <v>CLAVO 1510 CON CHAZO NARANJA</v>
          </cell>
          <cell r="B1623">
            <v>200</v>
          </cell>
          <cell r="C1623" t="str">
            <v>UND</v>
          </cell>
          <cell r="D1623">
            <v>240</v>
          </cell>
          <cell r="E1623">
            <v>38.4</v>
          </cell>
          <cell r="F1623">
            <v>278</v>
          </cell>
        </row>
        <row r="1624">
          <cell r="A1624" t="str">
            <v>CLAVO 1510 SIN CHAZO</v>
          </cell>
          <cell r="B1624">
            <v>100</v>
          </cell>
          <cell r="C1624" t="str">
            <v>UND</v>
          </cell>
          <cell r="D1624">
            <v>120</v>
          </cell>
          <cell r="E1624">
            <v>19.2</v>
          </cell>
          <cell r="F1624">
            <v>139</v>
          </cell>
        </row>
        <row r="1625">
          <cell r="A1625" t="str">
            <v>CLIP UNIVERSAL LEGRAN REF.3030696</v>
          </cell>
          <cell r="B1625">
            <v>5900</v>
          </cell>
          <cell r="C1625" t="str">
            <v>UND</v>
          </cell>
          <cell r="D1625">
            <v>7080</v>
          </cell>
          <cell r="E1625">
            <v>1132.8</v>
          </cell>
          <cell r="F1625">
            <v>8213</v>
          </cell>
        </row>
        <row r="1626">
          <cell r="A1626" t="str">
            <v>ClLAVIJA PARA TOMA 3X30 AMPS DE 1/2 JIRO</v>
          </cell>
          <cell r="B1626">
            <v>18512</v>
          </cell>
          <cell r="C1626" t="str">
            <v>UND</v>
          </cell>
          <cell r="D1626">
            <v>22214.399999999998</v>
          </cell>
          <cell r="E1626">
            <v>3554.3039999999996</v>
          </cell>
          <cell r="F1626">
            <v>25769</v>
          </cell>
        </row>
        <row r="1627">
          <cell r="A1627" t="str">
            <v>CODILLO 2 POSICIONES 2 POLOS MARGIRIUS</v>
          </cell>
          <cell r="B1627">
            <v>2087.3999023437505</v>
          </cell>
          <cell r="C1627" t="str">
            <v>UND</v>
          </cell>
          <cell r="D1627">
            <v>2504.8798828125005</v>
          </cell>
          <cell r="E1627">
            <v>400.78078125000008</v>
          </cell>
          <cell r="F1627">
            <v>2906</v>
          </cell>
        </row>
        <row r="1628">
          <cell r="A1628" t="str">
            <v>CODO HORIZONTAL DE 20CM 10</v>
          </cell>
          <cell r="B1628">
            <v>11500</v>
          </cell>
          <cell r="C1628" t="str">
            <v>UND</v>
          </cell>
          <cell r="D1628">
            <v>13800</v>
          </cell>
          <cell r="E1628">
            <v>2208</v>
          </cell>
          <cell r="F1628">
            <v>16008</v>
          </cell>
        </row>
        <row r="1629">
          <cell r="A1629" t="str">
            <v>CODO HORIZONTAL DE 30CM 45</v>
          </cell>
          <cell r="B1629">
            <v>19250</v>
          </cell>
          <cell r="C1629" t="str">
            <v>UND</v>
          </cell>
          <cell r="D1629">
            <v>23100</v>
          </cell>
          <cell r="E1629">
            <v>3696</v>
          </cell>
          <cell r="F1629">
            <v>26796</v>
          </cell>
        </row>
        <row r="1630">
          <cell r="A1630" t="str">
            <v>CODO PVC SANITARIO 2"</v>
          </cell>
          <cell r="B1630">
            <v>2520</v>
          </cell>
          <cell r="C1630" t="str">
            <v>UND</v>
          </cell>
          <cell r="D1630">
            <v>3024</v>
          </cell>
          <cell r="E1630">
            <v>483.84000000000003</v>
          </cell>
          <cell r="F1630">
            <v>3508</v>
          </cell>
        </row>
        <row r="1631">
          <cell r="A1631" t="str">
            <v>CODO PVC SANITARIO 3"</v>
          </cell>
          <cell r="B1631">
            <v>3640</v>
          </cell>
          <cell r="C1631" t="str">
            <v>UND</v>
          </cell>
          <cell r="D1631">
            <v>4368</v>
          </cell>
          <cell r="E1631">
            <v>698.88</v>
          </cell>
          <cell r="F1631">
            <v>5067</v>
          </cell>
        </row>
        <row r="1632">
          <cell r="A1632" t="str">
            <v>CODO PVC SANITARIO 4"</v>
          </cell>
          <cell r="B1632">
            <v>5460</v>
          </cell>
          <cell r="C1632" t="str">
            <v>UND</v>
          </cell>
          <cell r="D1632">
            <v>6552</v>
          </cell>
          <cell r="E1632">
            <v>1048.32</v>
          </cell>
          <cell r="F1632">
            <v>7600</v>
          </cell>
        </row>
        <row r="1633">
          <cell r="A1633" t="str">
            <v>CODO PVC SANITARIO 6"</v>
          </cell>
          <cell r="B1633">
            <v>23800</v>
          </cell>
          <cell r="C1633" t="str">
            <v>UND</v>
          </cell>
          <cell r="D1633">
            <v>28560</v>
          </cell>
          <cell r="E1633">
            <v>4569.6000000000004</v>
          </cell>
          <cell r="F1633">
            <v>33130</v>
          </cell>
        </row>
        <row r="1634">
          <cell r="A1634" t="str">
            <v>CODO TIPO TRAFO PEDESTAL 200AMP/15KV</v>
          </cell>
          <cell r="B1634">
            <v>160000</v>
          </cell>
          <cell r="C1634" t="str">
            <v>UND</v>
          </cell>
          <cell r="D1634">
            <v>192000</v>
          </cell>
          <cell r="E1634">
            <v>30720</v>
          </cell>
          <cell r="F1634">
            <v>222720</v>
          </cell>
        </row>
        <row r="1635">
          <cell r="A1635" t="str">
            <v>CODO VERTICAL DESCENDENTE 20CM 10</v>
          </cell>
          <cell r="B1635">
            <v>11500</v>
          </cell>
          <cell r="C1635" t="str">
            <v>UND</v>
          </cell>
          <cell r="D1635">
            <v>13800</v>
          </cell>
          <cell r="E1635">
            <v>2208</v>
          </cell>
          <cell r="F1635">
            <v>16008</v>
          </cell>
        </row>
        <row r="1636">
          <cell r="A1636" t="str">
            <v>CODULETA 1/2" L</v>
          </cell>
          <cell r="B1636">
            <v>2758</v>
          </cell>
          <cell r="C1636" t="str">
            <v>UND</v>
          </cell>
          <cell r="D1636">
            <v>3309.6</v>
          </cell>
          <cell r="E1636">
            <v>529.53599999999994</v>
          </cell>
          <cell r="F1636">
            <v>3839</v>
          </cell>
        </row>
        <row r="1637">
          <cell r="A1637" t="str">
            <v>COFRE 70X50X25</v>
          </cell>
          <cell r="B1637">
            <v>360000</v>
          </cell>
          <cell r="C1637" t="str">
            <v>UND</v>
          </cell>
          <cell r="D1637">
            <v>432000</v>
          </cell>
          <cell r="E1637">
            <v>69120</v>
          </cell>
          <cell r="F1637">
            <v>501120</v>
          </cell>
        </row>
        <row r="1638">
          <cell r="A1638" t="str">
            <v>COFRE DOBLE FONDO 1100X600X300</v>
          </cell>
          <cell r="B1638">
            <v>337500</v>
          </cell>
          <cell r="C1638" t="str">
            <v>UND</v>
          </cell>
          <cell r="D1638">
            <v>405000</v>
          </cell>
          <cell r="E1638">
            <v>64800</v>
          </cell>
          <cell r="F1638">
            <v>469800</v>
          </cell>
        </row>
        <row r="1639">
          <cell r="A1639" t="str">
            <v>COFRE DOBLE FONDO 21X16X13</v>
          </cell>
          <cell r="B1639">
            <v>4000</v>
          </cell>
          <cell r="C1639" t="str">
            <v>UND</v>
          </cell>
          <cell r="D1639">
            <v>4800</v>
          </cell>
          <cell r="E1639">
            <v>768</v>
          </cell>
          <cell r="F1639">
            <v>5568</v>
          </cell>
        </row>
        <row r="1640">
          <cell r="A1640" t="str">
            <v>COFRE DOBLE FONDO 30X25X20</v>
          </cell>
          <cell r="B1640">
            <v>53125.80078125</v>
          </cell>
          <cell r="C1640" t="str">
            <v>UND</v>
          </cell>
          <cell r="D1640">
            <v>63750.9609375</v>
          </cell>
          <cell r="E1640">
            <v>10200.153749999999</v>
          </cell>
          <cell r="F1640">
            <v>73951</v>
          </cell>
        </row>
        <row r="1641">
          <cell r="A1641" t="str">
            <v>COFRE DOBLE FONDO 40X30X20</v>
          </cell>
          <cell r="B1641">
            <v>94165.3984375</v>
          </cell>
          <cell r="C1641" t="str">
            <v>UND</v>
          </cell>
          <cell r="D1641">
            <v>112998.47812499999</v>
          </cell>
          <cell r="E1641">
            <v>18079.7565</v>
          </cell>
          <cell r="F1641">
            <v>131078</v>
          </cell>
        </row>
        <row r="1642">
          <cell r="A1642" t="str">
            <v>COFRE DOBLE FONDO 450X320X160</v>
          </cell>
          <cell r="B1642">
            <v>48000</v>
          </cell>
          <cell r="C1642" t="str">
            <v>UND</v>
          </cell>
          <cell r="D1642">
            <v>57600</v>
          </cell>
          <cell r="E1642">
            <v>9216</v>
          </cell>
          <cell r="F1642">
            <v>66816</v>
          </cell>
        </row>
        <row r="1643">
          <cell r="A1643" t="str">
            <v>COFRE DOBLE FONDO 50X30X20</v>
          </cell>
          <cell r="B1643">
            <v>98396.203125</v>
          </cell>
          <cell r="C1643" t="str">
            <v>UND</v>
          </cell>
          <cell r="D1643">
            <v>118075.44374999999</v>
          </cell>
          <cell r="E1643">
            <v>18892.071</v>
          </cell>
          <cell r="F1643">
            <v>136968</v>
          </cell>
        </row>
        <row r="1644">
          <cell r="A1644" t="str">
            <v>COFRE DOBLE FONDO 50X40X25 CMS</v>
          </cell>
          <cell r="B1644">
            <v>118750</v>
          </cell>
          <cell r="C1644" t="str">
            <v>UND</v>
          </cell>
          <cell r="D1644">
            <v>142500</v>
          </cell>
          <cell r="E1644">
            <v>22800</v>
          </cell>
          <cell r="F1644">
            <v>165300</v>
          </cell>
        </row>
        <row r="1645">
          <cell r="A1645" t="str">
            <v>COFRE DOBLE FONDO 600X400X180</v>
          </cell>
          <cell r="B1645">
            <v>195700</v>
          </cell>
          <cell r="C1645" t="str">
            <v>UND</v>
          </cell>
          <cell r="D1645">
            <v>234840</v>
          </cell>
          <cell r="E1645">
            <v>37574.400000000001</v>
          </cell>
          <cell r="F1645">
            <v>272414</v>
          </cell>
        </row>
        <row r="1646">
          <cell r="A1646" t="str">
            <v>COFRE DOBLE FONDO 70X50X25 SIN CHAPA</v>
          </cell>
          <cell r="B1646">
            <v>119893.203125</v>
          </cell>
          <cell r="C1646" t="str">
            <v>UND</v>
          </cell>
          <cell r="D1646">
            <v>143871.84375</v>
          </cell>
          <cell r="E1646">
            <v>23019.494999999999</v>
          </cell>
          <cell r="F1646">
            <v>166891</v>
          </cell>
        </row>
        <row r="1647">
          <cell r="A1647" t="str">
            <v>COFRE GUARDAMOTOR GV2M</v>
          </cell>
          <cell r="B1647">
            <v>34000</v>
          </cell>
          <cell r="C1647" t="str">
            <v>UND</v>
          </cell>
          <cell r="D1647">
            <v>40800</v>
          </cell>
          <cell r="E1647">
            <v>6528</v>
          </cell>
          <cell r="F1647">
            <v>47328</v>
          </cell>
        </row>
        <row r="1648">
          <cell r="A1648" t="str">
            <v>COFRE INOX.300ANCHOX250ALTOX150MM IP56</v>
          </cell>
          <cell r="B1648">
            <v>294975</v>
          </cell>
          <cell r="C1648" t="str">
            <v>UND</v>
          </cell>
          <cell r="D1648">
            <v>353970</v>
          </cell>
          <cell r="E1648">
            <v>56635.200000000004</v>
          </cell>
          <cell r="F1648">
            <v>410605</v>
          </cell>
        </row>
        <row r="1649">
          <cell r="A1649" t="str">
            <v>COFRE P/GUARDAMOTOR DOVATO</v>
          </cell>
          <cell r="B1649">
            <v>4000</v>
          </cell>
          <cell r="C1649" t="str">
            <v>UND</v>
          </cell>
          <cell r="D1649">
            <v>4800</v>
          </cell>
          <cell r="E1649">
            <v>768</v>
          </cell>
          <cell r="F1649">
            <v>5568</v>
          </cell>
        </row>
        <row r="1650">
          <cell r="A1650" t="str">
            <v>COFRE PARA ARRANCADOR TELEMECANIQUE</v>
          </cell>
          <cell r="B1650">
            <v>3120</v>
          </cell>
          <cell r="C1650" t="str">
            <v>UND</v>
          </cell>
          <cell r="D1650">
            <v>3744</v>
          </cell>
          <cell r="E1650">
            <v>599.04</v>
          </cell>
          <cell r="F1650">
            <v>4343</v>
          </cell>
        </row>
        <row r="1651">
          <cell r="A1651" t="str">
            <v>COFRES METALICOS 500X300 17X200</v>
          </cell>
          <cell r="B1651">
            <v>260500</v>
          </cell>
          <cell r="C1651" t="str">
            <v>UND</v>
          </cell>
          <cell r="D1651">
            <v>312600</v>
          </cell>
          <cell r="E1651">
            <v>50016</v>
          </cell>
          <cell r="F1651">
            <v>362616</v>
          </cell>
        </row>
        <row r="1652">
          <cell r="A1652" t="str">
            <v>COFRES METALICOS 600X400 16X250</v>
          </cell>
          <cell r="B1652">
            <v>331000</v>
          </cell>
          <cell r="C1652" t="str">
            <v>UND</v>
          </cell>
          <cell r="D1652">
            <v>397200</v>
          </cell>
          <cell r="E1652">
            <v>63552</v>
          </cell>
          <cell r="F1652">
            <v>460752</v>
          </cell>
        </row>
        <row r="1653">
          <cell r="A1653" t="str">
            <v>CONCENTRADO DE 1/4 AMARILLO</v>
          </cell>
          <cell r="B1653">
            <v>9000</v>
          </cell>
          <cell r="C1653" t="str">
            <v>UND</v>
          </cell>
          <cell r="D1653">
            <v>10800</v>
          </cell>
          <cell r="E1653">
            <v>1728</v>
          </cell>
          <cell r="F1653">
            <v>12528</v>
          </cell>
        </row>
        <row r="1654">
          <cell r="A1654" t="str">
            <v>CONCENTRADO DE 1/4 AZUL</v>
          </cell>
          <cell r="B1654">
            <v>9000</v>
          </cell>
          <cell r="C1654" t="str">
            <v>UND</v>
          </cell>
          <cell r="D1654">
            <v>10800</v>
          </cell>
          <cell r="E1654">
            <v>1728</v>
          </cell>
          <cell r="F1654">
            <v>12528</v>
          </cell>
        </row>
        <row r="1655">
          <cell r="A1655" t="str">
            <v>CONCENTRADO DE 1/4 NEGRO</v>
          </cell>
          <cell r="B1655">
            <v>9000</v>
          </cell>
          <cell r="C1655" t="str">
            <v>UND</v>
          </cell>
          <cell r="D1655">
            <v>10800</v>
          </cell>
          <cell r="E1655">
            <v>1728</v>
          </cell>
          <cell r="F1655">
            <v>12528</v>
          </cell>
        </row>
        <row r="1656">
          <cell r="A1656" t="str">
            <v>CONCENTRADO DE 1/4 ROJO</v>
          </cell>
          <cell r="B1656">
            <v>9000</v>
          </cell>
          <cell r="C1656" t="str">
            <v>UND</v>
          </cell>
          <cell r="D1656">
            <v>10800</v>
          </cell>
          <cell r="E1656">
            <v>1728</v>
          </cell>
          <cell r="F1656">
            <v>12528</v>
          </cell>
        </row>
        <row r="1657">
          <cell r="A1657" t="str">
            <v>CONCENTRADO DE 1/4 VERDE</v>
          </cell>
          <cell r="B1657">
            <v>9000</v>
          </cell>
          <cell r="C1657" t="str">
            <v>UND</v>
          </cell>
          <cell r="D1657">
            <v>10800</v>
          </cell>
          <cell r="E1657">
            <v>1728</v>
          </cell>
          <cell r="F1657">
            <v>12528</v>
          </cell>
        </row>
        <row r="1658">
          <cell r="A1658" t="str">
            <v>CONCRETO 1:2:4</v>
          </cell>
          <cell r="B1658">
            <v>178000</v>
          </cell>
          <cell r="C1658" t="str">
            <v>UND</v>
          </cell>
          <cell r="D1658">
            <v>213600</v>
          </cell>
          <cell r="E1658">
            <v>34176</v>
          </cell>
          <cell r="F1658">
            <v>247776</v>
          </cell>
        </row>
        <row r="1659">
          <cell r="A1659" t="str">
            <v>CONDENSADOR  48UF 280VCA ASEA</v>
          </cell>
          <cell r="B1659">
            <v>35263.19921875</v>
          </cell>
          <cell r="C1659" t="str">
            <v>UND</v>
          </cell>
          <cell r="D1659">
            <v>42315.839062499996</v>
          </cell>
          <cell r="E1659">
            <v>6770.5342499999997</v>
          </cell>
          <cell r="F1659">
            <v>49086</v>
          </cell>
        </row>
        <row r="1660">
          <cell r="A1660" t="str">
            <v>CONDENSADOR 10 MF DE  330 VAC</v>
          </cell>
          <cell r="B1660">
            <v>3690</v>
          </cell>
          <cell r="C1660" t="str">
            <v>UND</v>
          </cell>
          <cell r="D1660">
            <v>4428</v>
          </cell>
          <cell r="E1660">
            <v>708.48</v>
          </cell>
          <cell r="F1660">
            <v>5136</v>
          </cell>
        </row>
        <row r="1661">
          <cell r="A1661" t="str">
            <v>CONDENSADOR 20 MF DE  330 VAC</v>
          </cell>
          <cell r="B1661">
            <v>6380</v>
          </cell>
          <cell r="C1661" t="str">
            <v>UND</v>
          </cell>
          <cell r="D1661">
            <v>7656</v>
          </cell>
          <cell r="E1661">
            <v>1224.96</v>
          </cell>
          <cell r="F1661">
            <v>8881</v>
          </cell>
        </row>
        <row r="1662">
          <cell r="A1662" t="str">
            <v>CONDENSADOR 243-292</v>
          </cell>
          <cell r="B1662">
            <v>45000</v>
          </cell>
          <cell r="C1662" t="str">
            <v>UND</v>
          </cell>
          <cell r="D1662">
            <v>54000</v>
          </cell>
          <cell r="E1662">
            <v>8640</v>
          </cell>
          <cell r="F1662">
            <v>62640</v>
          </cell>
        </row>
        <row r="1663">
          <cell r="A1663" t="str">
            <v>CONDENSADOR 25 MF DE  220 VAC</v>
          </cell>
          <cell r="B1663">
            <v>8313</v>
          </cell>
          <cell r="C1663" t="str">
            <v>UND</v>
          </cell>
          <cell r="D1663">
            <v>9975.6</v>
          </cell>
          <cell r="E1663">
            <v>1596.096</v>
          </cell>
          <cell r="F1663">
            <v>11572</v>
          </cell>
        </row>
        <row r="1664">
          <cell r="A1664" t="str">
            <v>CONDENSADOR 30 MF DE  330 VAC</v>
          </cell>
          <cell r="B1664">
            <v>9240</v>
          </cell>
          <cell r="C1664" t="str">
            <v>UND</v>
          </cell>
          <cell r="D1664">
            <v>11088</v>
          </cell>
          <cell r="E1664">
            <v>1774.08</v>
          </cell>
          <cell r="F1664">
            <v>12862</v>
          </cell>
        </row>
        <row r="1665">
          <cell r="A1665" t="str">
            <v>CONDENSADOR 33 MF DE  330 VAC</v>
          </cell>
          <cell r="B1665">
            <v>9500</v>
          </cell>
          <cell r="C1665" t="str">
            <v>UND</v>
          </cell>
          <cell r="D1665">
            <v>11400</v>
          </cell>
          <cell r="E1665">
            <v>1824</v>
          </cell>
          <cell r="F1665">
            <v>13224</v>
          </cell>
        </row>
        <row r="1666">
          <cell r="A1666" t="str">
            <v>CONDENSADOR 400-480</v>
          </cell>
          <cell r="B1666">
            <v>50000</v>
          </cell>
          <cell r="C1666" t="str">
            <v>UND</v>
          </cell>
          <cell r="D1666">
            <v>60000</v>
          </cell>
          <cell r="E1666">
            <v>9600</v>
          </cell>
          <cell r="F1666">
            <v>69600</v>
          </cell>
        </row>
        <row r="1667">
          <cell r="A1667" t="str">
            <v>CONDENSADOR ARRANQUE P/MOTOR 1RF3 540-64</v>
          </cell>
          <cell r="B1667">
            <v>60900</v>
          </cell>
          <cell r="C1667" t="str">
            <v>UND</v>
          </cell>
          <cell r="D1667">
            <v>73080</v>
          </cell>
          <cell r="E1667">
            <v>11692.800000000001</v>
          </cell>
          <cell r="F1667">
            <v>84773</v>
          </cell>
        </row>
        <row r="1668">
          <cell r="A1668" t="str">
            <v>CONDENSADOR ARRANQUE P/MOTOR IRF3 216-25</v>
          </cell>
          <cell r="B1668">
            <v>30400</v>
          </cell>
          <cell r="C1668" t="str">
            <v>UND</v>
          </cell>
          <cell r="D1668">
            <v>36480</v>
          </cell>
          <cell r="E1668">
            <v>5836.8</v>
          </cell>
          <cell r="F1668">
            <v>42317</v>
          </cell>
        </row>
        <row r="1669">
          <cell r="A1669" t="str">
            <v>CONDENSADOR MONOFASICO EXTERIOR 100 KVAR</v>
          </cell>
          <cell r="B1669">
            <v>931430</v>
          </cell>
          <cell r="C1669" t="str">
            <v>UND</v>
          </cell>
          <cell r="D1669">
            <v>1117716</v>
          </cell>
          <cell r="E1669">
            <v>178834.56</v>
          </cell>
          <cell r="F1669">
            <v>1296551</v>
          </cell>
        </row>
        <row r="1670">
          <cell r="A1670" t="str">
            <v>CONDENSADOR MONOFASICO EXTERIOR 150 KVAR</v>
          </cell>
          <cell r="B1670">
            <v>996803</v>
          </cell>
          <cell r="C1670" t="str">
            <v>UND</v>
          </cell>
          <cell r="D1670">
            <v>1196163.5999999999</v>
          </cell>
          <cell r="E1670">
            <v>191386.17599999998</v>
          </cell>
          <cell r="F1670">
            <v>1387550</v>
          </cell>
        </row>
        <row r="1671">
          <cell r="A1671" t="str">
            <v>CONDENSADOR MONOFASICO EXTERIOR 50 KVAR</v>
          </cell>
          <cell r="B1671">
            <v>1242872</v>
          </cell>
          <cell r="C1671" t="str">
            <v>UND</v>
          </cell>
          <cell r="D1671">
            <v>1491446.4</v>
          </cell>
          <cell r="E1671">
            <v>238631.424</v>
          </cell>
          <cell r="F1671">
            <v>1730078</v>
          </cell>
        </row>
        <row r="1672">
          <cell r="A1672" t="str">
            <v>CONDENSADOR POTENCIA 10/8.4KVAR 240/220V</v>
          </cell>
          <cell r="B1672">
            <v>528000</v>
          </cell>
          <cell r="C1672" t="str">
            <v>UND</v>
          </cell>
          <cell r="D1672">
            <v>633600</v>
          </cell>
          <cell r="E1672">
            <v>101376</v>
          </cell>
          <cell r="F1672">
            <v>734976</v>
          </cell>
        </row>
        <row r="1673">
          <cell r="A1673" t="str">
            <v>CONDENSADOR POTENCIA 10/8.4KVAR 480/440V</v>
          </cell>
          <cell r="B1673">
            <v>346000</v>
          </cell>
          <cell r="C1673" t="str">
            <v>UND</v>
          </cell>
          <cell r="D1673">
            <v>415200</v>
          </cell>
          <cell r="E1673">
            <v>66432</v>
          </cell>
          <cell r="F1673">
            <v>481632</v>
          </cell>
        </row>
        <row r="1674">
          <cell r="A1674" t="str">
            <v>CONDENSADOR POTENCIA 15/12.6KVAR 480/440</v>
          </cell>
          <cell r="B1674">
            <v>470000</v>
          </cell>
          <cell r="C1674" t="str">
            <v>UND</v>
          </cell>
          <cell r="D1674">
            <v>564000</v>
          </cell>
          <cell r="E1674">
            <v>90240</v>
          </cell>
          <cell r="F1674">
            <v>654240</v>
          </cell>
        </row>
        <row r="1675">
          <cell r="A1675" t="str">
            <v>CONDENSADOR POTENCIA 6.5/5.41KVAR 240/22</v>
          </cell>
          <cell r="B1675">
            <v>364000</v>
          </cell>
          <cell r="C1675" t="str">
            <v>UND</v>
          </cell>
          <cell r="D1675">
            <v>436800</v>
          </cell>
          <cell r="E1675">
            <v>69888</v>
          </cell>
          <cell r="F1675">
            <v>506688</v>
          </cell>
        </row>
        <row r="1676">
          <cell r="A1676" t="str">
            <v>CONDENSADOR TRIF. 220V 3kVAr</v>
          </cell>
          <cell r="B1676">
            <v>43050</v>
          </cell>
          <cell r="C1676" t="str">
            <v>UND</v>
          </cell>
          <cell r="D1676">
            <v>51660</v>
          </cell>
          <cell r="E1676">
            <v>8265.6</v>
          </cell>
          <cell r="F1676">
            <v>59926</v>
          </cell>
        </row>
        <row r="1677">
          <cell r="A1677" t="str">
            <v>CONDENSADOR TRIF. 220V 9.15kVAr</v>
          </cell>
          <cell r="B1677">
            <v>175000</v>
          </cell>
          <cell r="C1677" t="str">
            <v>UND</v>
          </cell>
          <cell r="D1677">
            <v>210000</v>
          </cell>
          <cell r="E1677">
            <v>33600</v>
          </cell>
          <cell r="F1677">
            <v>243600</v>
          </cell>
        </row>
        <row r="1678">
          <cell r="A1678" t="str">
            <v>CONDESADOR ARRANQUE P/MOTOR 1RF3 340-408</v>
          </cell>
          <cell r="B1678">
            <v>40000</v>
          </cell>
          <cell r="C1678" t="str">
            <v>UND</v>
          </cell>
          <cell r="D1678">
            <v>48000</v>
          </cell>
          <cell r="E1678">
            <v>7680</v>
          </cell>
          <cell r="F1678">
            <v>55680</v>
          </cell>
        </row>
        <row r="1679">
          <cell r="A1679" t="str">
            <v>CONDUFLEX 1/2 PVC</v>
          </cell>
          <cell r="B1679">
            <v>312</v>
          </cell>
          <cell r="C1679" t="str">
            <v>ML</v>
          </cell>
          <cell r="D1679">
            <v>374.4</v>
          </cell>
          <cell r="E1679">
            <v>59.903999999999996</v>
          </cell>
          <cell r="F1679">
            <v>434</v>
          </cell>
        </row>
        <row r="1680">
          <cell r="A1680" t="str">
            <v>CONDUFLEX 1/2PVC</v>
          </cell>
          <cell r="B1680">
            <v>250</v>
          </cell>
          <cell r="C1680" t="str">
            <v>ML</v>
          </cell>
          <cell r="D1680">
            <v>300</v>
          </cell>
          <cell r="E1680">
            <v>48</v>
          </cell>
          <cell r="F1680">
            <v>348</v>
          </cell>
        </row>
        <row r="1681">
          <cell r="A1681" t="str">
            <v>CONDUFLEX 3/4 PVC</v>
          </cell>
          <cell r="B1681">
            <v>542</v>
          </cell>
          <cell r="C1681" t="str">
            <v>ML</v>
          </cell>
          <cell r="D1681">
            <v>650.4</v>
          </cell>
          <cell r="E1681">
            <v>104.06399999999999</v>
          </cell>
          <cell r="F1681">
            <v>754</v>
          </cell>
        </row>
        <row r="1682">
          <cell r="A1682" t="str">
            <v>CONDUFLEX 3/4 PVC</v>
          </cell>
          <cell r="B1682">
            <v>677</v>
          </cell>
          <cell r="C1682" t="str">
            <v>ML</v>
          </cell>
          <cell r="D1682">
            <v>812.4</v>
          </cell>
          <cell r="E1682">
            <v>129.98400000000001</v>
          </cell>
          <cell r="F1682">
            <v>942</v>
          </cell>
        </row>
        <row r="1683">
          <cell r="A1683" t="str">
            <v>CONDULETA 1" EN L</v>
          </cell>
          <cell r="B1683">
            <v>5230</v>
          </cell>
          <cell r="C1683" t="str">
            <v>ML</v>
          </cell>
          <cell r="D1683">
            <v>6276</v>
          </cell>
          <cell r="E1683">
            <v>1004.16</v>
          </cell>
          <cell r="F1683">
            <v>7280</v>
          </cell>
        </row>
        <row r="1684">
          <cell r="A1684" t="str">
            <v>CONDULETA 1" EN LB</v>
          </cell>
          <cell r="B1684">
            <v>8000</v>
          </cell>
          <cell r="C1684" t="str">
            <v>ML</v>
          </cell>
          <cell r="D1684">
            <v>9600</v>
          </cell>
          <cell r="E1684">
            <v>1536</v>
          </cell>
          <cell r="F1684">
            <v>11136</v>
          </cell>
        </row>
        <row r="1685">
          <cell r="A1685" t="str">
            <v>CONDULETA 1" EN LR</v>
          </cell>
          <cell r="B1685">
            <v>6500</v>
          </cell>
          <cell r="C1685" t="str">
            <v>ML</v>
          </cell>
          <cell r="D1685">
            <v>7800</v>
          </cell>
          <cell r="E1685">
            <v>1248</v>
          </cell>
          <cell r="F1685">
            <v>9048</v>
          </cell>
        </row>
        <row r="1686">
          <cell r="A1686" t="str">
            <v>CONDULETA 1" EN T</v>
          </cell>
          <cell r="B1686">
            <v>3165.3999023437505</v>
          </cell>
          <cell r="C1686" t="str">
            <v>ML</v>
          </cell>
          <cell r="D1686">
            <v>3798.4798828125004</v>
          </cell>
          <cell r="E1686">
            <v>607.75678125000002</v>
          </cell>
          <cell r="F1686">
            <v>4406</v>
          </cell>
        </row>
        <row r="1687">
          <cell r="A1687" t="str">
            <v>CONDULETA 1/2" EN  T</v>
          </cell>
          <cell r="B1687">
            <v>2758</v>
          </cell>
          <cell r="C1687" t="str">
            <v>ML</v>
          </cell>
          <cell r="D1687">
            <v>3309.6</v>
          </cell>
          <cell r="E1687">
            <v>529.53599999999994</v>
          </cell>
          <cell r="F1687">
            <v>3839</v>
          </cell>
        </row>
        <row r="1688">
          <cell r="A1688" t="str">
            <v>CONDULETA 1/2" LB</v>
          </cell>
          <cell r="B1688">
            <v>6000</v>
          </cell>
          <cell r="C1688" t="str">
            <v>ML</v>
          </cell>
          <cell r="D1688">
            <v>7200</v>
          </cell>
          <cell r="E1688">
            <v>1152</v>
          </cell>
          <cell r="F1688">
            <v>8352</v>
          </cell>
        </row>
        <row r="1689">
          <cell r="A1689" t="str">
            <v>CONDULETA 1/2" LR</v>
          </cell>
          <cell r="B1689">
            <v>6000</v>
          </cell>
          <cell r="C1689" t="str">
            <v>ML</v>
          </cell>
          <cell r="D1689">
            <v>7200</v>
          </cell>
          <cell r="E1689">
            <v>1152</v>
          </cell>
          <cell r="F1689">
            <v>8352</v>
          </cell>
        </row>
        <row r="1690">
          <cell r="A1690" t="str">
            <v>CONDULETA 1/2" RECTA</v>
          </cell>
          <cell r="B1690">
            <v>2758</v>
          </cell>
          <cell r="C1690" t="str">
            <v>ML</v>
          </cell>
          <cell r="D1690">
            <v>3309.6</v>
          </cell>
          <cell r="E1690">
            <v>529.53599999999994</v>
          </cell>
          <cell r="F1690">
            <v>3839</v>
          </cell>
        </row>
        <row r="1691">
          <cell r="A1691" t="str">
            <v>CONDULETA 11/2" EN  L</v>
          </cell>
          <cell r="B1691">
            <v>15000</v>
          </cell>
          <cell r="C1691" t="str">
            <v>ML</v>
          </cell>
          <cell r="D1691">
            <v>18000</v>
          </cell>
          <cell r="E1691">
            <v>2880</v>
          </cell>
          <cell r="F1691">
            <v>20880</v>
          </cell>
        </row>
        <row r="1692">
          <cell r="A1692" t="str">
            <v>CONDULETA 11/2" EN LB</v>
          </cell>
          <cell r="B1692">
            <v>11148</v>
          </cell>
          <cell r="C1692" t="str">
            <v>ML</v>
          </cell>
          <cell r="D1692">
            <v>13377.6</v>
          </cell>
          <cell r="E1692">
            <v>2140.4160000000002</v>
          </cell>
          <cell r="F1692">
            <v>15518</v>
          </cell>
        </row>
        <row r="1693">
          <cell r="A1693" t="str">
            <v>CONDULETA 11/4" EN L</v>
          </cell>
          <cell r="B1693">
            <v>9700</v>
          </cell>
          <cell r="C1693" t="str">
            <v>ML</v>
          </cell>
          <cell r="D1693">
            <v>11640</v>
          </cell>
          <cell r="E1693">
            <v>1862.4</v>
          </cell>
          <cell r="F1693">
            <v>13502</v>
          </cell>
        </row>
        <row r="1694">
          <cell r="A1694" t="str">
            <v>CONDULETA 2" EN L</v>
          </cell>
          <cell r="B1694">
            <v>21600</v>
          </cell>
          <cell r="C1694" t="str">
            <v>ML</v>
          </cell>
          <cell r="D1694">
            <v>25920</v>
          </cell>
          <cell r="E1694">
            <v>4147.2</v>
          </cell>
          <cell r="F1694">
            <v>30067</v>
          </cell>
        </row>
        <row r="1695">
          <cell r="A1695" t="str">
            <v>CONDULETA 21/2" L INTERPERIE</v>
          </cell>
          <cell r="B1695">
            <v>39699.80078125</v>
          </cell>
          <cell r="C1695" t="str">
            <v>ML</v>
          </cell>
          <cell r="D1695">
            <v>47639.760937499996</v>
          </cell>
          <cell r="E1695">
            <v>7622.3617499999991</v>
          </cell>
          <cell r="F1695">
            <v>55262</v>
          </cell>
        </row>
        <row r="1696">
          <cell r="A1696" t="str">
            <v>CONDULETA 3/4 RECTA</v>
          </cell>
          <cell r="B1696">
            <v>3206</v>
          </cell>
          <cell r="C1696" t="str">
            <v>ML</v>
          </cell>
          <cell r="D1696">
            <v>3847.2</v>
          </cell>
          <cell r="E1696">
            <v>615.55200000000002</v>
          </cell>
          <cell r="F1696">
            <v>4463</v>
          </cell>
        </row>
        <row r="1697">
          <cell r="A1697" t="str">
            <v>CONDULETA 3/4" LB</v>
          </cell>
          <cell r="B1697">
            <v>6000</v>
          </cell>
          <cell r="C1697" t="str">
            <v>ML</v>
          </cell>
          <cell r="D1697">
            <v>7200</v>
          </cell>
          <cell r="E1697">
            <v>1152</v>
          </cell>
          <cell r="F1697">
            <v>8352</v>
          </cell>
        </row>
        <row r="1698">
          <cell r="A1698" t="str">
            <v>CONDULETA 3/4" LR</v>
          </cell>
          <cell r="B1698">
            <v>6000</v>
          </cell>
          <cell r="C1698" t="str">
            <v>ML</v>
          </cell>
          <cell r="D1698">
            <v>7200</v>
          </cell>
          <cell r="E1698">
            <v>1152</v>
          </cell>
          <cell r="F1698">
            <v>8352</v>
          </cell>
        </row>
        <row r="1699">
          <cell r="A1699" t="str">
            <v>CONDULETA 3/4" T</v>
          </cell>
          <cell r="B1699">
            <v>3206</v>
          </cell>
          <cell r="C1699" t="str">
            <v>ML</v>
          </cell>
          <cell r="D1699">
            <v>3847.2</v>
          </cell>
          <cell r="E1699">
            <v>615.55200000000002</v>
          </cell>
          <cell r="F1699">
            <v>4463</v>
          </cell>
        </row>
        <row r="1700">
          <cell r="A1700" t="str">
            <v>CONDULETA EN C 3/4 SIN TAPA</v>
          </cell>
          <cell r="B1700">
            <v>2539.60009765625</v>
          </cell>
          <cell r="C1700" t="str">
            <v>ML</v>
          </cell>
          <cell r="D1700">
            <v>3047.5201171875001</v>
          </cell>
          <cell r="E1700">
            <v>487.60321875</v>
          </cell>
          <cell r="F1700">
            <v>3535</v>
          </cell>
        </row>
        <row r="1701">
          <cell r="A1701" t="str">
            <v>CONDULETA EN L 11/2 U.S.A. SIN TAPA</v>
          </cell>
          <cell r="B1701">
            <v>705.59997558593795</v>
          </cell>
          <cell r="C1701" t="str">
            <v>ML</v>
          </cell>
          <cell r="D1701">
            <v>846.71997070312557</v>
          </cell>
          <cell r="E1701">
            <v>135.47519531250009</v>
          </cell>
          <cell r="F1701">
            <v>982</v>
          </cell>
        </row>
        <row r="1702">
          <cell r="A1702" t="str">
            <v>CONDULETA EN T 11/2 INTERPERIE USA</v>
          </cell>
          <cell r="B1702">
            <v>9874.2001953125018</v>
          </cell>
          <cell r="C1702" t="str">
            <v>ML</v>
          </cell>
          <cell r="D1702">
            <v>11849.040234375001</v>
          </cell>
          <cell r="E1702">
            <v>1895.8464375000003</v>
          </cell>
          <cell r="F1702">
            <v>13745</v>
          </cell>
        </row>
        <row r="1703">
          <cell r="A1703" t="str">
            <v>CONDULETA EN T 3/4 INTERPERIE ARLINGTON</v>
          </cell>
          <cell r="B1703">
            <v>3103.80004882813</v>
          </cell>
          <cell r="C1703" t="str">
            <v>ML</v>
          </cell>
          <cell r="D1703">
            <v>3724.5600585937559</v>
          </cell>
          <cell r="E1703">
            <v>595.92960937500095</v>
          </cell>
          <cell r="F1703">
            <v>4320</v>
          </cell>
        </row>
        <row r="1704">
          <cell r="A1704" t="str">
            <v>CONDULETA LB  2  TIPO LIVIANA AMERICANA</v>
          </cell>
          <cell r="B1704">
            <v>28700</v>
          </cell>
          <cell r="C1704" t="str">
            <v>ML</v>
          </cell>
          <cell r="D1704">
            <v>34440</v>
          </cell>
          <cell r="E1704">
            <v>5510.4000000000005</v>
          </cell>
          <cell r="F1704">
            <v>39950</v>
          </cell>
        </row>
        <row r="1705">
          <cell r="A1705" t="str">
            <v>CONDULETA EN T 11/2 U.S.A. SIN TAPA</v>
          </cell>
          <cell r="B1705">
            <v>7053.2001953124991</v>
          </cell>
          <cell r="C1705" t="str">
            <v>ML</v>
          </cell>
          <cell r="D1705">
            <v>8463.8402343749985</v>
          </cell>
          <cell r="E1705">
            <v>1354.2144374999998</v>
          </cell>
          <cell r="F1705">
            <v>9818</v>
          </cell>
        </row>
        <row r="1706">
          <cell r="A1706" t="str">
            <v>CONDULETA DE 4"</v>
          </cell>
          <cell r="B1706">
            <v>65000</v>
          </cell>
          <cell r="C1706" t="str">
            <v>UND</v>
          </cell>
          <cell r="D1706">
            <v>78000</v>
          </cell>
          <cell r="E1706">
            <v>12480</v>
          </cell>
          <cell r="F1706">
            <v>90480</v>
          </cell>
        </row>
        <row r="1707">
          <cell r="A1707" t="str">
            <v>CONECTOR AISLADO 1/0-300,1/0-300AWG</v>
          </cell>
          <cell r="B1707">
            <v>5000</v>
          </cell>
          <cell r="C1707" t="str">
            <v>UND</v>
          </cell>
          <cell r="D1707">
            <v>6000</v>
          </cell>
          <cell r="E1707">
            <v>960</v>
          </cell>
          <cell r="F1707">
            <v>6960</v>
          </cell>
        </row>
        <row r="1708">
          <cell r="A1708" t="str">
            <v>CONECTOR AISLADO 6-3/0,6-3/0AWG</v>
          </cell>
          <cell r="B1708">
            <v>5000</v>
          </cell>
          <cell r="C1708" t="str">
            <v>UND</v>
          </cell>
          <cell r="D1708">
            <v>6000</v>
          </cell>
          <cell r="E1708">
            <v>960</v>
          </cell>
          <cell r="F1708">
            <v>6960</v>
          </cell>
        </row>
        <row r="1709">
          <cell r="A1709" t="str">
            <v>CONECTOR ALUMINIO -ALUMINIO 1/2X21/2"(3P</v>
          </cell>
          <cell r="B1709">
            <v>13345</v>
          </cell>
          <cell r="C1709" t="str">
            <v>UND</v>
          </cell>
          <cell r="D1709">
            <v>16014</v>
          </cell>
          <cell r="E1709">
            <v>2562.2400000000002</v>
          </cell>
          <cell r="F1709">
            <v>18576</v>
          </cell>
        </row>
        <row r="1710">
          <cell r="A1710" t="str">
            <v>CONECTOR ALUMINIO ALUMINIO 2/0 -8PERNOS</v>
          </cell>
          <cell r="B1710">
            <v>29500</v>
          </cell>
          <cell r="C1710" t="str">
            <v>UND</v>
          </cell>
          <cell r="D1710">
            <v>35400</v>
          </cell>
          <cell r="E1710">
            <v>5664</v>
          </cell>
          <cell r="F1710">
            <v>41064</v>
          </cell>
        </row>
        <row r="1711">
          <cell r="A1711" t="str">
            <v>CONECTOR ALUMINIO-ALUMINIO (1PERNO)</v>
          </cell>
          <cell r="B1711">
            <v>1012</v>
          </cell>
          <cell r="C1711" t="str">
            <v>UND</v>
          </cell>
          <cell r="D1711">
            <v>1214.3999999999999</v>
          </cell>
          <cell r="E1711">
            <v>194.30399999999997</v>
          </cell>
          <cell r="F1711">
            <v>1409</v>
          </cell>
        </row>
        <row r="1712">
          <cell r="A1712" t="str">
            <v>CONECTOR ALUMINIO-ALUMINIO (2 PERNOS)</v>
          </cell>
          <cell r="B1712">
            <v>1575.19995117188</v>
          </cell>
          <cell r="C1712" t="str">
            <v>UND</v>
          </cell>
          <cell r="D1712">
            <v>1890.2399414062559</v>
          </cell>
          <cell r="E1712">
            <v>302.43839062500092</v>
          </cell>
          <cell r="F1712">
            <v>2193</v>
          </cell>
        </row>
        <row r="1713">
          <cell r="A1713" t="str">
            <v>CONECTOR ALUMINIO-ALUMINIO 266.8 4PERNOS</v>
          </cell>
          <cell r="B1713">
            <v>40975</v>
          </cell>
          <cell r="C1713" t="str">
            <v>UND</v>
          </cell>
          <cell r="D1713">
            <v>49170</v>
          </cell>
          <cell r="E1713">
            <v>7867.2</v>
          </cell>
          <cell r="F1713">
            <v>57037</v>
          </cell>
        </row>
        <row r="1714">
          <cell r="A1714" t="str">
            <v>CONECTOR AMPHENOL 5A 550V</v>
          </cell>
          <cell r="B1714">
            <v>2821</v>
          </cell>
          <cell r="C1714" t="str">
            <v>UND</v>
          </cell>
          <cell r="D1714">
            <v>3385.2</v>
          </cell>
          <cell r="E1714">
            <v>541.63199999999995</v>
          </cell>
          <cell r="F1714">
            <v>3927</v>
          </cell>
        </row>
        <row r="1715">
          <cell r="A1715" t="str">
            <v>CONECTOR AP-1 ACSR:6,4,2 ASC:6,4,2</v>
          </cell>
          <cell r="B1715">
            <v>323</v>
          </cell>
          <cell r="C1715" t="str">
            <v>UND</v>
          </cell>
          <cell r="D1715">
            <v>387.59999999999997</v>
          </cell>
          <cell r="E1715">
            <v>62.015999999999998</v>
          </cell>
          <cell r="F1715">
            <v>450</v>
          </cell>
        </row>
        <row r="1716">
          <cell r="A1716" t="str">
            <v>CONECTOR AP-2 ACSR:2,1,1/0,2/0ASC:1/0,2/</v>
          </cell>
          <cell r="B1716">
            <v>430</v>
          </cell>
          <cell r="C1716" t="str">
            <v>UND</v>
          </cell>
          <cell r="D1716">
            <v>516</v>
          </cell>
          <cell r="E1716">
            <v>82.56</v>
          </cell>
          <cell r="F1716">
            <v>599</v>
          </cell>
        </row>
        <row r="1717">
          <cell r="A1717" t="str">
            <v>CONECTOR AUTODESFORRE AZUL</v>
          </cell>
          <cell r="B1717">
            <v>267</v>
          </cell>
          <cell r="C1717" t="str">
            <v>UND</v>
          </cell>
          <cell r="D1717">
            <v>320.39999999999998</v>
          </cell>
          <cell r="E1717">
            <v>51.263999999999996</v>
          </cell>
          <cell r="F1717">
            <v>372</v>
          </cell>
        </row>
        <row r="1718">
          <cell r="A1718" t="str">
            <v>CONECTOR AUTODESFORRE ROJO</v>
          </cell>
          <cell r="B1718">
            <v>408</v>
          </cell>
          <cell r="C1718" t="str">
            <v>UND</v>
          </cell>
          <cell r="D1718">
            <v>489.59999999999997</v>
          </cell>
          <cell r="E1718">
            <v>78.335999999999999</v>
          </cell>
          <cell r="F1718">
            <v>568</v>
          </cell>
        </row>
        <row r="1719">
          <cell r="A1719" t="str">
            <v>CONECTOR BIMET.CON CHAQUETA</v>
          </cell>
          <cell r="B1719">
            <v>5000</v>
          </cell>
          <cell r="C1719" t="str">
            <v>UND</v>
          </cell>
          <cell r="D1719">
            <v>6000</v>
          </cell>
          <cell r="E1719">
            <v>960</v>
          </cell>
          <cell r="F1719">
            <v>6960</v>
          </cell>
        </row>
        <row r="1720">
          <cell r="A1720" t="str">
            <v>CONECTOR BIMET.CON CHAQUETA 2/0-4/0</v>
          </cell>
          <cell r="B1720">
            <v>5000</v>
          </cell>
          <cell r="C1720" t="str">
            <v>UND</v>
          </cell>
          <cell r="D1720">
            <v>6000</v>
          </cell>
          <cell r="E1720">
            <v>960</v>
          </cell>
          <cell r="F1720">
            <v>6960</v>
          </cell>
        </row>
        <row r="1721">
          <cell r="A1721" t="str">
            <v>CONECTOR BIMET.CON CHAQUETA 2-1/0</v>
          </cell>
          <cell r="B1721">
            <v>5000</v>
          </cell>
          <cell r="C1721" t="str">
            <v>UND</v>
          </cell>
          <cell r="D1721">
            <v>6000</v>
          </cell>
          <cell r="E1721">
            <v>960</v>
          </cell>
          <cell r="F1721">
            <v>6960</v>
          </cell>
        </row>
        <row r="1722">
          <cell r="A1722" t="str">
            <v>CONECTOR BIMET.CON CHAQUETA REF:P150 2/0</v>
          </cell>
          <cell r="B1722">
            <v>9000</v>
          </cell>
          <cell r="C1722" t="str">
            <v>UND</v>
          </cell>
          <cell r="D1722">
            <v>10800</v>
          </cell>
          <cell r="E1722">
            <v>1728</v>
          </cell>
          <cell r="F1722">
            <v>12528</v>
          </cell>
        </row>
        <row r="1723">
          <cell r="A1723" t="str">
            <v>CONECTOR BIMET.CON CHAQUETA REF:P50</v>
          </cell>
          <cell r="B1723">
            <v>5000</v>
          </cell>
          <cell r="C1723" t="str">
            <v>UND</v>
          </cell>
          <cell r="D1723">
            <v>6000</v>
          </cell>
          <cell r="E1723">
            <v>960</v>
          </cell>
          <cell r="F1723">
            <v>6960</v>
          </cell>
        </row>
        <row r="1724">
          <cell r="A1724" t="str">
            <v>CONECTOR BIMET.CON CHAQUETA REF:P95 1/0-</v>
          </cell>
          <cell r="B1724">
            <v>5000</v>
          </cell>
          <cell r="C1724" t="str">
            <v>UND</v>
          </cell>
          <cell r="D1724">
            <v>6000</v>
          </cell>
          <cell r="E1724">
            <v>960</v>
          </cell>
          <cell r="F1724">
            <v>6960</v>
          </cell>
        </row>
        <row r="1725">
          <cell r="A1725" t="str">
            <v>CONECTOR BIMETALICO 1/0AWG 1398AMP.</v>
          </cell>
          <cell r="B1725">
            <v>35200</v>
          </cell>
          <cell r="C1725" t="str">
            <v>UND</v>
          </cell>
          <cell r="D1725">
            <v>42240</v>
          </cell>
          <cell r="E1725">
            <v>6758.4000000000005</v>
          </cell>
          <cell r="F1725">
            <v>48998</v>
          </cell>
        </row>
        <row r="1726">
          <cell r="A1726" t="str">
            <v>CONECTOR BIMETALICO 2/0AWG 3008AMP.</v>
          </cell>
          <cell r="B1726">
            <v>44220</v>
          </cell>
          <cell r="C1726" t="str">
            <v>UND</v>
          </cell>
          <cell r="D1726">
            <v>53064</v>
          </cell>
          <cell r="E1726">
            <v>8490.24</v>
          </cell>
          <cell r="F1726">
            <v>61554</v>
          </cell>
        </row>
        <row r="1727">
          <cell r="A1727" t="str">
            <v>CONECTOR BIMETALICO 2AWG 1658AMP.</v>
          </cell>
          <cell r="B1727">
            <v>15510</v>
          </cell>
          <cell r="C1727" t="str">
            <v>UND</v>
          </cell>
          <cell r="D1727">
            <v>18612</v>
          </cell>
          <cell r="E1727">
            <v>2977.92</v>
          </cell>
          <cell r="F1727">
            <v>21590</v>
          </cell>
        </row>
        <row r="1728">
          <cell r="A1728" t="str">
            <v>CONECTOR BIMETALICO 4/0AWG 2189AMP.</v>
          </cell>
          <cell r="B1728">
            <v>51508</v>
          </cell>
          <cell r="C1728" t="str">
            <v>UND</v>
          </cell>
          <cell r="D1728">
            <v>61809.599999999999</v>
          </cell>
          <cell r="E1728">
            <v>9889.5360000000001</v>
          </cell>
          <cell r="F1728">
            <v>71699</v>
          </cell>
        </row>
        <row r="1729">
          <cell r="A1729" t="str">
            <v>CONECTOR BIMETALICO 5/16X11/2"(1PERNO)</v>
          </cell>
          <cell r="B1729">
            <v>1380.5</v>
          </cell>
          <cell r="C1729" t="str">
            <v>UND</v>
          </cell>
          <cell r="D1729">
            <v>1656.6</v>
          </cell>
          <cell r="E1729">
            <v>265.05599999999998</v>
          </cell>
          <cell r="F1729">
            <v>1922</v>
          </cell>
        </row>
        <row r="1730">
          <cell r="A1730" t="str">
            <v>CONECTOR BIMETALICO 5/16X11/2"(2PERNO)</v>
          </cell>
          <cell r="B1730">
            <v>2022</v>
          </cell>
          <cell r="C1730" t="str">
            <v>UND</v>
          </cell>
          <cell r="D1730">
            <v>2426.4</v>
          </cell>
          <cell r="E1730">
            <v>388.22400000000005</v>
          </cell>
          <cell r="F1730">
            <v>2815</v>
          </cell>
        </row>
        <row r="1731">
          <cell r="A1731" t="str">
            <v>CONECTOR CU TIPO PALA PARA 150A</v>
          </cell>
          <cell r="B1731">
            <v>13517</v>
          </cell>
          <cell r="C1731" t="str">
            <v>UND</v>
          </cell>
          <cell r="D1731">
            <v>16220.4</v>
          </cell>
          <cell r="E1731">
            <v>2595.2640000000001</v>
          </cell>
          <cell r="F1731">
            <v>18816</v>
          </cell>
        </row>
        <row r="1732">
          <cell r="A1732" t="str">
            <v>CONECTOR CURVO 1 U.S.A</v>
          </cell>
          <cell r="B1732">
            <v>6064.7998046875009</v>
          </cell>
          <cell r="C1732" t="str">
            <v>UND</v>
          </cell>
          <cell r="D1732">
            <v>7277.7597656250009</v>
          </cell>
          <cell r="E1732">
            <v>1164.4415625000001</v>
          </cell>
          <cell r="F1732">
            <v>8442</v>
          </cell>
        </row>
        <row r="1733">
          <cell r="A1733" t="str">
            <v>CONECTOR CURVO 1/2 NL</v>
          </cell>
          <cell r="B1733">
            <v>1330</v>
          </cell>
          <cell r="C1733" t="str">
            <v>UND</v>
          </cell>
          <cell r="D1733">
            <v>1596</v>
          </cell>
          <cell r="E1733">
            <v>255.36</v>
          </cell>
          <cell r="F1733">
            <v>1851</v>
          </cell>
        </row>
        <row r="1734">
          <cell r="A1734" t="str">
            <v>CONECTOR CURVO 3/4 NAL</v>
          </cell>
          <cell r="B1734">
            <v>1820</v>
          </cell>
          <cell r="C1734" t="str">
            <v>UND</v>
          </cell>
          <cell r="D1734">
            <v>2184</v>
          </cell>
          <cell r="E1734">
            <v>349.44</v>
          </cell>
          <cell r="F1734">
            <v>2533</v>
          </cell>
        </row>
        <row r="1735">
          <cell r="A1735" t="str">
            <v>CONECTOR CURVO U.S.A. 3/4</v>
          </cell>
          <cell r="B1735">
            <v>3949.3999023437505</v>
          </cell>
          <cell r="C1735" t="str">
            <v>UND</v>
          </cell>
          <cell r="D1735">
            <v>4739.2798828125005</v>
          </cell>
          <cell r="E1735">
            <v>758.28478125000015</v>
          </cell>
          <cell r="F1735">
            <v>5498</v>
          </cell>
        </row>
        <row r="1736">
          <cell r="A1736" t="str">
            <v>CONECTOR DBH REF:YH0-100</v>
          </cell>
          <cell r="B1736">
            <v>4000</v>
          </cell>
          <cell r="C1736" t="str">
            <v>UND</v>
          </cell>
          <cell r="D1736">
            <v>4800</v>
          </cell>
          <cell r="E1736">
            <v>768</v>
          </cell>
          <cell r="F1736">
            <v>5568</v>
          </cell>
        </row>
        <row r="1737">
          <cell r="A1737" t="str">
            <v>CONECTOR DBH-2 ACSR:1/0-2/0 ASC:2/0-3/0</v>
          </cell>
          <cell r="B1737">
            <v>1300</v>
          </cell>
          <cell r="C1737" t="str">
            <v>UND</v>
          </cell>
          <cell r="D1737">
            <v>1560</v>
          </cell>
          <cell r="E1737">
            <v>249.6</v>
          </cell>
          <cell r="F1737">
            <v>1810</v>
          </cell>
        </row>
        <row r="1738">
          <cell r="A1738" t="str">
            <v>CONECTOR DBH-3 ACSR:3/0-4/0 ASC:4/0</v>
          </cell>
          <cell r="B1738">
            <v>1216</v>
          </cell>
          <cell r="C1738" t="str">
            <v>UND</v>
          </cell>
          <cell r="D1738">
            <v>1459.2</v>
          </cell>
          <cell r="E1738">
            <v>233.47200000000001</v>
          </cell>
          <cell r="F1738">
            <v>1693</v>
          </cell>
        </row>
        <row r="1739">
          <cell r="A1739" t="str">
            <v>CONECTOR DBH-4 ACSR:1,1/0,2/0 ASC:1-3</v>
          </cell>
          <cell r="B1739">
            <v>1238</v>
          </cell>
          <cell r="C1739" t="str">
            <v>UND</v>
          </cell>
          <cell r="D1739">
            <v>1485.6</v>
          </cell>
          <cell r="E1739">
            <v>237.696</v>
          </cell>
          <cell r="F1739">
            <v>1723</v>
          </cell>
        </row>
        <row r="1740">
          <cell r="A1740" t="str">
            <v>CONECTOR DBH-5 ACSR 3/0,4/0 ASC:3/0,4/0</v>
          </cell>
          <cell r="B1740">
            <v>1528</v>
          </cell>
          <cell r="C1740" t="str">
            <v>UND</v>
          </cell>
          <cell r="D1740">
            <v>1833.6</v>
          </cell>
          <cell r="E1740">
            <v>293.37599999999998</v>
          </cell>
          <cell r="F1740">
            <v>2127</v>
          </cell>
        </row>
        <row r="1741">
          <cell r="A1741" t="str">
            <v>CONECTOR DBH-6 ACSR:6,4,3,2ASC:6,4,3,2,1</v>
          </cell>
          <cell r="B1741">
            <v>799</v>
          </cell>
          <cell r="C1741" t="str">
            <v>UND</v>
          </cell>
          <cell r="D1741">
            <v>958.8</v>
          </cell>
          <cell r="E1741">
            <v>153.40799999999999</v>
          </cell>
          <cell r="F1741">
            <v>1112</v>
          </cell>
        </row>
        <row r="1742">
          <cell r="A1742" t="str">
            <v>CONECTOR DBH-7 ACSR:3/0,4/0 ASC:3/0,4/0</v>
          </cell>
          <cell r="B1742">
            <v>1333</v>
          </cell>
          <cell r="C1742" t="str">
            <v>UND</v>
          </cell>
          <cell r="D1742">
            <v>1599.6</v>
          </cell>
          <cell r="E1742">
            <v>255.93599999999998</v>
          </cell>
          <cell r="F1742">
            <v>1856</v>
          </cell>
        </row>
        <row r="1743">
          <cell r="A1743" t="str">
            <v>CONECTOR DBH-8 ACSR:4,3,2,1,1/0 ASC:1/0</v>
          </cell>
          <cell r="B1743">
            <v>805</v>
          </cell>
          <cell r="C1743" t="str">
            <v>UND</v>
          </cell>
          <cell r="D1743">
            <v>966</v>
          </cell>
          <cell r="E1743">
            <v>154.56</v>
          </cell>
          <cell r="F1743">
            <v>1121</v>
          </cell>
        </row>
        <row r="1744">
          <cell r="A1744" t="str">
            <v>CONECTOR DE RESORTE AMARILLO CALY</v>
          </cell>
          <cell r="B1744">
            <v>99.400001525878906</v>
          </cell>
          <cell r="C1744" t="str">
            <v>UND</v>
          </cell>
          <cell r="D1744">
            <v>119.28000183105468</v>
          </cell>
          <cell r="E1744">
            <v>19.084800292968747</v>
          </cell>
          <cell r="F1744">
            <v>138</v>
          </cell>
        </row>
        <row r="1745">
          <cell r="A1745" t="str">
            <v>CONECTOR KSU 1-250MCM  BURDY</v>
          </cell>
          <cell r="B1745">
            <v>1692.59997558594</v>
          </cell>
          <cell r="C1745" t="str">
            <v>UND</v>
          </cell>
          <cell r="D1745">
            <v>2031.1199707031278</v>
          </cell>
          <cell r="E1745">
            <v>324.97919531250045</v>
          </cell>
          <cell r="F1745">
            <v>2356</v>
          </cell>
        </row>
        <row r="1746">
          <cell r="A1746" t="str">
            <v>CONECTOR KSU 29 BURDY</v>
          </cell>
          <cell r="B1746">
            <v>1692.59997558594</v>
          </cell>
          <cell r="C1746" t="str">
            <v>UND</v>
          </cell>
          <cell r="D1746">
            <v>2031.1199707031278</v>
          </cell>
          <cell r="E1746">
            <v>324.97919531250045</v>
          </cell>
          <cell r="F1746">
            <v>2356</v>
          </cell>
        </row>
        <row r="1747">
          <cell r="A1747" t="str">
            <v>CONECTOR KSU-22</v>
          </cell>
          <cell r="B1747">
            <v>3000</v>
          </cell>
          <cell r="C1747" t="str">
            <v>UND</v>
          </cell>
          <cell r="D1747">
            <v>3600</v>
          </cell>
          <cell r="E1747">
            <v>576</v>
          </cell>
          <cell r="F1747">
            <v>4176</v>
          </cell>
        </row>
        <row r="1748">
          <cell r="A1748" t="str">
            <v>CONECTOR P/CABLE GUARDA 1/4  2 PERNOS</v>
          </cell>
          <cell r="B1748">
            <v>3245</v>
          </cell>
          <cell r="C1748" t="str">
            <v>UND</v>
          </cell>
          <cell r="D1748">
            <v>3894</v>
          </cell>
          <cell r="E1748">
            <v>623.04</v>
          </cell>
          <cell r="F1748">
            <v>4517</v>
          </cell>
        </row>
        <row r="1749">
          <cell r="A1749" t="str">
            <v>CONECTOR PARA MANDO MOTOR ABB</v>
          </cell>
          <cell r="B1749">
            <v>18000</v>
          </cell>
          <cell r="C1749" t="str">
            <v>UND</v>
          </cell>
          <cell r="D1749">
            <v>21600</v>
          </cell>
          <cell r="E1749">
            <v>3456</v>
          </cell>
          <cell r="F1749">
            <v>25056</v>
          </cell>
        </row>
        <row r="1750">
          <cell r="A1750" t="str">
            <v>CONECTOR PARA VARILLA COOPERWELD</v>
          </cell>
          <cell r="B1750">
            <v>1217</v>
          </cell>
          <cell r="C1750" t="str">
            <v>UND</v>
          </cell>
          <cell r="D1750">
            <v>1460.3999999999999</v>
          </cell>
          <cell r="E1750">
            <v>233.66399999999999</v>
          </cell>
          <cell r="F1750">
            <v>1694</v>
          </cell>
        </row>
        <row r="1751">
          <cell r="A1751" t="str">
            <v>CONECTOR RECTO 1" NACIONAL</v>
          </cell>
          <cell r="B1751">
            <v>352.79998779296898</v>
          </cell>
          <cell r="C1751" t="str">
            <v>UND</v>
          </cell>
          <cell r="D1751">
            <v>423.35998535156278</v>
          </cell>
          <cell r="E1751">
            <v>67.737597656250045</v>
          </cell>
          <cell r="F1751">
            <v>491</v>
          </cell>
        </row>
        <row r="1752">
          <cell r="A1752" t="str">
            <v>CONECTOR RECTO 1" USA</v>
          </cell>
          <cell r="B1752">
            <v>4550</v>
          </cell>
          <cell r="C1752" t="str">
            <v>UND</v>
          </cell>
          <cell r="D1752">
            <v>5460</v>
          </cell>
          <cell r="E1752">
            <v>873.6</v>
          </cell>
          <cell r="F1752">
            <v>6334</v>
          </cell>
        </row>
        <row r="1753">
          <cell r="A1753" t="str">
            <v>CONECTOR RECTO 1/2 NAL</v>
          </cell>
          <cell r="B1753">
            <v>4000</v>
          </cell>
          <cell r="C1753" t="str">
            <v>UND</v>
          </cell>
          <cell r="D1753">
            <v>4800</v>
          </cell>
          <cell r="E1753">
            <v>768</v>
          </cell>
          <cell r="F1753">
            <v>5568</v>
          </cell>
        </row>
        <row r="1754">
          <cell r="A1754" t="str">
            <v>CONECTOR RECTO 1/2 USA</v>
          </cell>
          <cell r="B1754">
            <v>1411.19995117188</v>
          </cell>
          <cell r="C1754" t="str">
            <v>UND</v>
          </cell>
          <cell r="D1754">
            <v>1693.4399414062559</v>
          </cell>
          <cell r="E1754">
            <v>270.95039062500098</v>
          </cell>
          <cell r="F1754">
            <v>1964</v>
          </cell>
        </row>
        <row r="1755">
          <cell r="A1755" t="str">
            <v>CONECTOR RECTO 11/2</v>
          </cell>
          <cell r="B1755">
            <v>10747.799804687498</v>
          </cell>
          <cell r="C1755" t="str">
            <v>UND</v>
          </cell>
          <cell r="D1755">
            <v>12897.359765624997</v>
          </cell>
          <cell r="E1755">
            <v>2063.5775624999997</v>
          </cell>
          <cell r="F1755">
            <v>14961</v>
          </cell>
        </row>
        <row r="1756">
          <cell r="A1756" t="str">
            <v>CONECTOR RECTO 11/4 NAL</v>
          </cell>
          <cell r="B1756">
            <v>4000</v>
          </cell>
          <cell r="C1756" t="str">
            <v>UND</v>
          </cell>
          <cell r="D1756">
            <v>4800</v>
          </cell>
          <cell r="E1756">
            <v>768</v>
          </cell>
          <cell r="F1756">
            <v>5568</v>
          </cell>
        </row>
        <row r="1757">
          <cell r="A1757" t="str">
            <v>CONECTOR RECTO 2 U.S.A</v>
          </cell>
          <cell r="B1757">
            <v>12003.599609375</v>
          </cell>
          <cell r="C1757" t="str">
            <v>UND</v>
          </cell>
          <cell r="D1757">
            <v>14404.319531249999</v>
          </cell>
          <cell r="E1757">
            <v>2304.6911249999998</v>
          </cell>
          <cell r="F1757">
            <v>16709</v>
          </cell>
        </row>
        <row r="1758">
          <cell r="A1758" t="str">
            <v>CONECTOR RECTO 3/4 U.S.A</v>
          </cell>
          <cell r="B1758">
            <v>2115.3999023437505</v>
          </cell>
          <cell r="C1758" t="str">
            <v>UND</v>
          </cell>
          <cell r="D1758">
            <v>2538.4798828125004</v>
          </cell>
          <cell r="E1758">
            <v>406.15678125000005</v>
          </cell>
          <cell r="F1758">
            <v>2945</v>
          </cell>
        </row>
        <row r="1759">
          <cell r="A1759" t="str">
            <v>CONECTOR RECTO ALUMINIO  EN PALA 80X80</v>
          </cell>
          <cell r="B1759">
            <v>70000</v>
          </cell>
          <cell r="C1759" t="str">
            <v>UND</v>
          </cell>
          <cell r="D1759">
            <v>84000</v>
          </cell>
          <cell r="E1759">
            <v>13440</v>
          </cell>
          <cell r="F1759">
            <v>97440</v>
          </cell>
        </row>
        <row r="1760">
          <cell r="A1760" t="str">
            <v>CONECTOR RELLENO PARA EMPALME UR</v>
          </cell>
          <cell r="B1760">
            <v>80</v>
          </cell>
          <cell r="C1760" t="str">
            <v>UND</v>
          </cell>
          <cell r="D1760">
            <v>96</v>
          </cell>
          <cell r="E1760">
            <v>15.36</v>
          </cell>
          <cell r="F1760">
            <v>111</v>
          </cell>
        </row>
        <row r="1761">
          <cell r="A1761" t="str">
            <v>CONECTOR RELLENO PARA EMPALME UY2</v>
          </cell>
          <cell r="B1761">
            <v>42.900001525878899</v>
          </cell>
          <cell r="C1761" t="str">
            <v>UND</v>
          </cell>
          <cell r="D1761">
            <v>51.480001831054679</v>
          </cell>
          <cell r="E1761">
            <v>8.2368002929687485</v>
          </cell>
          <cell r="F1761">
            <v>60</v>
          </cell>
        </row>
        <row r="1762">
          <cell r="A1762" t="str">
            <v>CONECTOR RESORTE AMARILLO 18 A 12AWG</v>
          </cell>
          <cell r="B1762">
            <v>238</v>
          </cell>
          <cell r="C1762" t="str">
            <v>UND</v>
          </cell>
          <cell r="D1762">
            <v>285.59999999999997</v>
          </cell>
          <cell r="E1762">
            <v>45.695999999999998</v>
          </cell>
          <cell r="F1762">
            <v>331</v>
          </cell>
        </row>
        <row r="1763">
          <cell r="A1763" t="str">
            <v>CONECTOR RESORTE AZUL 10 A 6AWG</v>
          </cell>
          <cell r="B1763">
            <v>933</v>
          </cell>
          <cell r="C1763" t="str">
            <v>UND</v>
          </cell>
          <cell r="D1763">
            <v>1119.5999999999999</v>
          </cell>
          <cell r="E1763">
            <v>179.136</v>
          </cell>
          <cell r="F1763">
            <v>1299</v>
          </cell>
        </row>
        <row r="1764">
          <cell r="A1764" t="str">
            <v>CONECTOR RESORTE GRIS 12 A 8AWG</v>
          </cell>
          <cell r="B1764">
            <v>543</v>
          </cell>
          <cell r="C1764" t="str">
            <v>UND</v>
          </cell>
          <cell r="D1764">
            <v>651.6</v>
          </cell>
          <cell r="E1764">
            <v>104.256</v>
          </cell>
          <cell r="F1764">
            <v>756</v>
          </cell>
        </row>
        <row r="1765">
          <cell r="A1765" t="str">
            <v>CONECTOR RESORTE ROJO 16 A 10AWG</v>
          </cell>
          <cell r="B1765">
            <v>366</v>
          </cell>
          <cell r="C1765" t="str">
            <v>UND</v>
          </cell>
          <cell r="D1765">
            <v>439.2</v>
          </cell>
          <cell r="E1765">
            <v>70.272000000000006</v>
          </cell>
          <cell r="F1765">
            <v>509</v>
          </cell>
        </row>
        <row r="1766">
          <cell r="A1766" t="str">
            <v>CONECTOR RG-59</v>
          </cell>
          <cell r="B1766">
            <v>4000</v>
          </cell>
          <cell r="C1766" t="str">
            <v>UND</v>
          </cell>
          <cell r="D1766">
            <v>4800</v>
          </cell>
          <cell r="E1766">
            <v>768</v>
          </cell>
          <cell r="F1766">
            <v>5568</v>
          </cell>
        </row>
        <row r="1767">
          <cell r="A1767" t="str">
            <v>CONECTOR RJ-45 CAT 5 50 MICRONES</v>
          </cell>
          <cell r="B1767">
            <v>505</v>
          </cell>
          <cell r="C1767" t="str">
            <v>UND</v>
          </cell>
          <cell r="D1767">
            <v>606</v>
          </cell>
          <cell r="E1767">
            <v>96.960000000000008</v>
          </cell>
          <cell r="F1767">
            <v>703</v>
          </cell>
        </row>
        <row r="1768">
          <cell r="A1768" t="str">
            <v>CONECTOR SC LIGHT-CRIMP MM CERM</v>
          </cell>
          <cell r="B1768">
            <v>25601</v>
          </cell>
          <cell r="C1768" t="str">
            <v>UND</v>
          </cell>
          <cell r="D1768">
            <v>30721.199999999997</v>
          </cell>
          <cell r="E1768">
            <v>4915.3919999999998</v>
          </cell>
          <cell r="F1768">
            <v>35637</v>
          </cell>
        </row>
        <row r="1769">
          <cell r="A1769" t="str">
            <v>CONECTOR SC MULTIMODO FIBRA OPTICA</v>
          </cell>
          <cell r="B1769">
            <v>14731</v>
          </cell>
          <cell r="C1769" t="str">
            <v>UND</v>
          </cell>
          <cell r="D1769">
            <v>17677.2</v>
          </cell>
          <cell r="E1769">
            <v>2828.3520000000003</v>
          </cell>
          <cell r="F1769">
            <v>20506</v>
          </cell>
        </row>
        <row r="1770">
          <cell r="A1770" t="str">
            <v>CONECTOR SUPERIOR MERLIN GERIN</v>
          </cell>
          <cell r="B1770">
            <v>18000</v>
          </cell>
          <cell r="C1770" t="str">
            <v>UND</v>
          </cell>
          <cell r="D1770">
            <v>21600</v>
          </cell>
          <cell r="E1770">
            <v>3456</v>
          </cell>
          <cell r="F1770">
            <v>25056</v>
          </cell>
        </row>
        <row r="1771">
          <cell r="A1771" t="str">
            <v>CONECTOR TIPO 1/0AWG BRONCE C/PERROS AJU</v>
          </cell>
          <cell r="B1771">
            <v>61200</v>
          </cell>
          <cell r="C1771" t="str">
            <v>UND</v>
          </cell>
          <cell r="D1771">
            <v>73440</v>
          </cell>
          <cell r="E1771">
            <v>11750.4</v>
          </cell>
          <cell r="F1771">
            <v>85190</v>
          </cell>
        </row>
        <row r="1772">
          <cell r="A1772" t="str">
            <v>CONECTOR TIPO HEMBRA ( LEGRAND)</v>
          </cell>
          <cell r="B1772">
            <v>478000</v>
          </cell>
          <cell r="C1772" t="str">
            <v>UND</v>
          </cell>
          <cell r="D1772">
            <v>573600</v>
          </cell>
          <cell r="E1772">
            <v>91776</v>
          </cell>
          <cell r="F1772">
            <v>665376</v>
          </cell>
        </row>
        <row r="1773">
          <cell r="A1773" t="str">
            <v>CONECTOR TIPO T 4/0 BRONCE C/PERROS AJUS</v>
          </cell>
          <cell r="B1773">
            <v>66300</v>
          </cell>
          <cell r="C1773" t="str">
            <v>UND</v>
          </cell>
          <cell r="D1773">
            <v>79560</v>
          </cell>
          <cell r="E1773">
            <v>12729.6</v>
          </cell>
          <cell r="F1773">
            <v>92290</v>
          </cell>
        </row>
        <row r="1774">
          <cell r="A1774" t="str">
            <v>CONECTOR TIPO VASTAGO 2/0</v>
          </cell>
          <cell r="B1774">
            <v>41003</v>
          </cell>
          <cell r="C1774" t="str">
            <v>UND</v>
          </cell>
          <cell r="D1774">
            <v>49203.6</v>
          </cell>
          <cell r="E1774">
            <v>7872.576</v>
          </cell>
          <cell r="F1774">
            <v>57076</v>
          </cell>
        </row>
        <row r="1775">
          <cell r="A1775" t="str">
            <v>CONECTOR TIPO VASTAGO 4/0</v>
          </cell>
          <cell r="B1775">
            <v>72359</v>
          </cell>
          <cell r="C1775" t="str">
            <v>UND</v>
          </cell>
          <cell r="D1775">
            <v>86830.8</v>
          </cell>
          <cell r="E1775">
            <v>13892.928</v>
          </cell>
          <cell r="F1775">
            <v>100724</v>
          </cell>
        </row>
        <row r="1776">
          <cell r="A1776" t="str">
            <v>CONECTOR TUBULAR #3/0 VERNI</v>
          </cell>
          <cell r="B1776">
            <v>4000</v>
          </cell>
          <cell r="C1776" t="str">
            <v>UND</v>
          </cell>
          <cell r="D1776">
            <v>4800</v>
          </cell>
          <cell r="E1776">
            <v>768</v>
          </cell>
          <cell r="F1776">
            <v>5568</v>
          </cell>
        </row>
        <row r="1777">
          <cell r="A1777" t="str">
            <v>CONECTOR TUBULAR #3/0 VERNI</v>
          </cell>
          <cell r="B1777">
            <v>4000</v>
          </cell>
          <cell r="C1777" t="str">
            <v>UND</v>
          </cell>
          <cell r="D1777">
            <v>4800</v>
          </cell>
          <cell r="E1777">
            <v>768</v>
          </cell>
          <cell r="F1777">
            <v>5568</v>
          </cell>
        </row>
        <row r="1778">
          <cell r="A1778" t="str">
            <v>CONECTOR TUBULAR #4 VERNI</v>
          </cell>
          <cell r="B1778">
            <v>4000</v>
          </cell>
          <cell r="C1778" t="str">
            <v>UND</v>
          </cell>
          <cell r="D1778">
            <v>4800</v>
          </cell>
          <cell r="E1778">
            <v>768</v>
          </cell>
          <cell r="F1778">
            <v>5568</v>
          </cell>
        </row>
        <row r="1779">
          <cell r="A1779" t="str">
            <v>CONECTOR TUBULAR #6 VERNI</v>
          </cell>
          <cell r="B1779">
            <v>4000</v>
          </cell>
          <cell r="C1779" t="str">
            <v>UND</v>
          </cell>
          <cell r="D1779">
            <v>4800</v>
          </cell>
          <cell r="E1779">
            <v>768</v>
          </cell>
          <cell r="F1779">
            <v>5568</v>
          </cell>
        </row>
        <row r="1780">
          <cell r="A1780" t="str">
            <v>CONECTOR TUBULAR 18-22 CALY</v>
          </cell>
          <cell r="B1780">
            <v>58.799999237060604</v>
          </cell>
          <cell r="C1780" t="str">
            <v>UND</v>
          </cell>
          <cell r="D1780">
            <v>70.559999084472722</v>
          </cell>
          <cell r="E1780">
            <v>11.289599853515636</v>
          </cell>
          <cell r="F1780">
            <v>82</v>
          </cell>
        </row>
        <row r="1781">
          <cell r="A1781" t="str">
            <v>CONECTOR TUBULAR 19-14 CLY</v>
          </cell>
          <cell r="B1781">
            <v>79.800003051757798</v>
          </cell>
          <cell r="C1781" t="str">
            <v>UND</v>
          </cell>
          <cell r="D1781">
            <v>95.760003662109355</v>
          </cell>
          <cell r="E1781">
            <v>15.321600585937498</v>
          </cell>
          <cell r="F1781">
            <v>111</v>
          </cell>
        </row>
        <row r="1782">
          <cell r="A1782" t="str">
            <v>CONECTOR TUBULAR 300MCM COBRE ROJO</v>
          </cell>
          <cell r="B1782">
            <v>3343</v>
          </cell>
          <cell r="C1782" t="str">
            <v>UND</v>
          </cell>
          <cell r="D1782">
            <v>4011.6</v>
          </cell>
          <cell r="E1782">
            <v>641.85599999999999</v>
          </cell>
          <cell r="F1782">
            <v>4653</v>
          </cell>
        </row>
        <row r="1783">
          <cell r="A1783" t="str">
            <v>CONECTOR TUBULAR 300MCM SIN MARCA</v>
          </cell>
          <cell r="B1783">
            <v>7100</v>
          </cell>
          <cell r="C1783" t="str">
            <v>UND</v>
          </cell>
          <cell r="D1783">
            <v>8520</v>
          </cell>
          <cell r="E1783">
            <v>1363.2</v>
          </cell>
          <cell r="F1783">
            <v>9883</v>
          </cell>
        </row>
        <row r="1784">
          <cell r="A1784" t="str">
            <v>CONECTOR TUBULAR C/ESTAÑADO No 250</v>
          </cell>
          <cell r="B1784">
            <v>12935</v>
          </cell>
          <cell r="C1784" t="str">
            <v>UND</v>
          </cell>
          <cell r="D1784">
            <v>15522</v>
          </cell>
          <cell r="E1784">
            <v>2483.52</v>
          </cell>
          <cell r="F1784">
            <v>18006</v>
          </cell>
        </row>
        <row r="1785">
          <cell r="A1785" t="str">
            <v>CONECTOR TUBULAR Cu/ESTAÑADO No 1/0</v>
          </cell>
          <cell r="B1785">
            <v>7200</v>
          </cell>
          <cell r="C1785" t="str">
            <v>UND</v>
          </cell>
          <cell r="D1785">
            <v>8640</v>
          </cell>
          <cell r="E1785">
            <v>1382.4</v>
          </cell>
          <cell r="F1785">
            <v>10022</v>
          </cell>
        </row>
        <row r="1786">
          <cell r="A1786" t="str">
            <v>CONECTOR TUBULAR Cu/ESTAÑADO No 1000</v>
          </cell>
          <cell r="B1786">
            <v>45604</v>
          </cell>
          <cell r="C1786" t="str">
            <v>UND</v>
          </cell>
          <cell r="D1786">
            <v>54724.799999999996</v>
          </cell>
          <cell r="E1786">
            <v>8755.9679999999989</v>
          </cell>
          <cell r="F1786">
            <v>63481</v>
          </cell>
        </row>
        <row r="1787">
          <cell r="A1787" t="str">
            <v>CONECTOR TUBULAR Cu/ESTAÑADO No 2</v>
          </cell>
          <cell r="B1787">
            <v>6802</v>
          </cell>
          <cell r="C1787" t="str">
            <v>UND</v>
          </cell>
          <cell r="D1787">
            <v>8162.4</v>
          </cell>
          <cell r="E1787">
            <v>1305.9839999999999</v>
          </cell>
          <cell r="F1787">
            <v>9468</v>
          </cell>
        </row>
        <row r="1788">
          <cell r="A1788" t="str">
            <v>CONECTOR TUBULAR Cu/ESTAÑADO No 2 D</v>
          </cell>
          <cell r="B1788">
            <v>6802</v>
          </cell>
          <cell r="C1788" t="str">
            <v>UND</v>
          </cell>
          <cell r="D1788">
            <v>8162.4</v>
          </cell>
          <cell r="E1788">
            <v>1305.9839999999999</v>
          </cell>
          <cell r="F1788">
            <v>9468</v>
          </cell>
        </row>
        <row r="1789">
          <cell r="A1789" t="str">
            <v>CONECTOR TUBULAR Cu/ESTAÑADO No 2/0</v>
          </cell>
          <cell r="B1789">
            <v>7739</v>
          </cell>
          <cell r="C1789" t="str">
            <v>UND</v>
          </cell>
          <cell r="D1789">
            <v>9286.7999999999993</v>
          </cell>
          <cell r="E1789">
            <v>1485.8879999999999</v>
          </cell>
          <cell r="F1789">
            <v>10773</v>
          </cell>
        </row>
        <row r="1790">
          <cell r="A1790" t="str">
            <v>CONECTOR TUBULAR Cu/ESTAÑADO No 2/0 D</v>
          </cell>
          <cell r="B1790">
            <v>7739</v>
          </cell>
          <cell r="C1790" t="str">
            <v>UND</v>
          </cell>
          <cell r="D1790">
            <v>9286.7999999999993</v>
          </cell>
          <cell r="E1790">
            <v>1485.8879999999999</v>
          </cell>
          <cell r="F1790">
            <v>10773</v>
          </cell>
        </row>
        <row r="1791">
          <cell r="A1791" t="str">
            <v>CONECTOR TUBULAR Cu/ESTAÑADO No 300</v>
          </cell>
          <cell r="B1791">
            <v>14434</v>
          </cell>
          <cell r="C1791" t="str">
            <v>UND</v>
          </cell>
          <cell r="D1791">
            <v>17320.8</v>
          </cell>
          <cell r="E1791">
            <v>2771.328</v>
          </cell>
          <cell r="F1791">
            <v>20092</v>
          </cell>
        </row>
        <row r="1792">
          <cell r="A1792" t="str">
            <v>CONECTOR TUBULAR Cu/ESTAÑADO No 350</v>
          </cell>
          <cell r="B1792">
            <v>15208</v>
          </cell>
          <cell r="C1792" t="str">
            <v>UND</v>
          </cell>
          <cell r="D1792">
            <v>18249.599999999999</v>
          </cell>
          <cell r="E1792">
            <v>2919.9359999999997</v>
          </cell>
          <cell r="F1792">
            <v>21170</v>
          </cell>
        </row>
        <row r="1793">
          <cell r="A1793" t="str">
            <v>CONECTOR TUBULAR Cu/ESTAÑADO No 4</v>
          </cell>
          <cell r="B1793">
            <v>6119</v>
          </cell>
          <cell r="C1793" t="str">
            <v>UND</v>
          </cell>
          <cell r="D1793">
            <v>7342.8</v>
          </cell>
          <cell r="E1793">
            <v>1174.848</v>
          </cell>
          <cell r="F1793">
            <v>8518</v>
          </cell>
        </row>
        <row r="1794">
          <cell r="A1794" t="str">
            <v>CONECTOR TUBULAR Cu/ESTAÑADO No 4/0</v>
          </cell>
          <cell r="B1794">
            <v>8723</v>
          </cell>
          <cell r="C1794" t="str">
            <v>UND</v>
          </cell>
          <cell r="D1794">
            <v>10467.6</v>
          </cell>
          <cell r="E1794">
            <v>1674.816</v>
          </cell>
          <cell r="F1794">
            <v>12142</v>
          </cell>
        </row>
        <row r="1795">
          <cell r="A1795" t="str">
            <v>CONECTOR TUBULAR Cu/ESTAÑADO No 500</v>
          </cell>
          <cell r="B1795">
            <v>18202</v>
          </cell>
          <cell r="C1795" t="str">
            <v>UND</v>
          </cell>
          <cell r="D1795">
            <v>21842.399999999998</v>
          </cell>
          <cell r="E1795">
            <v>3494.7839999999997</v>
          </cell>
          <cell r="F1795">
            <v>25337</v>
          </cell>
        </row>
        <row r="1796">
          <cell r="A1796" t="str">
            <v>CONECTOR TUBULAR Cu/ESTAÑADO No 6</v>
          </cell>
          <cell r="B1796">
            <v>5664</v>
          </cell>
          <cell r="C1796" t="str">
            <v>UND</v>
          </cell>
          <cell r="D1796">
            <v>6796.8</v>
          </cell>
          <cell r="E1796">
            <v>1087.4880000000001</v>
          </cell>
          <cell r="F1796">
            <v>7884</v>
          </cell>
        </row>
        <row r="1797">
          <cell r="A1797" t="str">
            <v>CONECTOR TUBULAR P/EMPALME  4/0X16</v>
          </cell>
          <cell r="B1797">
            <v>12880</v>
          </cell>
          <cell r="C1797" t="str">
            <v>UND</v>
          </cell>
          <cell r="D1797">
            <v>15456</v>
          </cell>
          <cell r="E1797">
            <v>2472.96</v>
          </cell>
          <cell r="F1797">
            <v>17929</v>
          </cell>
        </row>
        <row r="1798">
          <cell r="A1798" t="str">
            <v>CONECTOR TUBULAR P/EMPALME 4/0X23</v>
          </cell>
          <cell r="B1798">
            <v>15260</v>
          </cell>
          <cell r="C1798" t="str">
            <v>UND</v>
          </cell>
          <cell r="D1798">
            <v>18312</v>
          </cell>
          <cell r="E1798">
            <v>2929.92</v>
          </cell>
          <cell r="F1798">
            <v>21242</v>
          </cell>
        </row>
        <row r="1799">
          <cell r="A1799" t="str">
            <v>CONECTOR TUBULAR P/EMPALME 4/0X9"</v>
          </cell>
          <cell r="B1799">
            <v>10500</v>
          </cell>
          <cell r="C1799" t="str">
            <v>UND</v>
          </cell>
          <cell r="D1799">
            <v>12600</v>
          </cell>
          <cell r="E1799">
            <v>2016</v>
          </cell>
          <cell r="F1799">
            <v>14616</v>
          </cell>
        </row>
        <row r="1800">
          <cell r="A1800" t="str">
            <v>CONECTOR TUBULAR VINILO</v>
          </cell>
          <cell r="B1800">
            <v>238</v>
          </cell>
          <cell r="C1800" t="str">
            <v>UND</v>
          </cell>
          <cell r="D1800">
            <v>285.59999999999997</v>
          </cell>
          <cell r="E1800">
            <v>45.695999999999998</v>
          </cell>
          <cell r="F1800">
            <v>331</v>
          </cell>
        </row>
        <row r="1801">
          <cell r="A1801" t="str">
            <v>CONECTOR TUBULAR VINILO 10 A 12AWG</v>
          </cell>
          <cell r="B1801">
            <v>502</v>
          </cell>
          <cell r="C1801" t="str">
            <v>UND</v>
          </cell>
          <cell r="D1801">
            <v>602.4</v>
          </cell>
          <cell r="E1801">
            <v>96.384</v>
          </cell>
          <cell r="F1801">
            <v>699</v>
          </cell>
        </row>
        <row r="1802">
          <cell r="A1802" t="str">
            <v>CONECTOR TUBULAR VINILO 16 A 14AWG</v>
          </cell>
          <cell r="B1802">
            <v>349</v>
          </cell>
          <cell r="C1802" t="str">
            <v>UND</v>
          </cell>
          <cell r="D1802">
            <v>418.8</v>
          </cell>
          <cell r="E1802">
            <v>67.00800000000001</v>
          </cell>
          <cell r="F1802">
            <v>486</v>
          </cell>
        </row>
        <row r="1803">
          <cell r="A1803" t="str">
            <v>CONECTOR TUBULAR VINILO 8AWG</v>
          </cell>
          <cell r="B1803">
            <v>1457</v>
          </cell>
          <cell r="C1803" t="str">
            <v>UND</v>
          </cell>
          <cell r="D1803">
            <v>1748.3999999999999</v>
          </cell>
          <cell r="E1803">
            <v>279.74399999999997</v>
          </cell>
          <cell r="F1803">
            <v>2028</v>
          </cell>
        </row>
        <row r="1804">
          <cell r="A1804" t="str">
            <v>CONJUNTO ARMADO SINTAPA INT DOBLE</v>
          </cell>
          <cell r="B1804">
            <v>9610</v>
          </cell>
          <cell r="C1804" t="str">
            <v>UND</v>
          </cell>
          <cell r="D1804">
            <v>11532</v>
          </cell>
          <cell r="E1804">
            <v>1845.1200000000001</v>
          </cell>
          <cell r="F1804">
            <v>13377</v>
          </cell>
        </row>
        <row r="1805">
          <cell r="A1805" t="str">
            <v>CONMUTABLE +INT BLANCO</v>
          </cell>
          <cell r="B1805">
            <v>5730</v>
          </cell>
          <cell r="C1805" t="str">
            <v>UND</v>
          </cell>
          <cell r="D1805">
            <v>6876</v>
          </cell>
          <cell r="E1805">
            <v>1100.1600000000001</v>
          </cell>
          <cell r="F1805">
            <v>7976</v>
          </cell>
        </row>
        <row r="1806">
          <cell r="A1806" t="str">
            <v>CONMUTABLE CON LUZ PILOTO</v>
          </cell>
          <cell r="B1806">
            <v>5371</v>
          </cell>
          <cell r="C1806" t="str">
            <v>UND</v>
          </cell>
          <cell r="D1806">
            <v>6445.2</v>
          </cell>
          <cell r="E1806">
            <v>1031.232</v>
          </cell>
          <cell r="F1806">
            <v>7476</v>
          </cell>
        </row>
        <row r="1807">
          <cell r="A1807" t="str">
            <v>CONMUTABLE DOBLE</v>
          </cell>
          <cell r="B1807">
            <v>6030</v>
          </cell>
          <cell r="C1807" t="str">
            <v>UND</v>
          </cell>
          <cell r="D1807">
            <v>7236</v>
          </cell>
          <cell r="E1807">
            <v>1157.76</v>
          </cell>
          <cell r="F1807">
            <v>8394</v>
          </cell>
        </row>
        <row r="1808">
          <cell r="A1808" t="str">
            <v>CONMUTABLE SENCILLO CREMA</v>
          </cell>
          <cell r="B1808">
            <v>1866</v>
          </cell>
          <cell r="C1808" t="str">
            <v>UND</v>
          </cell>
          <cell r="D1808">
            <v>2239.1999999999998</v>
          </cell>
          <cell r="E1808">
            <v>358.27199999999999</v>
          </cell>
          <cell r="F1808">
            <v>2597</v>
          </cell>
        </row>
        <row r="1809">
          <cell r="A1809" t="str">
            <v>CONMUTABLE TRIPLE</v>
          </cell>
          <cell r="B1809">
            <v>8370</v>
          </cell>
          <cell r="C1809" t="str">
            <v>UND</v>
          </cell>
          <cell r="D1809">
            <v>10044</v>
          </cell>
          <cell r="E1809">
            <v>1607.04</v>
          </cell>
          <cell r="F1809">
            <v>11651</v>
          </cell>
        </row>
        <row r="1810">
          <cell r="A1810" t="str">
            <v>CONMUTADOR 2 POSICIONES</v>
          </cell>
          <cell r="B1810">
            <v>32000</v>
          </cell>
          <cell r="C1810" t="str">
            <v>UND</v>
          </cell>
          <cell r="D1810">
            <v>38400</v>
          </cell>
          <cell r="E1810">
            <v>6144</v>
          </cell>
          <cell r="F1810">
            <v>44544</v>
          </cell>
        </row>
        <row r="1811">
          <cell r="A1811" t="str">
            <v>CONMUTADOR 2 POSICIONES 22MM BRETER</v>
          </cell>
          <cell r="B1811">
            <v>8463</v>
          </cell>
          <cell r="C1811" t="str">
            <v>UND</v>
          </cell>
          <cell r="D1811">
            <v>10155.6</v>
          </cell>
          <cell r="E1811">
            <v>1624.8960000000002</v>
          </cell>
          <cell r="F1811">
            <v>11780</v>
          </cell>
        </row>
        <row r="1812">
          <cell r="A1812" t="str">
            <v>CONMUTADOR 2 POSICIONES CON LLAVE</v>
          </cell>
          <cell r="B1812">
            <v>71000</v>
          </cell>
          <cell r="C1812" t="str">
            <v>UND</v>
          </cell>
          <cell r="D1812">
            <v>85200</v>
          </cell>
          <cell r="E1812">
            <v>13632</v>
          </cell>
          <cell r="F1812">
            <v>98832</v>
          </cell>
        </row>
        <row r="1813">
          <cell r="A1813" t="str">
            <v>CONMUTADOR 2 POSICIONES KM</v>
          </cell>
          <cell r="B1813">
            <v>4000</v>
          </cell>
          <cell r="C1813" t="str">
            <v>UND</v>
          </cell>
          <cell r="D1813">
            <v>4800</v>
          </cell>
          <cell r="E1813">
            <v>768</v>
          </cell>
          <cell r="F1813">
            <v>5568</v>
          </cell>
        </row>
        <row r="1814">
          <cell r="A1814" t="str">
            <v>CONMUTADOR 2 POSICIONES SIN BLOQUE 22MM</v>
          </cell>
          <cell r="B1814">
            <v>5642</v>
          </cell>
          <cell r="C1814" t="str">
            <v>UND</v>
          </cell>
          <cell r="D1814">
            <v>6770.4</v>
          </cell>
          <cell r="E1814">
            <v>1083.2639999999999</v>
          </cell>
          <cell r="F1814">
            <v>7854</v>
          </cell>
        </row>
        <row r="1815">
          <cell r="A1815" t="str">
            <v>CONMUTADOR 2POSC.FIJAS CON LLAVE</v>
          </cell>
          <cell r="B1815">
            <v>115000</v>
          </cell>
          <cell r="C1815" t="str">
            <v>UND</v>
          </cell>
          <cell r="D1815">
            <v>138000</v>
          </cell>
          <cell r="E1815">
            <v>22080</v>
          </cell>
          <cell r="F1815">
            <v>160080</v>
          </cell>
        </row>
        <row r="1816">
          <cell r="A1816" t="str">
            <v>CONMUTADOR 2POSC.FIJAS NEGRO</v>
          </cell>
          <cell r="B1816">
            <v>69000</v>
          </cell>
          <cell r="C1816" t="str">
            <v>UND</v>
          </cell>
          <cell r="D1816">
            <v>82800</v>
          </cell>
          <cell r="E1816">
            <v>13248</v>
          </cell>
          <cell r="F1816">
            <v>96048</v>
          </cell>
        </row>
        <row r="1817">
          <cell r="A1817" t="str">
            <v>CONMUTADOR 3 POSICIONES</v>
          </cell>
          <cell r="B1817">
            <v>42000</v>
          </cell>
          <cell r="C1817" t="str">
            <v>UND</v>
          </cell>
          <cell r="D1817">
            <v>50400</v>
          </cell>
          <cell r="E1817">
            <v>8064</v>
          </cell>
          <cell r="F1817">
            <v>58464</v>
          </cell>
        </row>
        <row r="1818">
          <cell r="A1818" t="str">
            <v>CONMUTADOR 3 POSICIONES FIJAS</v>
          </cell>
          <cell r="B1818">
            <v>48000</v>
          </cell>
          <cell r="C1818" t="str">
            <v>UND</v>
          </cell>
          <cell r="D1818">
            <v>57600</v>
          </cell>
          <cell r="E1818">
            <v>9216</v>
          </cell>
          <cell r="F1818">
            <v>66816</v>
          </cell>
        </row>
        <row r="1819">
          <cell r="A1819" t="str">
            <v>CONMUTADOR 3 POSICIONES KM</v>
          </cell>
          <cell r="B1819">
            <v>4000</v>
          </cell>
          <cell r="C1819" t="str">
            <v>UND</v>
          </cell>
          <cell r="D1819">
            <v>4800</v>
          </cell>
          <cell r="E1819">
            <v>768</v>
          </cell>
          <cell r="F1819">
            <v>5568</v>
          </cell>
        </row>
        <row r="1820">
          <cell r="A1820" t="str">
            <v>CONMUTADOR 3 POSICIONES RETORNO AL CENTR</v>
          </cell>
          <cell r="B1820">
            <v>52000</v>
          </cell>
          <cell r="C1820" t="str">
            <v>UND</v>
          </cell>
          <cell r="D1820">
            <v>62400</v>
          </cell>
          <cell r="E1820">
            <v>9984</v>
          </cell>
          <cell r="F1820">
            <v>72384</v>
          </cell>
        </row>
        <row r="1821">
          <cell r="A1821" t="str">
            <v>CONMUTADOR 3POSC. FIJAS NEGRO</v>
          </cell>
          <cell r="B1821">
            <v>69000</v>
          </cell>
          <cell r="C1821" t="str">
            <v>UND</v>
          </cell>
          <cell r="D1821">
            <v>82800</v>
          </cell>
          <cell r="E1821">
            <v>13248</v>
          </cell>
          <cell r="F1821">
            <v>96048</v>
          </cell>
        </row>
        <row r="1822">
          <cell r="A1822" t="str">
            <v>CONMUTADOR 3POSC.FIJAS CON LLAVE</v>
          </cell>
          <cell r="B1822">
            <v>157000</v>
          </cell>
          <cell r="C1822" t="str">
            <v>UND</v>
          </cell>
          <cell r="D1822">
            <v>188400</v>
          </cell>
          <cell r="E1822">
            <v>30144</v>
          </cell>
          <cell r="F1822">
            <v>218544</v>
          </cell>
        </row>
        <row r="1823">
          <cell r="A1823" t="str">
            <v>CONMUTADOR 3POSC.RETORNO CENTRO</v>
          </cell>
          <cell r="B1823">
            <v>132000</v>
          </cell>
          <cell r="C1823" t="str">
            <v>UND</v>
          </cell>
          <cell r="D1823">
            <v>158400</v>
          </cell>
          <cell r="E1823">
            <v>25344</v>
          </cell>
          <cell r="F1823">
            <v>183744</v>
          </cell>
        </row>
        <row r="1824">
          <cell r="A1824" t="str">
            <v>CONMUTADOR 40AAC1 40CR MARGIRWS</v>
          </cell>
          <cell r="B1824">
            <v>42315</v>
          </cell>
          <cell r="C1824" t="str">
            <v>UND</v>
          </cell>
          <cell r="D1824">
            <v>50778</v>
          </cell>
          <cell r="E1824">
            <v>8124.4800000000005</v>
          </cell>
          <cell r="F1824">
            <v>58902</v>
          </cell>
        </row>
        <row r="1825">
          <cell r="A1825" t="str">
            <v>CONMUTADOR AMPERIMETRO 20AMP</v>
          </cell>
          <cell r="B1825">
            <v>38361.3984375</v>
          </cell>
          <cell r="C1825" t="str">
            <v>UND</v>
          </cell>
          <cell r="D1825">
            <v>46033.678124999999</v>
          </cell>
          <cell r="E1825">
            <v>7365.3885</v>
          </cell>
          <cell r="F1825">
            <v>53399</v>
          </cell>
        </row>
        <row r="1826">
          <cell r="A1826" t="str">
            <v>CONMUTADOR AMPERIMETRO 4 POS</v>
          </cell>
          <cell r="B1826">
            <v>79000</v>
          </cell>
          <cell r="C1826" t="str">
            <v>UND</v>
          </cell>
          <cell r="D1826">
            <v>94800</v>
          </cell>
          <cell r="E1826">
            <v>15168</v>
          </cell>
          <cell r="F1826">
            <v>109968</v>
          </cell>
        </row>
        <row r="1827">
          <cell r="A1827" t="str">
            <v>CONMUTADOR AMPERIMETRO REF:131811</v>
          </cell>
          <cell r="B1827">
            <v>4000</v>
          </cell>
          <cell r="C1827" t="str">
            <v>UND</v>
          </cell>
          <cell r="D1827">
            <v>4800</v>
          </cell>
          <cell r="E1827">
            <v>768</v>
          </cell>
          <cell r="F1827">
            <v>5568</v>
          </cell>
        </row>
        <row r="1828">
          <cell r="A1828" t="str">
            <v>CONMUTADOR BIPOLAR</v>
          </cell>
          <cell r="B1828">
            <v>23289</v>
          </cell>
          <cell r="C1828" t="str">
            <v>UND</v>
          </cell>
          <cell r="D1828">
            <v>27946.799999999999</v>
          </cell>
          <cell r="E1828">
            <v>4471.4880000000003</v>
          </cell>
          <cell r="F1828">
            <v>32418</v>
          </cell>
        </row>
        <row r="1829">
          <cell r="A1829" t="str">
            <v>CONMUTADOR CON LLAVE 2 POSICIONES FIJAS</v>
          </cell>
          <cell r="B1829">
            <v>40000</v>
          </cell>
          <cell r="C1829" t="str">
            <v>UND</v>
          </cell>
          <cell r="D1829">
            <v>48000</v>
          </cell>
          <cell r="E1829">
            <v>7680</v>
          </cell>
          <cell r="F1829">
            <v>55680</v>
          </cell>
        </row>
        <row r="1830">
          <cell r="A1830" t="str">
            <v>CONMUTADOR DE LEVAS VY/10/s/121/ST</v>
          </cell>
          <cell r="B1830">
            <v>53902</v>
          </cell>
          <cell r="C1830" t="str">
            <v>UND</v>
          </cell>
          <cell r="D1830">
            <v>64682.399999999994</v>
          </cell>
          <cell r="E1830">
            <v>10349.183999999999</v>
          </cell>
          <cell r="F1830">
            <v>75032</v>
          </cell>
        </row>
        <row r="1831">
          <cell r="A1831" t="str">
            <v>CONMUTADOR DE MULETILLA 0-1</v>
          </cell>
          <cell r="B1831">
            <v>30400</v>
          </cell>
          <cell r="C1831" t="str">
            <v>UND</v>
          </cell>
          <cell r="D1831">
            <v>36480</v>
          </cell>
          <cell r="E1831">
            <v>5836.8</v>
          </cell>
          <cell r="F1831">
            <v>42317</v>
          </cell>
        </row>
        <row r="1832">
          <cell r="A1832" t="str">
            <v>CONMUTADOR DE MULETILLA 0-I</v>
          </cell>
          <cell r="B1832">
            <v>39400</v>
          </cell>
          <cell r="C1832" t="str">
            <v>UND</v>
          </cell>
          <cell r="D1832">
            <v>47280</v>
          </cell>
          <cell r="E1832">
            <v>7564.8</v>
          </cell>
          <cell r="F1832">
            <v>54845</v>
          </cell>
        </row>
        <row r="1833">
          <cell r="A1833" t="str">
            <v>CONMUTADOR GIRATORIO 2 POSICIONES 1NA</v>
          </cell>
          <cell r="B1833">
            <v>26000</v>
          </cell>
          <cell r="C1833" t="str">
            <v>UND</v>
          </cell>
          <cell r="D1833">
            <v>31200</v>
          </cell>
          <cell r="E1833">
            <v>4992</v>
          </cell>
          <cell r="F1833">
            <v>36192</v>
          </cell>
        </row>
        <row r="1834">
          <cell r="A1834" t="str">
            <v>CONMUTADOR MONOPOLAR</v>
          </cell>
          <cell r="B1834">
            <v>16296</v>
          </cell>
          <cell r="C1834" t="str">
            <v>UND</v>
          </cell>
          <cell r="D1834">
            <v>19555.2</v>
          </cell>
          <cell r="E1834">
            <v>3128.8320000000003</v>
          </cell>
          <cell r="F1834">
            <v>22684</v>
          </cell>
        </row>
        <row r="1835">
          <cell r="A1835" t="str">
            <v>CONMUTADOR MULETILLA 2 POSICIONES</v>
          </cell>
          <cell r="B1835">
            <v>16000</v>
          </cell>
          <cell r="C1835" t="str">
            <v>UND</v>
          </cell>
          <cell r="D1835">
            <v>19200</v>
          </cell>
          <cell r="E1835">
            <v>3072</v>
          </cell>
          <cell r="F1835">
            <v>22272</v>
          </cell>
        </row>
        <row r="1836">
          <cell r="A1836" t="str">
            <v>CONMUTADOR MULETILLA 2POSC. C/LLAVE</v>
          </cell>
          <cell r="B1836">
            <v>30348</v>
          </cell>
          <cell r="C1836" t="str">
            <v>UND</v>
          </cell>
          <cell r="D1836">
            <v>36417.599999999999</v>
          </cell>
          <cell r="E1836">
            <v>5826.8159999999998</v>
          </cell>
          <cell r="F1836">
            <v>42244</v>
          </cell>
        </row>
        <row r="1837">
          <cell r="A1837" t="str">
            <v>CONMUTADOR MULETILLA 3 POSICIONES</v>
          </cell>
          <cell r="B1837">
            <v>18000</v>
          </cell>
          <cell r="C1837" t="str">
            <v>UND</v>
          </cell>
          <cell r="D1837">
            <v>21600</v>
          </cell>
          <cell r="E1837">
            <v>3456</v>
          </cell>
          <cell r="F1837">
            <v>25056</v>
          </cell>
        </row>
        <row r="1838">
          <cell r="A1838" t="str">
            <v>CONMUTADOR MULETILLA 3SB3202-2AA11</v>
          </cell>
          <cell r="B1838">
            <v>30400</v>
          </cell>
          <cell r="C1838" t="str">
            <v>UND</v>
          </cell>
          <cell r="D1838">
            <v>36480</v>
          </cell>
          <cell r="E1838">
            <v>5836.8</v>
          </cell>
          <cell r="F1838">
            <v>42317</v>
          </cell>
        </row>
        <row r="1839">
          <cell r="A1839" t="str">
            <v>CONMUTADOR MULETILLA 3SB3210-2DA11</v>
          </cell>
          <cell r="B1839">
            <v>39400</v>
          </cell>
          <cell r="C1839" t="str">
            <v>UND</v>
          </cell>
          <cell r="D1839">
            <v>47280</v>
          </cell>
          <cell r="E1839">
            <v>7564.8</v>
          </cell>
          <cell r="F1839">
            <v>54845</v>
          </cell>
        </row>
        <row r="1840">
          <cell r="A1840" t="str">
            <v>CONMUTADOR P/AMPERIMETRO 10AMP(0-L1-L2-L</v>
          </cell>
          <cell r="B1840">
            <v>96000</v>
          </cell>
          <cell r="C1840" t="str">
            <v>UND</v>
          </cell>
          <cell r="D1840">
            <v>115200</v>
          </cell>
          <cell r="E1840">
            <v>18432</v>
          </cell>
          <cell r="F1840">
            <v>133632</v>
          </cell>
        </row>
        <row r="1841">
          <cell r="A1841" t="str">
            <v>CONMUTADOR P/VOLTIMETRO 10AMP.(0-L1L2-L2</v>
          </cell>
          <cell r="B1841">
            <v>73000</v>
          </cell>
          <cell r="C1841" t="str">
            <v>UND</v>
          </cell>
          <cell r="D1841">
            <v>87600</v>
          </cell>
          <cell r="E1841">
            <v>14016</v>
          </cell>
          <cell r="F1841">
            <v>101616</v>
          </cell>
        </row>
        <row r="1842">
          <cell r="A1842" t="str">
            <v>CONMUTADOR P/VOLTIMETRO 10AMP.(L1L2,L2L3</v>
          </cell>
          <cell r="B1842">
            <v>89700</v>
          </cell>
          <cell r="C1842" t="str">
            <v>UND</v>
          </cell>
          <cell r="D1842">
            <v>107640</v>
          </cell>
          <cell r="E1842">
            <v>17222.400000000001</v>
          </cell>
          <cell r="F1842">
            <v>124862</v>
          </cell>
        </row>
        <row r="1843">
          <cell r="A1843" t="str">
            <v>CONMUTADOR PARA INTERRUPTOR ENERNET</v>
          </cell>
          <cell r="B1843">
            <v>763946</v>
          </cell>
          <cell r="C1843" t="str">
            <v>UND</v>
          </cell>
          <cell r="D1843">
            <v>916735.2</v>
          </cell>
          <cell r="E1843">
            <v>146677.63199999998</v>
          </cell>
          <cell r="F1843">
            <v>1063413</v>
          </cell>
        </row>
        <row r="1844">
          <cell r="A1844" t="str">
            <v>CONMUTADOR REF XB2BD25</v>
          </cell>
          <cell r="B1844">
            <v>30500</v>
          </cell>
          <cell r="C1844" t="str">
            <v>UND</v>
          </cell>
          <cell r="D1844">
            <v>36600</v>
          </cell>
          <cell r="E1844">
            <v>5856</v>
          </cell>
          <cell r="F1844">
            <v>42456</v>
          </cell>
        </row>
        <row r="1845">
          <cell r="A1845" t="str">
            <v>CONMUTADOR TRIPOLAR</v>
          </cell>
          <cell r="B1845">
            <v>25123</v>
          </cell>
          <cell r="C1845" t="str">
            <v>UND</v>
          </cell>
          <cell r="D1845">
            <v>30147.599999999999</v>
          </cell>
          <cell r="E1845">
            <v>4823.616</v>
          </cell>
          <cell r="F1845">
            <v>34971</v>
          </cell>
        </row>
        <row r="1846">
          <cell r="A1846" t="str">
            <v>CONMUTADOR TRIPOLAR</v>
          </cell>
          <cell r="B1846">
            <v>33952.80078125</v>
          </cell>
          <cell r="C1846" t="str">
            <v>UND</v>
          </cell>
          <cell r="D1846">
            <v>40743.360937500001</v>
          </cell>
          <cell r="E1846">
            <v>6518.9377500000001</v>
          </cell>
          <cell r="F1846">
            <v>47262</v>
          </cell>
        </row>
        <row r="1847">
          <cell r="A1847" t="str">
            <v>CONMUTADOR TRIPOLAR 125AMP.</v>
          </cell>
          <cell r="B1847">
            <v>1439300</v>
          </cell>
          <cell r="C1847" t="str">
            <v>UND</v>
          </cell>
          <cell r="D1847">
            <v>1727160</v>
          </cell>
          <cell r="E1847">
            <v>276345.59999999998</v>
          </cell>
          <cell r="F1847">
            <v>2003506</v>
          </cell>
        </row>
        <row r="1848">
          <cell r="A1848" t="str">
            <v>CONMUTADOR TRIPOLAR 200AMP.</v>
          </cell>
          <cell r="B1848">
            <v>1675200</v>
          </cell>
          <cell r="C1848" t="str">
            <v>UND</v>
          </cell>
          <cell r="D1848">
            <v>2010240</v>
          </cell>
          <cell r="E1848">
            <v>321638.40000000002</v>
          </cell>
          <cell r="F1848">
            <v>2331878</v>
          </cell>
        </row>
        <row r="1849">
          <cell r="A1849" t="str">
            <v>CONMUTADOR TRIPOLAR 30A 15KV</v>
          </cell>
          <cell r="B1849">
            <v>70000</v>
          </cell>
          <cell r="C1849" t="str">
            <v>UND</v>
          </cell>
          <cell r="D1849">
            <v>84000</v>
          </cell>
          <cell r="E1849">
            <v>13440</v>
          </cell>
          <cell r="F1849">
            <v>97440</v>
          </cell>
        </row>
        <row r="1850">
          <cell r="A1850" t="str">
            <v>CONMUTADOR TRIPOLAR ABIERTO 100AMP</v>
          </cell>
          <cell r="B1850">
            <v>168350</v>
          </cell>
          <cell r="C1850" t="str">
            <v>UND</v>
          </cell>
          <cell r="D1850">
            <v>202020</v>
          </cell>
          <cell r="E1850">
            <v>32323.200000000001</v>
          </cell>
          <cell r="F1850">
            <v>234343</v>
          </cell>
        </row>
        <row r="1851">
          <cell r="A1851" t="str">
            <v>CONMUTADOR VOLTIMETRO 20AMP</v>
          </cell>
          <cell r="B1851">
            <v>29215.199218749996</v>
          </cell>
          <cell r="C1851" t="str">
            <v>UND</v>
          </cell>
          <cell r="D1851">
            <v>35058.239062499997</v>
          </cell>
          <cell r="E1851">
            <v>5609.3182499999994</v>
          </cell>
          <cell r="F1851">
            <v>40668</v>
          </cell>
        </row>
        <row r="1852">
          <cell r="A1852" t="str">
            <v>CONMUTADOR VOLTIMETRO 20AMP</v>
          </cell>
          <cell r="B1852">
            <v>37242.80078125</v>
          </cell>
          <cell r="C1852" t="str">
            <v>UND</v>
          </cell>
          <cell r="D1852">
            <v>44691.360937500001</v>
          </cell>
          <cell r="E1852">
            <v>7150.6177500000003</v>
          </cell>
          <cell r="F1852">
            <v>51842</v>
          </cell>
        </row>
        <row r="1853">
          <cell r="A1853" t="str">
            <v>CONMUTADOR VOLTIMETRO KONCAR</v>
          </cell>
          <cell r="B1853">
            <v>4000</v>
          </cell>
          <cell r="C1853" t="str">
            <v>UND</v>
          </cell>
          <cell r="D1853">
            <v>4800</v>
          </cell>
          <cell r="E1853">
            <v>768</v>
          </cell>
          <cell r="F1853">
            <v>5568</v>
          </cell>
        </row>
        <row r="1854">
          <cell r="A1854" t="str">
            <v>CONSOLA DE 80 CMS.</v>
          </cell>
          <cell r="B1854">
            <v>8470</v>
          </cell>
          <cell r="C1854" t="str">
            <v>UND</v>
          </cell>
          <cell r="D1854">
            <v>10164</v>
          </cell>
          <cell r="E1854">
            <v>1626.24</v>
          </cell>
          <cell r="F1854">
            <v>11790</v>
          </cell>
        </row>
        <row r="1855">
          <cell r="A1855" t="str">
            <v>CONTACTO ADICIONAL 2C+2A 30MM</v>
          </cell>
          <cell r="B1855">
            <v>29000</v>
          </cell>
          <cell r="C1855" t="str">
            <v>UND</v>
          </cell>
          <cell r="D1855">
            <v>34800</v>
          </cell>
          <cell r="E1855">
            <v>5568</v>
          </cell>
          <cell r="F1855">
            <v>40368</v>
          </cell>
        </row>
        <row r="1856">
          <cell r="A1856" t="str">
            <v>CONTACTO ADICIONAL 3C+3A</v>
          </cell>
          <cell r="B1856">
            <v>29000</v>
          </cell>
          <cell r="C1856" t="str">
            <v>UND</v>
          </cell>
          <cell r="D1856">
            <v>34800</v>
          </cell>
          <cell r="E1856">
            <v>5568</v>
          </cell>
          <cell r="F1856">
            <v>40368</v>
          </cell>
        </row>
        <row r="1857">
          <cell r="A1857" t="str">
            <v>CONTACTO AUX Ó ALARMA 1NA/NC C/SOPORTE</v>
          </cell>
          <cell r="B1857">
            <v>56800</v>
          </cell>
          <cell r="C1857" t="str">
            <v>UND</v>
          </cell>
          <cell r="D1857">
            <v>68160</v>
          </cell>
          <cell r="E1857">
            <v>10905.6</v>
          </cell>
          <cell r="F1857">
            <v>79066</v>
          </cell>
        </row>
        <row r="1858">
          <cell r="A1858" t="str">
            <v>CONTACTO AUX.</v>
          </cell>
          <cell r="B1858">
            <v>20000</v>
          </cell>
          <cell r="C1858" t="str">
            <v>UND</v>
          </cell>
          <cell r="D1858">
            <v>24000</v>
          </cell>
          <cell r="E1858">
            <v>3840</v>
          </cell>
          <cell r="F1858">
            <v>27840</v>
          </cell>
        </row>
        <row r="1859">
          <cell r="A1859" t="str">
            <v>CONTACTO AUXILIAR 2NA</v>
          </cell>
          <cell r="B1859">
            <v>39000</v>
          </cell>
          <cell r="C1859" t="str">
            <v>UND</v>
          </cell>
          <cell r="D1859">
            <v>46800</v>
          </cell>
          <cell r="E1859">
            <v>7488</v>
          </cell>
          <cell r="F1859">
            <v>54288</v>
          </cell>
        </row>
        <row r="1860">
          <cell r="A1860" t="str">
            <v>CONTACTO AUXILIAR A01JLD64  480 VAC</v>
          </cell>
          <cell r="B1860">
            <v>120700</v>
          </cell>
          <cell r="C1860" t="str">
            <v>UND</v>
          </cell>
          <cell r="D1860">
            <v>144840</v>
          </cell>
          <cell r="E1860">
            <v>23174.400000000001</v>
          </cell>
          <cell r="F1860">
            <v>168014</v>
          </cell>
        </row>
        <row r="1861">
          <cell r="A1861" t="str">
            <v>CONTACTO AUXILIAR OF PARA C60N</v>
          </cell>
          <cell r="B1861">
            <v>57000</v>
          </cell>
          <cell r="C1861" t="str">
            <v>UND</v>
          </cell>
          <cell r="D1861">
            <v>68400</v>
          </cell>
          <cell r="E1861">
            <v>10944</v>
          </cell>
          <cell r="F1861">
            <v>79344</v>
          </cell>
        </row>
        <row r="1862">
          <cell r="A1862" t="str">
            <v>CONTACTO AUXILIAR OF PARA NC 100H-NC125H</v>
          </cell>
          <cell r="B1862">
            <v>58000</v>
          </cell>
          <cell r="C1862" t="str">
            <v>UND</v>
          </cell>
          <cell r="D1862">
            <v>69600</v>
          </cell>
          <cell r="E1862">
            <v>11136</v>
          </cell>
          <cell r="F1862">
            <v>80736</v>
          </cell>
        </row>
        <row r="1863">
          <cell r="A1863" t="str">
            <v>CONTACTO AUXILIAR PARA NS80,NS100,NS160</v>
          </cell>
          <cell r="B1863">
            <v>61000</v>
          </cell>
          <cell r="C1863" t="str">
            <v>UND</v>
          </cell>
          <cell r="D1863">
            <v>73200</v>
          </cell>
          <cell r="E1863">
            <v>11712</v>
          </cell>
          <cell r="F1863">
            <v>84912</v>
          </cell>
        </row>
        <row r="1864">
          <cell r="A1864" t="str">
            <v>CONTACTO SEÑALIZACIÓN SD PARA NC100HNC12</v>
          </cell>
          <cell r="B1864">
            <v>63000</v>
          </cell>
          <cell r="C1864" t="str">
            <v>UND</v>
          </cell>
          <cell r="D1864">
            <v>75600</v>
          </cell>
          <cell r="E1864">
            <v>12096</v>
          </cell>
          <cell r="F1864">
            <v>87696</v>
          </cell>
        </row>
        <row r="1865">
          <cell r="A1865" t="str">
            <v>CONTACTOR   18A -AC3/1NC</v>
          </cell>
          <cell r="B1865">
            <v>163000</v>
          </cell>
          <cell r="C1865" t="str">
            <v>UND</v>
          </cell>
          <cell r="D1865">
            <v>195600</v>
          </cell>
          <cell r="E1865">
            <v>31296</v>
          </cell>
          <cell r="F1865">
            <v>226896</v>
          </cell>
        </row>
        <row r="1866">
          <cell r="A1866" t="str">
            <v>CONTACTOR  12A -AC3/SIN CONTACTOS AUX</v>
          </cell>
          <cell r="B1866">
            <v>116000</v>
          </cell>
          <cell r="C1866" t="str">
            <v>UND</v>
          </cell>
          <cell r="D1866">
            <v>139200</v>
          </cell>
          <cell r="E1866">
            <v>22272</v>
          </cell>
          <cell r="F1866">
            <v>161472</v>
          </cell>
        </row>
        <row r="1867">
          <cell r="A1867" t="str">
            <v>CONTACTOR  12A-AC3/1 NC</v>
          </cell>
          <cell r="B1867">
            <v>124000</v>
          </cell>
          <cell r="C1867" t="str">
            <v>UND</v>
          </cell>
          <cell r="D1867">
            <v>148800</v>
          </cell>
          <cell r="E1867">
            <v>23808</v>
          </cell>
          <cell r="F1867">
            <v>172608</v>
          </cell>
        </row>
        <row r="1868">
          <cell r="A1868" t="str">
            <v>CONTACTOR  12A-AC3/1NA</v>
          </cell>
          <cell r="B1868">
            <v>121000</v>
          </cell>
          <cell r="C1868" t="str">
            <v>UND</v>
          </cell>
          <cell r="D1868">
            <v>145200</v>
          </cell>
          <cell r="E1868">
            <v>23232</v>
          </cell>
          <cell r="F1868">
            <v>168432</v>
          </cell>
        </row>
        <row r="1869">
          <cell r="A1869" t="str">
            <v>CONTACTOR  18 A-AC3/1NA</v>
          </cell>
          <cell r="B1869">
            <v>158000</v>
          </cell>
          <cell r="C1869" t="str">
            <v>UND</v>
          </cell>
          <cell r="D1869">
            <v>189600</v>
          </cell>
          <cell r="E1869">
            <v>30336</v>
          </cell>
          <cell r="F1869">
            <v>219936</v>
          </cell>
        </row>
        <row r="1870">
          <cell r="A1870" t="str">
            <v>CONTACTOR  18A -AC3/SIN CONTACTOS AUX</v>
          </cell>
          <cell r="B1870">
            <v>146000</v>
          </cell>
          <cell r="C1870" t="str">
            <v>UND</v>
          </cell>
          <cell r="D1870">
            <v>175200</v>
          </cell>
          <cell r="E1870">
            <v>28032</v>
          </cell>
          <cell r="F1870">
            <v>203232</v>
          </cell>
        </row>
        <row r="1871">
          <cell r="A1871" t="str">
            <v>CONTACTOR  25 A -AC3/1NC</v>
          </cell>
          <cell r="B1871">
            <v>221000</v>
          </cell>
          <cell r="C1871" t="str">
            <v>UND</v>
          </cell>
          <cell r="D1871">
            <v>265200</v>
          </cell>
          <cell r="E1871">
            <v>42432</v>
          </cell>
          <cell r="F1871">
            <v>307632</v>
          </cell>
        </row>
        <row r="1872">
          <cell r="A1872" t="str">
            <v>CONTACTOR  25 A -AC3/SIN CONTACTOS AUX</v>
          </cell>
          <cell r="B1872">
            <v>204000</v>
          </cell>
          <cell r="C1872" t="str">
            <v>UND</v>
          </cell>
          <cell r="D1872">
            <v>244800</v>
          </cell>
          <cell r="E1872">
            <v>39168</v>
          </cell>
          <cell r="F1872">
            <v>283968</v>
          </cell>
        </row>
        <row r="1873">
          <cell r="A1873" t="str">
            <v>CONTACTOR  25A-AC3/1NA</v>
          </cell>
          <cell r="B1873">
            <v>217000</v>
          </cell>
          <cell r="C1873" t="str">
            <v>UND</v>
          </cell>
          <cell r="D1873">
            <v>260400</v>
          </cell>
          <cell r="E1873">
            <v>41664</v>
          </cell>
          <cell r="F1873">
            <v>302064</v>
          </cell>
        </row>
        <row r="1874">
          <cell r="A1874" t="str">
            <v>CONTACTOR  9A  AC3 SIN CONTACTOS AUX</v>
          </cell>
          <cell r="B1874">
            <v>96000</v>
          </cell>
          <cell r="C1874" t="str">
            <v>UND</v>
          </cell>
          <cell r="D1874">
            <v>115200</v>
          </cell>
          <cell r="E1874">
            <v>18432</v>
          </cell>
          <cell r="F1874">
            <v>133632</v>
          </cell>
        </row>
        <row r="1875">
          <cell r="A1875" t="str">
            <v>CONTACTOR  9A- AC3/1 NA</v>
          </cell>
          <cell r="B1875">
            <v>100000</v>
          </cell>
          <cell r="C1875" t="str">
            <v>UND</v>
          </cell>
          <cell r="D1875">
            <v>120000</v>
          </cell>
          <cell r="E1875">
            <v>19200</v>
          </cell>
          <cell r="F1875">
            <v>139200</v>
          </cell>
        </row>
        <row r="1876">
          <cell r="A1876" t="str">
            <v>CONTACTOR  AC3 150A 220V</v>
          </cell>
          <cell r="B1876">
            <v>1205000</v>
          </cell>
          <cell r="C1876" t="str">
            <v>UND</v>
          </cell>
          <cell r="D1876">
            <v>1446000</v>
          </cell>
          <cell r="E1876">
            <v>231360</v>
          </cell>
          <cell r="F1876">
            <v>1677360</v>
          </cell>
        </row>
        <row r="1877">
          <cell r="A1877" t="str">
            <v>CONTACTOR (MINI) 9AAC3 220V ABB</v>
          </cell>
          <cell r="B1877">
            <v>25376</v>
          </cell>
          <cell r="C1877" t="str">
            <v>UND</v>
          </cell>
          <cell r="D1877">
            <v>30451.199999999997</v>
          </cell>
          <cell r="E1877">
            <v>4872.192</v>
          </cell>
          <cell r="F1877">
            <v>35323</v>
          </cell>
        </row>
        <row r="1878">
          <cell r="A1878" t="str">
            <v>CONTACTOR 115 A-AC3 / 200 A-AC1</v>
          </cell>
          <cell r="B1878">
            <v>1180000</v>
          </cell>
          <cell r="C1878" t="str">
            <v>UND</v>
          </cell>
          <cell r="D1878">
            <v>1416000</v>
          </cell>
          <cell r="E1878">
            <v>226560</v>
          </cell>
          <cell r="F1878">
            <v>1642560</v>
          </cell>
        </row>
        <row r="1879">
          <cell r="A1879" t="str">
            <v>CONTACTOR 140 A -AC3/220 SIMENS</v>
          </cell>
          <cell r="B1879">
            <v>831652</v>
          </cell>
          <cell r="C1879" t="str">
            <v>UND</v>
          </cell>
          <cell r="D1879">
            <v>997982.39999999991</v>
          </cell>
          <cell r="E1879">
            <v>159677.18399999998</v>
          </cell>
          <cell r="F1879">
            <v>1157660</v>
          </cell>
        </row>
        <row r="1880">
          <cell r="A1880" t="str">
            <v>CONTACTOR 150 A -AC3/250 A-AC1</v>
          </cell>
          <cell r="B1880">
            <v>1329000</v>
          </cell>
          <cell r="C1880" t="str">
            <v>UND</v>
          </cell>
          <cell r="D1880">
            <v>1594800</v>
          </cell>
          <cell r="E1880">
            <v>255168</v>
          </cell>
          <cell r="F1880">
            <v>1849968</v>
          </cell>
        </row>
        <row r="1881">
          <cell r="A1881" t="str">
            <v>CONTACTOR 16AMP LC1D163 110V</v>
          </cell>
          <cell r="B1881">
            <v>57400</v>
          </cell>
          <cell r="C1881" t="str">
            <v>UND</v>
          </cell>
          <cell r="D1881">
            <v>68880</v>
          </cell>
          <cell r="E1881">
            <v>11020.800000000001</v>
          </cell>
          <cell r="F1881">
            <v>79901</v>
          </cell>
        </row>
        <row r="1882">
          <cell r="A1882" t="str">
            <v>CONTACTOR 185 A- AC3/275A-AC1</v>
          </cell>
          <cell r="B1882">
            <v>2001000</v>
          </cell>
          <cell r="C1882" t="str">
            <v>UND</v>
          </cell>
          <cell r="D1882">
            <v>2401200</v>
          </cell>
          <cell r="E1882">
            <v>384192</v>
          </cell>
          <cell r="F1882">
            <v>2785392</v>
          </cell>
        </row>
        <row r="1883">
          <cell r="A1883" t="str">
            <v>CONTACTOR 225 A-AC3/315 A -AC1</v>
          </cell>
          <cell r="B1883">
            <v>2246000</v>
          </cell>
          <cell r="C1883" t="str">
            <v>UND</v>
          </cell>
          <cell r="D1883">
            <v>2695200</v>
          </cell>
          <cell r="E1883">
            <v>431232</v>
          </cell>
          <cell r="F1883">
            <v>3126432</v>
          </cell>
        </row>
        <row r="1884">
          <cell r="A1884" t="str">
            <v>CONTACTOR 25AMP TM 440V</v>
          </cell>
          <cell r="B1884">
            <v>57400</v>
          </cell>
          <cell r="C1884" t="str">
            <v>UND</v>
          </cell>
          <cell r="D1884">
            <v>68880</v>
          </cell>
          <cell r="E1884">
            <v>11020.800000000001</v>
          </cell>
          <cell r="F1884">
            <v>79901</v>
          </cell>
        </row>
        <row r="1885">
          <cell r="A1885" t="str">
            <v>CONTACTOR 265A  AC3/350A  AC1</v>
          </cell>
          <cell r="B1885">
            <v>2688000</v>
          </cell>
          <cell r="C1885" t="str">
            <v>UND</v>
          </cell>
          <cell r="D1885">
            <v>3225600</v>
          </cell>
          <cell r="E1885">
            <v>516096</v>
          </cell>
          <cell r="F1885">
            <v>3741696</v>
          </cell>
        </row>
        <row r="1886">
          <cell r="A1886" t="str">
            <v>CONTACTOR 32 A -AC3/1NA</v>
          </cell>
          <cell r="B1886">
            <v>322000</v>
          </cell>
          <cell r="C1886" t="str">
            <v>UND</v>
          </cell>
          <cell r="D1886">
            <v>386400</v>
          </cell>
          <cell r="E1886">
            <v>61824</v>
          </cell>
          <cell r="F1886">
            <v>448224</v>
          </cell>
        </row>
        <row r="1887">
          <cell r="A1887" t="str">
            <v>CONTACTOR 32 A-AC3/1NC</v>
          </cell>
          <cell r="B1887">
            <v>327000</v>
          </cell>
          <cell r="C1887" t="str">
            <v>UND</v>
          </cell>
          <cell r="D1887">
            <v>392400</v>
          </cell>
          <cell r="E1887">
            <v>62784</v>
          </cell>
          <cell r="F1887">
            <v>455184</v>
          </cell>
        </row>
        <row r="1888">
          <cell r="A1888" t="str">
            <v>CONTACTOR 32 A-AC3/SIN CONTACTOS AUX</v>
          </cell>
          <cell r="B1888">
            <v>304000</v>
          </cell>
          <cell r="C1888" t="str">
            <v>UND</v>
          </cell>
          <cell r="D1888">
            <v>364800</v>
          </cell>
          <cell r="E1888">
            <v>58368</v>
          </cell>
          <cell r="F1888">
            <v>423168</v>
          </cell>
        </row>
        <row r="1889">
          <cell r="A1889" t="str">
            <v>CONTACTOR 330 A-AC3/400 A-AC1</v>
          </cell>
          <cell r="B1889">
            <v>3117000</v>
          </cell>
          <cell r="C1889" t="str">
            <v>UND</v>
          </cell>
          <cell r="D1889">
            <v>3740400</v>
          </cell>
          <cell r="E1889">
            <v>598464</v>
          </cell>
          <cell r="F1889">
            <v>4338864</v>
          </cell>
        </row>
        <row r="1890">
          <cell r="A1890" t="str">
            <v>CONTACTOR 38 A - AC3/1NA</v>
          </cell>
          <cell r="B1890">
            <v>377000</v>
          </cell>
          <cell r="C1890" t="str">
            <v>UND</v>
          </cell>
          <cell r="D1890">
            <v>452400</v>
          </cell>
          <cell r="E1890">
            <v>72384</v>
          </cell>
          <cell r="F1890">
            <v>524784</v>
          </cell>
        </row>
        <row r="1891">
          <cell r="A1891" t="str">
            <v>CONTACTOR 3RT1015-1AN21 7AMP AC3</v>
          </cell>
          <cell r="B1891">
            <v>70600</v>
          </cell>
          <cell r="C1891" t="str">
            <v>UND</v>
          </cell>
          <cell r="D1891">
            <v>84720</v>
          </cell>
          <cell r="E1891">
            <v>13555.2</v>
          </cell>
          <cell r="F1891">
            <v>98275</v>
          </cell>
        </row>
        <row r="1892">
          <cell r="A1892" t="str">
            <v>CONTACTOR 3RT1023-1AN24 9AMP AC3 2NA+2NC</v>
          </cell>
          <cell r="B1892">
            <v>112000</v>
          </cell>
          <cell r="C1892" t="str">
            <v>UND</v>
          </cell>
          <cell r="D1892">
            <v>134400</v>
          </cell>
          <cell r="E1892">
            <v>21504</v>
          </cell>
          <cell r="F1892">
            <v>155904</v>
          </cell>
        </row>
        <row r="1893">
          <cell r="A1893" t="str">
            <v>CONTACTOR 3RT1024-1AN20 12AMP AC3</v>
          </cell>
          <cell r="B1893">
            <v>104300</v>
          </cell>
          <cell r="C1893" t="str">
            <v>UND</v>
          </cell>
          <cell r="D1893">
            <v>125160</v>
          </cell>
          <cell r="E1893">
            <v>20025.600000000002</v>
          </cell>
          <cell r="F1893">
            <v>145186</v>
          </cell>
        </row>
        <row r="1894">
          <cell r="A1894" t="str">
            <v>CONTACTOR 3RT1024-1AN24 12AMPAC3 2NA+2NC</v>
          </cell>
          <cell r="B1894">
            <v>132000</v>
          </cell>
          <cell r="C1894" t="str">
            <v>UND</v>
          </cell>
          <cell r="D1894">
            <v>158400</v>
          </cell>
          <cell r="E1894">
            <v>25344</v>
          </cell>
          <cell r="F1894">
            <v>183744</v>
          </cell>
        </row>
        <row r="1895">
          <cell r="A1895" t="str">
            <v>CONTACTOR 3RT1025-1AN20 17AMP AC3</v>
          </cell>
          <cell r="B1895">
            <v>126000</v>
          </cell>
          <cell r="C1895" t="str">
            <v>UND</v>
          </cell>
          <cell r="D1895">
            <v>151200</v>
          </cell>
          <cell r="E1895">
            <v>24192</v>
          </cell>
          <cell r="F1895">
            <v>175392</v>
          </cell>
        </row>
        <row r="1896">
          <cell r="A1896" t="str">
            <v>CONTACTOR 3RT1025-1AN20 17AMPAC3 2NA+2NC</v>
          </cell>
          <cell r="B1896">
            <v>153300</v>
          </cell>
          <cell r="C1896" t="str">
            <v>UND</v>
          </cell>
          <cell r="D1896">
            <v>183960</v>
          </cell>
          <cell r="E1896">
            <v>29433.600000000002</v>
          </cell>
          <cell r="F1896">
            <v>213394</v>
          </cell>
        </row>
        <row r="1897">
          <cell r="A1897" t="str">
            <v>CONTACTOR 3RT1026-1AN24 25AMPAC3 2NA+2NC</v>
          </cell>
          <cell r="B1897">
            <v>208500</v>
          </cell>
          <cell r="C1897" t="str">
            <v>UND</v>
          </cell>
          <cell r="D1897">
            <v>250200</v>
          </cell>
          <cell r="E1897">
            <v>40032</v>
          </cell>
          <cell r="F1897">
            <v>290232</v>
          </cell>
        </row>
        <row r="1898">
          <cell r="A1898" t="str">
            <v>CONTACTOR 3RT1034-1AN20 32AMP AC3</v>
          </cell>
          <cell r="B1898">
            <v>250900</v>
          </cell>
          <cell r="C1898" t="str">
            <v>UND</v>
          </cell>
          <cell r="D1898">
            <v>301080</v>
          </cell>
          <cell r="E1898">
            <v>48172.800000000003</v>
          </cell>
          <cell r="F1898">
            <v>349253</v>
          </cell>
        </row>
        <row r="1899">
          <cell r="A1899" t="str">
            <v>CONTACTOR 3RT1034-1AN24 32A-AC3 2NA+2NC</v>
          </cell>
          <cell r="B1899">
            <v>279000</v>
          </cell>
          <cell r="C1899" t="str">
            <v>UND</v>
          </cell>
          <cell r="D1899">
            <v>334800</v>
          </cell>
          <cell r="E1899">
            <v>53568</v>
          </cell>
          <cell r="F1899">
            <v>388368</v>
          </cell>
        </row>
        <row r="1900">
          <cell r="A1900" t="str">
            <v>CONTACTOR 3RT1035-1AN24 40AMPAC3 2NA+2NC</v>
          </cell>
          <cell r="B1900">
            <v>385300</v>
          </cell>
          <cell r="C1900" t="str">
            <v>UND</v>
          </cell>
          <cell r="D1900">
            <v>462360</v>
          </cell>
          <cell r="E1900">
            <v>73977.600000000006</v>
          </cell>
          <cell r="F1900">
            <v>536338</v>
          </cell>
        </row>
        <row r="1901">
          <cell r="A1901" t="str">
            <v>CONTACTOR 3RT1036-1AN24 50A .AC3 2NA+2NC</v>
          </cell>
          <cell r="B1901">
            <v>401600</v>
          </cell>
          <cell r="C1901" t="str">
            <v>UND</v>
          </cell>
          <cell r="D1901">
            <v>481920</v>
          </cell>
          <cell r="E1901">
            <v>77107.199999999997</v>
          </cell>
          <cell r="F1901">
            <v>559027</v>
          </cell>
        </row>
        <row r="1902">
          <cell r="A1902" t="str">
            <v>CONTACTOR 3RT1044-1AN24 65AMPAC3 2NA+2NC</v>
          </cell>
          <cell r="B1902">
            <v>530900</v>
          </cell>
          <cell r="C1902" t="str">
            <v>UND</v>
          </cell>
          <cell r="D1902">
            <v>637080</v>
          </cell>
          <cell r="E1902">
            <v>101932.8</v>
          </cell>
          <cell r="F1902">
            <v>739013</v>
          </cell>
        </row>
        <row r="1903">
          <cell r="A1903" t="str">
            <v>CONTACTOR 3RT1045-1AN24 80AMPAC3 2NA+2NC</v>
          </cell>
          <cell r="B1903">
            <v>689100</v>
          </cell>
          <cell r="C1903" t="str">
            <v>UND</v>
          </cell>
          <cell r="D1903">
            <v>826920</v>
          </cell>
          <cell r="E1903">
            <v>132307.20000000001</v>
          </cell>
          <cell r="F1903">
            <v>959227</v>
          </cell>
        </row>
        <row r="1904">
          <cell r="A1904" t="str">
            <v>CONTACTOR 3RT1046-1NA24 95AMPAC3 2NA+2NC</v>
          </cell>
          <cell r="B1904">
            <v>750000</v>
          </cell>
          <cell r="C1904" t="str">
            <v>UND</v>
          </cell>
          <cell r="D1904">
            <v>900000</v>
          </cell>
          <cell r="E1904">
            <v>144000</v>
          </cell>
          <cell r="F1904">
            <v>1044000</v>
          </cell>
        </row>
        <row r="1905">
          <cell r="A1905" t="str">
            <v>CONTACTOR 3TA21 220V</v>
          </cell>
          <cell r="B1905">
            <v>4000</v>
          </cell>
          <cell r="C1905" t="str">
            <v>UND</v>
          </cell>
          <cell r="D1905">
            <v>4800</v>
          </cell>
          <cell r="E1905">
            <v>768</v>
          </cell>
          <cell r="F1905">
            <v>5568</v>
          </cell>
        </row>
        <row r="1906">
          <cell r="A1906" t="str">
            <v>CONTACTOR 3TB40-22 SIEMENS</v>
          </cell>
          <cell r="B1906">
            <v>30240</v>
          </cell>
          <cell r="C1906" t="str">
            <v>UND</v>
          </cell>
          <cell r="D1906">
            <v>36288</v>
          </cell>
          <cell r="E1906">
            <v>5806.08</v>
          </cell>
          <cell r="F1906">
            <v>42094</v>
          </cell>
        </row>
        <row r="1907">
          <cell r="A1907" t="str">
            <v>CONTACTOR 3TB-41- 220V</v>
          </cell>
          <cell r="B1907">
            <v>90700</v>
          </cell>
          <cell r="C1907" t="str">
            <v>UND</v>
          </cell>
          <cell r="D1907">
            <v>108840</v>
          </cell>
          <cell r="E1907">
            <v>17414.400000000001</v>
          </cell>
          <cell r="F1907">
            <v>126254</v>
          </cell>
        </row>
        <row r="1908">
          <cell r="A1908" t="str">
            <v>CONTACTOR 3TB44 SIN BLOQUES 220AC</v>
          </cell>
          <cell r="B1908">
            <v>4000</v>
          </cell>
          <cell r="C1908" t="str">
            <v>UND</v>
          </cell>
          <cell r="D1908">
            <v>4800</v>
          </cell>
          <cell r="E1908">
            <v>768</v>
          </cell>
          <cell r="F1908">
            <v>5568</v>
          </cell>
        </row>
        <row r="1909">
          <cell r="A1909" t="str">
            <v>CONTACTOR 3TF3010 9AMP-AC3 1NA</v>
          </cell>
          <cell r="B1909">
            <v>83100</v>
          </cell>
          <cell r="C1909" t="str">
            <v>UND</v>
          </cell>
          <cell r="D1909">
            <v>99720</v>
          </cell>
          <cell r="E1909">
            <v>15955.2</v>
          </cell>
          <cell r="F1909">
            <v>115675</v>
          </cell>
        </row>
        <row r="1910">
          <cell r="A1910" t="str">
            <v>CONTACTOR 3TF3311</v>
          </cell>
          <cell r="B1910">
            <v>176500</v>
          </cell>
          <cell r="C1910" t="str">
            <v>UND</v>
          </cell>
          <cell r="D1910">
            <v>211800</v>
          </cell>
          <cell r="E1910">
            <v>33888</v>
          </cell>
          <cell r="F1910">
            <v>245688</v>
          </cell>
        </row>
        <row r="1911">
          <cell r="A1911" t="str">
            <v>CONTACTOR 3TF40-10</v>
          </cell>
          <cell r="B1911">
            <v>35203</v>
          </cell>
          <cell r="C1911" t="str">
            <v>UND</v>
          </cell>
          <cell r="D1911">
            <v>42243.6</v>
          </cell>
          <cell r="E1911">
            <v>6758.9759999999997</v>
          </cell>
          <cell r="F1911">
            <v>49003</v>
          </cell>
        </row>
        <row r="1912">
          <cell r="A1912" t="str">
            <v>CONTACTOR 3TF4022 9 AMP AC3</v>
          </cell>
          <cell r="B1912">
            <v>119800</v>
          </cell>
          <cell r="C1912" t="str">
            <v>UND</v>
          </cell>
          <cell r="D1912">
            <v>143760</v>
          </cell>
          <cell r="E1912">
            <v>23001.600000000002</v>
          </cell>
          <cell r="F1912">
            <v>166762</v>
          </cell>
        </row>
        <row r="1913">
          <cell r="A1913" t="str">
            <v>CONTACTOR 3TF4122 12AMP AC3</v>
          </cell>
          <cell r="B1913">
            <v>141200</v>
          </cell>
          <cell r="C1913" t="str">
            <v>UND</v>
          </cell>
          <cell r="D1913">
            <v>169440</v>
          </cell>
          <cell r="E1913">
            <v>27110.400000000001</v>
          </cell>
          <cell r="F1913">
            <v>196550</v>
          </cell>
        </row>
        <row r="1914">
          <cell r="A1914" t="str">
            <v>CONTACTOR 3TF4222 16AMP AC3</v>
          </cell>
          <cell r="B1914">
            <v>164000</v>
          </cell>
          <cell r="C1914" t="str">
            <v>UND</v>
          </cell>
          <cell r="D1914">
            <v>196800</v>
          </cell>
          <cell r="E1914">
            <v>31488</v>
          </cell>
          <cell r="F1914">
            <v>228288</v>
          </cell>
        </row>
        <row r="1915">
          <cell r="A1915" t="str">
            <v>CONTACTOR 3TF43-12</v>
          </cell>
          <cell r="B1915">
            <v>75604.203125</v>
          </cell>
          <cell r="C1915" t="str">
            <v>UND</v>
          </cell>
          <cell r="D1915">
            <v>90725.043749999997</v>
          </cell>
          <cell r="E1915">
            <v>14516.007</v>
          </cell>
          <cell r="F1915">
            <v>105241</v>
          </cell>
        </row>
        <row r="1916">
          <cell r="A1916" t="str">
            <v>CONTACTOR 3TF4322 22AMP AC3</v>
          </cell>
          <cell r="B1916">
            <v>223100</v>
          </cell>
          <cell r="C1916" t="str">
            <v>UND</v>
          </cell>
          <cell r="D1916">
            <v>267720</v>
          </cell>
          <cell r="E1916">
            <v>42835.200000000004</v>
          </cell>
          <cell r="F1916">
            <v>310555</v>
          </cell>
        </row>
        <row r="1917">
          <cell r="A1917" t="str">
            <v>CONTACTOR 3TF4422 32AMP AC3</v>
          </cell>
          <cell r="B1917">
            <v>298500</v>
          </cell>
          <cell r="C1917" t="str">
            <v>UND</v>
          </cell>
          <cell r="D1917">
            <v>358200</v>
          </cell>
          <cell r="E1917">
            <v>57312</v>
          </cell>
          <cell r="F1917">
            <v>415512</v>
          </cell>
        </row>
        <row r="1918">
          <cell r="A1918" t="str">
            <v>CONTACTOR 3TF4522 32AMP AC3</v>
          </cell>
          <cell r="B1918">
            <v>412300</v>
          </cell>
          <cell r="C1918" t="str">
            <v>UND</v>
          </cell>
          <cell r="D1918">
            <v>494760</v>
          </cell>
          <cell r="E1918">
            <v>79161.600000000006</v>
          </cell>
          <cell r="F1918">
            <v>573922</v>
          </cell>
        </row>
        <row r="1919">
          <cell r="A1919" t="str">
            <v>CONTACTOR 3TF4622 45AMP AC3</v>
          </cell>
          <cell r="B1919">
            <v>429700</v>
          </cell>
          <cell r="C1919" t="str">
            <v>UND</v>
          </cell>
          <cell r="D1919">
            <v>515640</v>
          </cell>
          <cell r="E1919">
            <v>82502.400000000009</v>
          </cell>
          <cell r="F1919">
            <v>598142</v>
          </cell>
        </row>
        <row r="1920">
          <cell r="A1920" t="str">
            <v>CONTACTOR 3TF4722 63AMP AC3</v>
          </cell>
          <cell r="B1920">
            <v>568100</v>
          </cell>
          <cell r="C1920" t="str">
            <v>UND</v>
          </cell>
          <cell r="D1920">
            <v>681720</v>
          </cell>
          <cell r="E1920">
            <v>109075.2</v>
          </cell>
          <cell r="F1920">
            <v>790795</v>
          </cell>
        </row>
        <row r="1921">
          <cell r="A1921" t="str">
            <v>CONTACTOR 3TF4822 75AMP AC3</v>
          </cell>
          <cell r="B1921">
            <v>737300</v>
          </cell>
          <cell r="C1921" t="str">
            <v>UND</v>
          </cell>
          <cell r="D1921">
            <v>884760</v>
          </cell>
          <cell r="E1921">
            <v>141561.60000000001</v>
          </cell>
          <cell r="F1921">
            <v>1026322</v>
          </cell>
        </row>
        <row r="1922">
          <cell r="A1922" t="str">
            <v>CONTACTOR 3TF5022 110AMP-AC3 2NA+2NC</v>
          </cell>
          <cell r="B1922">
            <v>1122576</v>
          </cell>
          <cell r="C1922" t="str">
            <v>UND</v>
          </cell>
          <cell r="D1922">
            <v>1347091.2</v>
          </cell>
          <cell r="E1922">
            <v>215534.592</v>
          </cell>
          <cell r="F1922">
            <v>1562626</v>
          </cell>
        </row>
        <row r="1923">
          <cell r="A1923" t="str">
            <v>CONTACTOR 3TF5222 170AMP-AC3 2NA+2NC</v>
          </cell>
          <cell r="B1923">
            <v>1735000</v>
          </cell>
          <cell r="C1923" t="str">
            <v>UND</v>
          </cell>
          <cell r="D1923">
            <v>2082000</v>
          </cell>
          <cell r="E1923">
            <v>333120</v>
          </cell>
          <cell r="F1923">
            <v>2415120</v>
          </cell>
        </row>
        <row r="1924">
          <cell r="A1924" t="str">
            <v>CONTACTOR 3TF5622 400AMP-AC3 2NA+2NC</v>
          </cell>
          <cell r="B1924">
            <v>3212000</v>
          </cell>
          <cell r="C1924" t="str">
            <v>UND</v>
          </cell>
          <cell r="D1924">
            <v>3854400</v>
          </cell>
          <cell r="E1924">
            <v>616704</v>
          </cell>
          <cell r="F1924">
            <v>4471104</v>
          </cell>
        </row>
        <row r="1925">
          <cell r="A1925" t="str">
            <v>CONTACTOR 3TF6844 630AMP-AC3 4NA+4NC</v>
          </cell>
          <cell r="B1925">
            <v>8027000</v>
          </cell>
          <cell r="C1925" t="str">
            <v>UND</v>
          </cell>
          <cell r="D1925">
            <v>9632400</v>
          </cell>
          <cell r="E1925">
            <v>1541184</v>
          </cell>
          <cell r="F1925">
            <v>11173584</v>
          </cell>
        </row>
        <row r="1926">
          <cell r="A1926" t="str">
            <v>CONTACTOR 3TH8022 220V</v>
          </cell>
          <cell r="B1926">
            <v>4000</v>
          </cell>
          <cell r="C1926" t="str">
            <v>UND</v>
          </cell>
          <cell r="D1926">
            <v>4800</v>
          </cell>
          <cell r="E1926">
            <v>768</v>
          </cell>
          <cell r="F1926">
            <v>5568</v>
          </cell>
        </row>
        <row r="1927">
          <cell r="A1927" t="str">
            <v>CONTACTOR 3TH8022 220V</v>
          </cell>
          <cell r="B1927">
            <v>4000</v>
          </cell>
          <cell r="C1927" t="str">
            <v>UND</v>
          </cell>
          <cell r="D1927">
            <v>4800</v>
          </cell>
          <cell r="E1927">
            <v>768</v>
          </cell>
          <cell r="F1927">
            <v>5568</v>
          </cell>
        </row>
        <row r="1928">
          <cell r="A1928" t="str">
            <v>CONTACTOR 3TH8505 220V</v>
          </cell>
          <cell r="B1928">
            <v>4000</v>
          </cell>
          <cell r="C1928" t="str">
            <v>UND</v>
          </cell>
          <cell r="D1928">
            <v>4800</v>
          </cell>
          <cell r="E1928">
            <v>768</v>
          </cell>
          <cell r="F1928">
            <v>5568</v>
          </cell>
        </row>
        <row r="1929">
          <cell r="A1929" t="str">
            <v>CONTACTOR 40 A-AC3/1NA + 1NC</v>
          </cell>
          <cell r="B1929">
            <v>402000</v>
          </cell>
          <cell r="C1929" t="str">
            <v>UND</v>
          </cell>
          <cell r="D1929">
            <v>482400</v>
          </cell>
          <cell r="E1929">
            <v>77184</v>
          </cell>
          <cell r="F1929">
            <v>559584</v>
          </cell>
        </row>
        <row r="1930">
          <cell r="A1930" t="str">
            <v>CONTACTOR 400 A-AC3/500 A -AC1</v>
          </cell>
          <cell r="B1930">
            <v>3542000</v>
          </cell>
          <cell r="C1930" t="str">
            <v>UND</v>
          </cell>
          <cell r="D1930">
            <v>4250400</v>
          </cell>
          <cell r="E1930">
            <v>680064</v>
          </cell>
          <cell r="F1930">
            <v>4930464</v>
          </cell>
        </row>
        <row r="1931">
          <cell r="A1931" t="str">
            <v>CONTACTOR 50 A-AC3/1NA + 1NC</v>
          </cell>
          <cell r="B1931">
            <v>472000</v>
          </cell>
          <cell r="C1931" t="str">
            <v>UND</v>
          </cell>
          <cell r="D1931">
            <v>566400</v>
          </cell>
          <cell r="E1931">
            <v>90624</v>
          </cell>
          <cell r="F1931">
            <v>657024</v>
          </cell>
        </row>
        <row r="1932">
          <cell r="A1932" t="str">
            <v>CONTACTOR 500 A-AC3/700 A-AC1</v>
          </cell>
          <cell r="B1932">
            <v>4912000</v>
          </cell>
          <cell r="C1932" t="str">
            <v>UND</v>
          </cell>
          <cell r="D1932">
            <v>5894400</v>
          </cell>
          <cell r="E1932">
            <v>943104</v>
          </cell>
          <cell r="F1932">
            <v>6837504</v>
          </cell>
        </row>
        <row r="1933">
          <cell r="A1933" t="str">
            <v>CONTACTOR 65 A-AC3/1NA + 1NC</v>
          </cell>
          <cell r="B1933">
            <v>593000</v>
          </cell>
          <cell r="C1933" t="str">
            <v>UND</v>
          </cell>
          <cell r="D1933">
            <v>711600</v>
          </cell>
          <cell r="E1933">
            <v>113856</v>
          </cell>
          <cell r="F1933">
            <v>825456</v>
          </cell>
        </row>
        <row r="1934">
          <cell r="A1934" t="str">
            <v>CONTACTOR 780 A -AC3/1600 A-AC1</v>
          </cell>
          <cell r="B1934">
            <v>11977000</v>
          </cell>
          <cell r="C1934" t="str">
            <v>UND</v>
          </cell>
          <cell r="D1934">
            <v>14372400</v>
          </cell>
          <cell r="E1934">
            <v>2299584</v>
          </cell>
          <cell r="F1934">
            <v>16671984</v>
          </cell>
        </row>
        <row r="1935">
          <cell r="A1935" t="str">
            <v>CONTACTOR 80 A-AC3/1NA + NC</v>
          </cell>
          <cell r="B1935">
            <v>756000</v>
          </cell>
          <cell r="C1935" t="str">
            <v>UND</v>
          </cell>
          <cell r="D1935">
            <v>907200</v>
          </cell>
          <cell r="E1935">
            <v>145152</v>
          </cell>
          <cell r="F1935">
            <v>1052352</v>
          </cell>
        </row>
        <row r="1936">
          <cell r="A1936" t="str">
            <v>CONTACTOR 95 A -AC3/1NA + 1NC</v>
          </cell>
          <cell r="B1936">
            <v>789000</v>
          </cell>
          <cell r="C1936" t="str">
            <v>UND</v>
          </cell>
          <cell r="D1936">
            <v>946800</v>
          </cell>
          <cell r="E1936">
            <v>151488</v>
          </cell>
          <cell r="F1936">
            <v>1098288</v>
          </cell>
        </row>
        <row r="1937">
          <cell r="A1937" t="str">
            <v>CONTACTOR 9A-AC3 /1 NC</v>
          </cell>
          <cell r="B1937">
            <v>103000</v>
          </cell>
          <cell r="C1937" t="str">
            <v>UND</v>
          </cell>
          <cell r="D1937">
            <v>123600</v>
          </cell>
          <cell r="E1937">
            <v>19776</v>
          </cell>
          <cell r="F1937">
            <v>143376</v>
          </cell>
        </row>
        <row r="1938">
          <cell r="A1938" t="str">
            <v>CONTACTOR AIL 08-53A 48V</v>
          </cell>
          <cell r="B1938">
            <v>4000</v>
          </cell>
          <cell r="C1938" t="str">
            <v>UND</v>
          </cell>
          <cell r="D1938">
            <v>4800</v>
          </cell>
          <cell r="E1938">
            <v>768</v>
          </cell>
          <cell r="F1938">
            <v>5568</v>
          </cell>
        </row>
        <row r="1939">
          <cell r="A1939" t="str">
            <v>CONTACTOR AN2 110V</v>
          </cell>
          <cell r="B1939">
            <v>4000</v>
          </cell>
          <cell r="C1939" t="str">
            <v>UND</v>
          </cell>
          <cell r="D1939">
            <v>4800</v>
          </cell>
          <cell r="E1939">
            <v>768</v>
          </cell>
          <cell r="F1939">
            <v>5568</v>
          </cell>
        </row>
        <row r="1940">
          <cell r="A1940" t="str">
            <v>CONTACTOR AUX. LA1D40</v>
          </cell>
          <cell r="B1940">
            <v>14524</v>
          </cell>
          <cell r="C1940" t="str">
            <v>UND</v>
          </cell>
          <cell r="D1940">
            <v>17428.8</v>
          </cell>
          <cell r="E1940">
            <v>2788.6079999999997</v>
          </cell>
          <cell r="F1940">
            <v>20217</v>
          </cell>
        </row>
        <row r="1941">
          <cell r="A1941" t="str">
            <v>CONTACTOR AUX.C.C. 110V</v>
          </cell>
          <cell r="B1941">
            <v>219000</v>
          </cell>
          <cell r="C1941" t="str">
            <v>UND</v>
          </cell>
          <cell r="D1941">
            <v>262800</v>
          </cell>
          <cell r="E1941">
            <v>42048</v>
          </cell>
          <cell r="F1941">
            <v>304848</v>
          </cell>
        </row>
        <row r="1942">
          <cell r="A1942" t="str">
            <v>CONTACTOR AUX.C.C..24V</v>
          </cell>
          <cell r="B1942">
            <v>219000</v>
          </cell>
          <cell r="C1942" t="str">
            <v>UND</v>
          </cell>
          <cell r="D1942">
            <v>262800</v>
          </cell>
          <cell r="E1942">
            <v>42048</v>
          </cell>
          <cell r="F1942">
            <v>304848</v>
          </cell>
        </row>
        <row r="1943">
          <cell r="A1943" t="str">
            <v>CONTACTOR AUXILIAR  3NA+1NC</v>
          </cell>
          <cell r="B1943">
            <v>103000</v>
          </cell>
          <cell r="C1943" t="str">
            <v>UND</v>
          </cell>
          <cell r="D1943">
            <v>123600</v>
          </cell>
          <cell r="E1943">
            <v>19776</v>
          </cell>
          <cell r="F1943">
            <v>143376</v>
          </cell>
        </row>
        <row r="1944">
          <cell r="A1944" t="str">
            <v>CONTACTOR AUXILIAR  4NA</v>
          </cell>
          <cell r="B1944">
            <v>103000</v>
          </cell>
          <cell r="C1944" t="str">
            <v>UND</v>
          </cell>
          <cell r="D1944">
            <v>123600</v>
          </cell>
          <cell r="E1944">
            <v>19776</v>
          </cell>
          <cell r="F1944">
            <v>143376</v>
          </cell>
        </row>
        <row r="1945">
          <cell r="A1945" t="str">
            <v>CONTACTOR AUXILIAR 2NA+2NC</v>
          </cell>
          <cell r="B1945">
            <v>103000</v>
          </cell>
          <cell r="C1945" t="str">
            <v>UND</v>
          </cell>
          <cell r="D1945">
            <v>123600</v>
          </cell>
          <cell r="E1945">
            <v>19776</v>
          </cell>
          <cell r="F1945">
            <v>143376</v>
          </cell>
        </row>
        <row r="1946">
          <cell r="A1946" t="str">
            <v>CONTACTOR AUXILIAR 3RH1122  2NA+2NC</v>
          </cell>
          <cell r="B1946">
            <v>91800</v>
          </cell>
          <cell r="C1946" t="str">
            <v>UND</v>
          </cell>
          <cell r="D1946">
            <v>110160</v>
          </cell>
          <cell r="E1946">
            <v>17625.600000000002</v>
          </cell>
          <cell r="F1946">
            <v>127786</v>
          </cell>
        </row>
        <row r="1947">
          <cell r="A1947" t="str">
            <v>CONTACTOR AUXILIAR 3TH4031 3NA+1NC</v>
          </cell>
          <cell r="B1947">
            <v>91800</v>
          </cell>
          <cell r="C1947" t="str">
            <v>UND</v>
          </cell>
          <cell r="D1947">
            <v>110160</v>
          </cell>
          <cell r="E1947">
            <v>17625.600000000002</v>
          </cell>
          <cell r="F1947">
            <v>127786</v>
          </cell>
        </row>
        <row r="1948">
          <cell r="A1948" t="str">
            <v>CONTACTOR AUXILIAR 3TH4244 4NA+4NC</v>
          </cell>
          <cell r="B1948">
            <v>135300</v>
          </cell>
          <cell r="C1948" t="str">
            <v>UND</v>
          </cell>
          <cell r="D1948">
            <v>162360</v>
          </cell>
          <cell r="E1948">
            <v>25977.600000000002</v>
          </cell>
          <cell r="F1948">
            <v>188338</v>
          </cell>
        </row>
        <row r="1949">
          <cell r="A1949" t="str">
            <v>CONTACTOR AUXILIAR 3TH4253 5NA+3NC</v>
          </cell>
          <cell r="B1949">
            <v>135300</v>
          </cell>
          <cell r="C1949" t="str">
            <v>UND</v>
          </cell>
          <cell r="D1949">
            <v>162360</v>
          </cell>
          <cell r="E1949">
            <v>25977.600000000002</v>
          </cell>
          <cell r="F1949">
            <v>188338</v>
          </cell>
        </row>
        <row r="1950">
          <cell r="A1950" t="str">
            <v>CONTACTOR AUXILIAR GUARDAMOTOR NHT11 KM</v>
          </cell>
          <cell r="B1950">
            <v>12059.599609375</v>
          </cell>
          <cell r="C1950" t="str">
            <v>UND</v>
          </cell>
          <cell r="D1950">
            <v>14471.51953125</v>
          </cell>
          <cell r="E1950">
            <v>2315.4431250000002</v>
          </cell>
          <cell r="F1950">
            <v>16787</v>
          </cell>
        </row>
        <row r="1951">
          <cell r="A1951" t="str">
            <v>CONTACTOR AUXILIAR LATERAL 0IS DILM KM</v>
          </cell>
          <cell r="B1951">
            <v>9380</v>
          </cell>
          <cell r="C1951" t="str">
            <v>UND</v>
          </cell>
          <cell r="D1951">
            <v>11256</v>
          </cell>
          <cell r="E1951">
            <v>1800.96</v>
          </cell>
          <cell r="F1951">
            <v>13057</v>
          </cell>
        </row>
        <row r="1952">
          <cell r="A1952" t="str">
            <v>CONTACTOR CL00 220V AGUT</v>
          </cell>
          <cell r="B1952">
            <v>35263.19921875</v>
          </cell>
          <cell r="C1952" t="str">
            <v>UND</v>
          </cell>
          <cell r="D1952">
            <v>42315.839062499996</v>
          </cell>
          <cell r="E1952">
            <v>6770.5342499999997</v>
          </cell>
          <cell r="F1952">
            <v>49086</v>
          </cell>
        </row>
        <row r="1953">
          <cell r="A1953" t="str">
            <v>CONTACTOR CL01A</v>
          </cell>
          <cell r="B1953">
            <v>22880</v>
          </cell>
          <cell r="C1953" t="str">
            <v>UND</v>
          </cell>
          <cell r="D1953">
            <v>27456</v>
          </cell>
          <cell r="E1953">
            <v>4392.96</v>
          </cell>
          <cell r="F1953">
            <v>31849</v>
          </cell>
        </row>
        <row r="1954">
          <cell r="A1954" t="str">
            <v>CONTACTOR CL02 220V AGUT</v>
          </cell>
          <cell r="B1954">
            <v>56000</v>
          </cell>
          <cell r="C1954" t="str">
            <v>UND</v>
          </cell>
          <cell r="D1954">
            <v>67200</v>
          </cell>
          <cell r="E1954">
            <v>10752</v>
          </cell>
          <cell r="F1954">
            <v>77952</v>
          </cell>
        </row>
        <row r="1955">
          <cell r="A1955" t="str">
            <v>CONTACTOR CL03 220V AGUT</v>
          </cell>
          <cell r="B1955">
            <v>81809</v>
          </cell>
          <cell r="C1955" t="str">
            <v>UND</v>
          </cell>
          <cell r="D1955">
            <v>98170.8</v>
          </cell>
          <cell r="E1955">
            <v>15707.328000000001</v>
          </cell>
          <cell r="F1955">
            <v>113878</v>
          </cell>
        </row>
        <row r="1956">
          <cell r="A1956" t="str">
            <v>CONTACTOR CN1DB134-TM</v>
          </cell>
          <cell r="B1956">
            <v>4000</v>
          </cell>
          <cell r="C1956" t="str">
            <v>UND</v>
          </cell>
          <cell r="D1956">
            <v>4800</v>
          </cell>
          <cell r="E1956">
            <v>768</v>
          </cell>
          <cell r="F1956">
            <v>5568</v>
          </cell>
        </row>
        <row r="1957">
          <cell r="A1957" t="str">
            <v>CONTACTOR D1LOMG 24V CC35ACA1 KM</v>
          </cell>
          <cell r="B1957">
            <v>66294.203125</v>
          </cell>
          <cell r="C1957" t="str">
            <v>UND</v>
          </cell>
          <cell r="D1957">
            <v>79553.043749999997</v>
          </cell>
          <cell r="E1957">
            <v>12728.486999999999</v>
          </cell>
          <cell r="F1957">
            <v>92282</v>
          </cell>
        </row>
        <row r="1958">
          <cell r="A1958" t="str">
            <v>CONTACTOR DIL O0AM 10 220V KM</v>
          </cell>
          <cell r="B1958">
            <v>39860.80078125</v>
          </cell>
          <cell r="C1958" t="str">
            <v>UND</v>
          </cell>
          <cell r="D1958">
            <v>47832.9609375</v>
          </cell>
          <cell r="E1958">
            <v>7653.2737500000003</v>
          </cell>
          <cell r="F1958">
            <v>55486</v>
          </cell>
        </row>
        <row r="1959">
          <cell r="A1959" t="str">
            <v>CONTACTOR EM9C10 110V ASEA</v>
          </cell>
          <cell r="B1959">
            <v>4000</v>
          </cell>
          <cell r="C1959" t="str">
            <v>UND</v>
          </cell>
          <cell r="D1959">
            <v>4800</v>
          </cell>
          <cell r="E1959">
            <v>768</v>
          </cell>
          <cell r="F1959">
            <v>5568</v>
          </cell>
        </row>
        <row r="1960">
          <cell r="A1960" t="str">
            <v>CONTACTOR HSC44B 60VCC BBC</v>
          </cell>
          <cell r="B1960">
            <v>4000</v>
          </cell>
          <cell r="C1960" t="str">
            <v>UND</v>
          </cell>
          <cell r="D1960">
            <v>4800</v>
          </cell>
          <cell r="E1960">
            <v>768</v>
          </cell>
          <cell r="F1960">
            <v>5568</v>
          </cell>
        </row>
        <row r="1961">
          <cell r="A1961" t="str">
            <v>CONTACTOR HSCG2E 60V CC BBC</v>
          </cell>
          <cell r="B1961">
            <v>4000</v>
          </cell>
          <cell r="C1961" t="str">
            <v>UND</v>
          </cell>
          <cell r="D1961">
            <v>4800</v>
          </cell>
          <cell r="E1961">
            <v>768</v>
          </cell>
          <cell r="F1961">
            <v>5568</v>
          </cell>
        </row>
        <row r="1962">
          <cell r="A1962" t="str">
            <v>CONTACTOR INTEGRAL 32 220</v>
          </cell>
          <cell r="B1962">
            <v>641000</v>
          </cell>
          <cell r="C1962" t="str">
            <v>UND</v>
          </cell>
          <cell r="D1962">
            <v>769200</v>
          </cell>
          <cell r="E1962">
            <v>123072</v>
          </cell>
          <cell r="F1962">
            <v>892272</v>
          </cell>
        </row>
        <row r="1963">
          <cell r="A1963" t="str">
            <v>CONTACTOR INVERSOR 3T111120B 125V</v>
          </cell>
          <cell r="B1963">
            <v>4000</v>
          </cell>
          <cell r="C1963" t="str">
            <v>UND</v>
          </cell>
          <cell r="D1963">
            <v>4800</v>
          </cell>
          <cell r="E1963">
            <v>768</v>
          </cell>
          <cell r="F1963">
            <v>5568</v>
          </cell>
        </row>
        <row r="1964">
          <cell r="A1964" t="str">
            <v>CONTACTOR LATERAL DESEÑALIZACION</v>
          </cell>
          <cell r="B1964">
            <v>45000</v>
          </cell>
          <cell r="C1964" t="str">
            <v>UND</v>
          </cell>
          <cell r="D1964">
            <v>54000</v>
          </cell>
          <cell r="E1964">
            <v>8640</v>
          </cell>
          <cell r="F1964">
            <v>62640</v>
          </cell>
        </row>
        <row r="1965">
          <cell r="A1965" t="str">
            <v>CONTACTOR LC1D093 220V</v>
          </cell>
          <cell r="B1965">
            <v>4000</v>
          </cell>
          <cell r="C1965" t="str">
            <v>UND</v>
          </cell>
          <cell r="D1965">
            <v>4800</v>
          </cell>
          <cell r="E1965">
            <v>768</v>
          </cell>
          <cell r="F1965">
            <v>5568</v>
          </cell>
        </row>
        <row r="1966">
          <cell r="A1966" t="str">
            <v>CONTACTOR LC1D093 220V</v>
          </cell>
          <cell r="B1966">
            <v>4000</v>
          </cell>
          <cell r="C1966" t="str">
            <v>UND</v>
          </cell>
          <cell r="D1966">
            <v>4800</v>
          </cell>
          <cell r="E1966">
            <v>768</v>
          </cell>
          <cell r="F1966">
            <v>5568</v>
          </cell>
        </row>
        <row r="1967">
          <cell r="A1967" t="str">
            <v>CONTACTOR LC1D093 220V</v>
          </cell>
          <cell r="B1967">
            <v>4000</v>
          </cell>
          <cell r="C1967" t="str">
            <v>UND</v>
          </cell>
          <cell r="D1967">
            <v>4800</v>
          </cell>
          <cell r="E1967">
            <v>768</v>
          </cell>
          <cell r="F1967">
            <v>5568</v>
          </cell>
        </row>
        <row r="1968">
          <cell r="A1968" t="str">
            <v>CONTACTOR LC1D123 220V</v>
          </cell>
          <cell r="B1968">
            <v>4000</v>
          </cell>
          <cell r="C1968" t="str">
            <v>UND</v>
          </cell>
          <cell r="D1968">
            <v>4800</v>
          </cell>
          <cell r="E1968">
            <v>768</v>
          </cell>
          <cell r="F1968">
            <v>5568</v>
          </cell>
        </row>
        <row r="1969">
          <cell r="A1969" t="str">
            <v>CONTACTOR LC1D323 220V</v>
          </cell>
          <cell r="B1969">
            <v>4000</v>
          </cell>
          <cell r="C1969" t="str">
            <v>UND</v>
          </cell>
          <cell r="D1969">
            <v>4800</v>
          </cell>
          <cell r="E1969">
            <v>768</v>
          </cell>
          <cell r="F1969">
            <v>5568</v>
          </cell>
        </row>
        <row r="1970">
          <cell r="A1970" t="str">
            <v>CONTACTOR LS722E AEG 220V</v>
          </cell>
          <cell r="B1970">
            <v>29120</v>
          </cell>
          <cell r="C1970" t="str">
            <v>UND</v>
          </cell>
          <cell r="D1970">
            <v>34944</v>
          </cell>
          <cell r="E1970">
            <v>5591.04</v>
          </cell>
          <cell r="F1970">
            <v>40535</v>
          </cell>
        </row>
        <row r="1971">
          <cell r="A1971" t="str">
            <v>CONTACTOR MINI 9AAC3 220V ABB</v>
          </cell>
          <cell r="B1971">
            <v>34416.19921875</v>
          </cell>
          <cell r="C1971" t="str">
            <v>UND</v>
          </cell>
          <cell r="D1971">
            <v>41299.439062500001</v>
          </cell>
          <cell r="E1971">
            <v>6607.9102500000008</v>
          </cell>
          <cell r="F1971">
            <v>47907</v>
          </cell>
        </row>
        <row r="1972">
          <cell r="A1972" t="str">
            <v>CONTACTOR MINI REF:3TJ10001 SIEMENS</v>
          </cell>
          <cell r="B1972">
            <v>4000</v>
          </cell>
          <cell r="C1972" t="str">
            <v>UND</v>
          </cell>
          <cell r="D1972">
            <v>4800</v>
          </cell>
          <cell r="E1972">
            <v>768</v>
          </cell>
          <cell r="F1972">
            <v>5568</v>
          </cell>
        </row>
        <row r="1973">
          <cell r="A1973" t="str">
            <v>CONTACTOR MINI REF:3TJ1002 SIEMENS</v>
          </cell>
          <cell r="B1973">
            <v>4000</v>
          </cell>
          <cell r="C1973" t="str">
            <v>UND</v>
          </cell>
          <cell r="D1973">
            <v>4800</v>
          </cell>
          <cell r="E1973">
            <v>768</v>
          </cell>
          <cell r="F1973">
            <v>5568</v>
          </cell>
        </row>
        <row r="1974">
          <cell r="A1974" t="str">
            <v>CONTACTOR PRINCIPALES P/3TF44</v>
          </cell>
          <cell r="B1974">
            <v>160100</v>
          </cell>
          <cell r="C1974" t="str">
            <v>UND</v>
          </cell>
          <cell r="D1974">
            <v>192120</v>
          </cell>
          <cell r="E1974">
            <v>30739.200000000001</v>
          </cell>
          <cell r="F1974">
            <v>222859</v>
          </cell>
        </row>
        <row r="1975">
          <cell r="A1975" t="str">
            <v>CONTACTOR SILENCIOSO 110V</v>
          </cell>
          <cell r="B1975">
            <v>64831.19921875</v>
          </cell>
          <cell r="C1975" t="str">
            <v>UND</v>
          </cell>
          <cell r="D1975">
            <v>77797.439062499994</v>
          </cell>
          <cell r="E1975">
            <v>12447.590249999999</v>
          </cell>
          <cell r="F1975">
            <v>90245</v>
          </cell>
        </row>
        <row r="1976">
          <cell r="A1976" t="str">
            <v>CONTACTOR TAYAN  REF PNCN 18 2-6AMP.110V</v>
          </cell>
          <cell r="B1976">
            <v>54730</v>
          </cell>
          <cell r="C1976" t="str">
            <v>UND</v>
          </cell>
          <cell r="D1976">
            <v>65676</v>
          </cell>
          <cell r="E1976">
            <v>10508.16</v>
          </cell>
          <cell r="F1976">
            <v>76184</v>
          </cell>
        </row>
        <row r="1977">
          <cell r="A1977" t="str">
            <v>CONTACTOR TAYAN REF.CN25 2-6AMP 2200V.</v>
          </cell>
          <cell r="B1977">
            <v>77506</v>
          </cell>
          <cell r="C1977" t="str">
            <v>UND</v>
          </cell>
          <cell r="D1977">
            <v>93007.2</v>
          </cell>
          <cell r="E1977">
            <v>14881.152</v>
          </cell>
          <cell r="F1977">
            <v>107888</v>
          </cell>
        </row>
        <row r="1978">
          <cell r="A1978" t="str">
            <v>CONTACTOR TAYAN REF.PNCN25 2-6AMP 110V.</v>
          </cell>
          <cell r="B1978">
            <v>77510</v>
          </cell>
          <cell r="C1978" t="str">
            <v>UND</v>
          </cell>
          <cell r="D1978">
            <v>93012</v>
          </cell>
          <cell r="E1978">
            <v>14881.92</v>
          </cell>
          <cell r="F1978">
            <v>107894</v>
          </cell>
        </row>
        <row r="1979">
          <cell r="A1979" t="str">
            <v>CONTACTOR TETRAPOLAR 3NA+1NC 25A 220VAC</v>
          </cell>
          <cell r="B1979">
            <v>136500</v>
          </cell>
          <cell r="C1979" t="str">
            <v>UND</v>
          </cell>
          <cell r="D1979">
            <v>163800</v>
          </cell>
          <cell r="E1979">
            <v>26208</v>
          </cell>
          <cell r="F1979">
            <v>190008</v>
          </cell>
        </row>
        <row r="1980">
          <cell r="A1980" t="str">
            <v>CONTACTOR TIPO DN810 S.A 110V</v>
          </cell>
          <cell r="B1980">
            <v>4000</v>
          </cell>
          <cell r="C1980" t="str">
            <v>UND</v>
          </cell>
          <cell r="D1980">
            <v>4800</v>
          </cell>
          <cell r="E1980">
            <v>768</v>
          </cell>
          <cell r="F1980">
            <v>5568</v>
          </cell>
        </row>
        <row r="1981">
          <cell r="A1981" t="str">
            <v>CONTACTOR TRIPOLAR 140 AMP. 220 V.</v>
          </cell>
          <cell r="B1981">
            <v>1273900</v>
          </cell>
          <cell r="C1981" t="str">
            <v>UND</v>
          </cell>
          <cell r="D1981">
            <v>1528680</v>
          </cell>
          <cell r="E1981">
            <v>244588.80000000002</v>
          </cell>
          <cell r="F1981">
            <v>1773269</v>
          </cell>
        </row>
        <row r="1982">
          <cell r="A1982" t="str">
            <v>CONTACTOR TRIPOLAR CUTLER HAMMER</v>
          </cell>
          <cell r="B1982">
            <v>780900</v>
          </cell>
          <cell r="C1982" t="str">
            <v>UND</v>
          </cell>
          <cell r="D1982">
            <v>937080</v>
          </cell>
          <cell r="E1982">
            <v>149932.80000000002</v>
          </cell>
          <cell r="F1982">
            <v>1087013</v>
          </cell>
        </row>
        <row r="1983">
          <cell r="A1983" t="str">
            <v>CONTACTOR TRIPOLAR CUTLER HAMNMER</v>
          </cell>
          <cell r="B1983">
            <v>180500</v>
          </cell>
          <cell r="C1983" t="str">
            <v>UND</v>
          </cell>
          <cell r="D1983">
            <v>216600</v>
          </cell>
          <cell r="E1983">
            <v>34656</v>
          </cell>
          <cell r="F1983">
            <v>251256</v>
          </cell>
        </row>
        <row r="1984">
          <cell r="A1984" t="str">
            <v>CONTACTOR VOLTIMETRO 6 POS.</v>
          </cell>
          <cell r="B1984">
            <v>79000</v>
          </cell>
          <cell r="C1984" t="str">
            <v>UND</v>
          </cell>
          <cell r="D1984">
            <v>94800</v>
          </cell>
          <cell r="E1984">
            <v>15168</v>
          </cell>
          <cell r="F1984">
            <v>109968</v>
          </cell>
        </row>
        <row r="1985">
          <cell r="A1985" t="str">
            <v>CONTACTOS AUXILIARES REF H 11</v>
          </cell>
          <cell r="B1985">
            <v>56500</v>
          </cell>
          <cell r="C1985" t="str">
            <v>UND</v>
          </cell>
          <cell r="D1985">
            <v>67800</v>
          </cell>
          <cell r="E1985">
            <v>10848</v>
          </cell>
          <cell r="F1985">
            <v>78648</v>
          </cell>
        </row>
        <row r="1986">
          <cell r="A1986" t="str">
            <v>CONTACTOS DE POSICION INT. ABB</v>
          </cell>
          <cell r="B1986">
            <v>156000</v>
          </cell>
          <cell r="C1986" t="str">
            <v>UND</v>
          </cell>
          <cell r="D1986">
            <v>187200</v>
          </cell>
          <cell r="E1986">
            <v>29952</v>
          </cell>
          <cell r="F1986">
            <v>217152</v>
          </cell>
        </row>
        <row r="1987">
          <cell r="A1987" t="str">
            <v>CONTACTOS PRINCIPALES 3TB50</v>
          </cell>
          <cell r="B1987">
            <v>563500</v>
          </cell>
          <cell r="C1987" t="str">
            <v>UND</v>
          </cell>
          <cell r="D1987">
            <v>676200</v>
          </cell>
          <cell r="E1987">
            <v>108192</v>
          </cell>
          <cell r="F1987">
            <v>784392</v>
          </cell>
        </row>
        <row r="1988">
          <cell r="A1988" t="str">
            <v>CONTACTOS PRINCIPALES 3TB52</v>
          </cell>
          <cell r="B1988">
            <v>815300</v>
          </cell>
          <cell r="C1988" t="str">
            <v>UND</v>
          </cell>
          <cell r="D1988">
            <v>978360</v>
          </cell>
          <cell r="E1988">
            <v>156537.60000000001</v>
          </cell>
          <cell r="F1988">
            <v>1134898</v>
          </cell>
        </row>
        <row r="1989">
          <cell r="A1989" t="str">
            <v>CONTACTOS PRINCIPALES 3TB54</v>
          </cell>
          <cell r="B1989">
            <v>1300800</v>
          </cell>
          <cell r="C1989" t="str">
            <v>UND</v>
          </cell>
          <cell r="D1989">
            <v>1560960</v>
          </cell>
          <cell r="E1989">
            <v>249753.60000000001</v>
          </cell>
          <cell r="F1989">
            <v>1810714</v>
          </cell>
        </row>
        <row r="1990">
          <cell r="A1990" t="str">
            <v>CONTACTOS PRINCIPALES 3TB56</v>
          </cell>
          <cell r="B1990">
            <v>1743600</v>
          </cell>
          <cell r="C1990" t="str">
            <v>UND</v>
          </cell>
          <cell r="D1990">
            <v>2092320</v>
          </cell>
          <cell r="E1990">
            <v>334771.20000000001</v>
          </cell>
          <cell r="F1990">
            <v>2427091</v>
          </cell>
        </row>
        <row r="1991">
          <cell r="A1991" t="str">
            <v>CONTACTOS PRINCIPALES P/3TB44</v>
          </cell>
          <cell r="B1991">
            <v>167200</v>
          </cell>
          <cell r="C1991" t="str">
            <v>UND</v>
          </cell>
          <cell r="D1991">
            <v>200640</v>
          </cell>
          <cell r="E1991">
            <v>32102.400000000001</v>
          </cell>
          <cell r="F1991">
            <v>232742</v>
          </cell>
        </row>
        <row r="1992">
          <cell r="A1992" t="str">
            <v>CONTACTOS PRINCIPALES P/3TB47</v>
          </cell>
          <cell r="B1992">
            <v>267600</v>
          </cell>
          <cell r="C1992" t="str">
            <v>UND</v>
          </cell>
          <cell r="D1992">
            <v>321120</v>
          </cell>
          <cell r="E1992">
            <v>51379.200000000004</v>
          </cell>
          <cell r="F1992">
            <v>372499</v>
          </cell>
        </row>
        <row r="1993">
          <cell r="A1993" t="str">
            <v>CONTACTOS PRINCIPALES P/3TF45</v>
          </cell>
          <cell r="B1993">
            <v>194200</v>
          </cell>
          <cell r="C1993" t="str">
            <v>UND</v>
          </cell>
          <cell r="D1993">
            <v>233040</v>
          </cell>
          <cell r="E1993">
            <v>37286.400000000001</v>
          </cell>
          <cell r="F1993">
            <v>270326</v>
          </cell>
        </row>
        <row r="1994">
          <cell r="A1994" t="str">
            <v>CONTACTOS PRINCIPALES P/3TF46</v>
          </cell>
          <cell r="B1994">
            <v>226800</v>
          </cell>
          <cell r="C1994" t="str">
            <v>UND</v>
          </cell>
          <cell r="D1994">
            <v>272160</v>
          </cell>
          <cell r="E1994">
            <v>43545.599999999999</v>
          </cell>
          <cell r="F1994">
            <v>315706</v>
          </cell>
        </row>
        <row r="1995">
          <cell r="A1995" t="str">
            <v>CONTACTOS PRINCIPALES P/3TF47</v>
          </cell>
          <cell r="B1995">
            <v>256500</v>
          </cell>
          <cell r="C1995" t="str">
            <v>UND</v>
          </cell>
          <cell r="D1995">
            <v>307800</v>
          </cell>
          <cell r="E1995">
            <v>49248</v>
          </cell>
          <cell r="F1995">
            <v>357048</v>
          </cell>
        </row>
        <row r="1996">
          <cell r="A1996" t="str">
            <v>CONTACTOS PRINCIPALES P/3TF48</v>
          </cell>
          <cell r="B1996">
            <v>318800</v>
          </cell>
          <cell r="C1996" t="str">
            <v>UND</v>
          </cell>
          <cell r="D1996">
            <v>382560</v>
          </cell>
          <cell r="E1996">
            <v>61209.599999999999</v>
          </cell>
          <cell r="F1996">
            <v>443770</v>
          </cell>
        </row>
        <row r="1997">
          <cell r="A1997" t="str">
            <v>CONTACTOS PRINCIPALES P/3TF50</v>
          </cell>
          <cell r="B1997">
            <v>544068</v>
          </cell>
          <cell r="C1997" t="str">
            <v>UND</v>
          </cell>
          <cell r="D1997">
            <v>652881.6</v>
          </cell>
          <cell r="E1997">
            <v>104461.056</v>
          </cell>
          <cell r="F1997">
            <v>757343</v>
          </cell>
        </row>
        <row r="1998">
          <cell r="A1998" t="str">
            <v>CONTACTOS PRINCIPALES P/3TF52</v>
          </cell>
          <cell r="B1998">
            <v>781400</v>
          </cell>
          <cell r="C1998" t="str">
            <v>UND</v>
          </cell>
          <cell r="D1998">
            <v>937680</v>
          </cell>
          <cell r="E1998">
            <v>150028.80000000002</v>
          </cell>
          <cell r="F1998">
            <v>1087709</v>
          </cell>
        </row>
        <row r="1999">
          <cell r="A1999" t="str">
            <v>CONTACTOS PRINCIPALES P/3TF54</v>
          </cell>
          <cell r="B1999">
            <v>1247000</v>
          </cell>
          <cell r="C1999" t="str">
            <v>UND</v>
          </cell>
          <cell r="D1999">
            <v>1496400</v>
          </cell>
          <cell r="E1999">
            <v>239424</v>
          </cell>
          <cell r="F1999">
            <v>1735824</v>
          </cell>
        </row>
        <row r="2000">
          <cell r="A2000" t="str">
            <v>CONTADOR  BIFASICO 15/60 HUILA ISKRA</v>
          </cell>
          <cell r="B2000">
            <v>156200</v>
          </cell>
          <cell r="C2000" t="str">
            <v>UND</v>
          </cell>
          <cell r="D2000">
            <v>187440</v>
          </cell>
          <cell r="E2000">
            <v>29990.400000000001</v>
          </cell>
          <cell r="F2000">
            <v>217430</v>
          </cell>
        </row>
        <row r="2001">
          <cell r="A2001" t="str">
            <v>CONTADOR  MONOFASICO 15/60 CODENSA KRIZI</v>
          </cell>
          <cell r="B2001">
            <v>60000</v>
          </cell>
          <cell r="C2001" t="str">
            <v>UND</v>
          </cell>
          <cell r="D2001">
            <v>72000</v>
          </cell>
          <cell r="E2001">
            <v>11520</v>
          </cell>
          <cell r="F2001">
            <v>83520</v>
          </cell>
        </row>
        <row r="2002">
          <cell r="A2002" t="str">
            <v>CONTADOR .A.D.M 0M3C116W-1.66/10-127/220</v>
          </cell>
          <cell r="B2002">
            <v>560000</v>
          </cell>
          <cell r="C2002" t="str">
            <v>UND</v>
          </cell>
          <cell r="D2002">
            <v>672000</v>
          </cell>
          <cell r="E2002">
            <v>107520</v>
          </cell>
          <cell r="F2002">
            <v>779520</v>
          </cell>
        </row>
        <row r="2003">
          <cell r="A2003" t="str">
            <v>CONTADOR 2E 3H  3X120V M.I</v>
          </cell>
          <cell r="B2003">
            <v>5280000</v>
          </cell>
          <cell r="C2003" t="str">
            <v>UND</v>
          </cell>
          <cell r="D2003">
            <v>6336000</v>
          </cell>
          <cell r="E2003">
            <v>1013760</v>
          </cell>
          <cell r="F2003">
            <v>7349760</v>
          </cell>
        </row>
        <row r="2004">
          <cell r="A2004" t="str">
            <v>CONTADOR 3X120 KRIZIK</v>
          </cell>
          <cell r="B2004">
            <v>532000</v>
          </cell>
          <cell r="C2004" t="str">
            <v>UND</v>
          </cell>
          <cell r="D2004">
            <v>638400</v>
          </cell>
          <cell r="E2004">
            <v>102144</v>
          </cell>
          <cell r="F2004">
            <v>740544</v>
          </cell>
        </row>
        <row r="2005">
          <cell r="A2005" t="str">
            <v>CONTADOR 3X120 KRIZIK</v>
          </cell>
          <cell r="B2005">
            <v>532000</v>
          </cell>
          <cell r="C2005" t="str">
            <v>UND</v>
          </cell>
          <cell r="D2005">
            <v>638400</v>
          </cell>
          <cell r="E2005">
            <v>102144</v>
          </cell>
          <cell r="F2005">
            <v>740544</v>
          </cell>
        </row>
        <row r="2006">
          <cell r="A2006" t="str">
            <v>CONTADOR 3X120/208V KRIZIK</v>
          </cell>
          <cell r="B2006">
            <v>532000</v>
          </cell>
          <cell r="C2006" t="str">
            <v>UND</v>
          </cell>
          <cell r="D2006">
            <v>638400</v>
          </cell>
          <cell r="E2006">
            <v>102144</v>
          </cell>
          <cell r="F2006">
            <v>740544</v>
          </cell>
        </row>
        <row r="2007">
          <cell r="A2007" t="str">
            <v>CONTADOR 3X127/220V KRIZIK</v>
          </cell>
          <cell r="B2007">
            <v>532000</v>
          </cell>
          <cell r="C2007" t="str">
            <v>UND</v>
          </cell>
          <cell r="D2007">
            <v>638400</v>
          </cell>
          <cell r="E2007">
            <v>102144</v>
          </cell>
          <cell r="F2007">
            <v>740544</v>
          </cell>
        </row>
        <row r="2008">
          <cell r="A2008" t="str">
            <v>CONTADOR 3X127/220V KRIZIK</v>
          </cell>
          <cell r="B2008">
            <v>532000</v>
          </cell>
          <cell r="C2008" t="str">
            <v>UND</v>
          </cell>
          <cell r="D2008">
            <v>638400</v>
          </cell>
          <cell r="E2008">
            <v>102144</v>
          </cell>
          <cell r="F2008">
            <v>740544</v>
          </cell>
        </row>
        <row r="2009">
          <cell r="A2009" t="str">
            <v>CONTADOR 3X127/220V KRIZIK</v>
          </cell>
          <cell r="B2009">
            <v>532000</v>
          </cell>
          <cell r="C2009" t="str">
            <v>UND</v>
          </cell>
          <cell r="D2009">
            <v>638400</v>
          </cell>
          <cell r="E2009">
            <v>102144</v>
          </cell>
          <cell r="F2009">
            <v>740544</v>
          </cell>
        </row>
        <row r="2010">
          <cell r="A2010" t="str">
            <v>CONTADOR 3X127/220V KRIZIK</v>
          </cell>
          <cell r="B2010">
            <v>532000</v>
          </cell>
          <cell r="C2010" t="str">
            <v>UND</v>
          </cell>
          <cell r="D2010">
            <v>638400</v>
          </cell>
          <cell r="E2010">
            <v>102144</v>
          </cell>
          <cell r="F2010">
            <v>740544</v>
          </cell>
        </row>
        <row r="2011">
          <cell r="A2011" t="str">
            <v>CONTADOR BIFASICO (20/80)  ALDANA</v>
          </cell>
          <cell r="B2011">
            <v>124000</v>
          </cell>
          <cell r="C2011" t="str">
            <v>UND</v>
          </cell>
          <cell r="D2011">
            <v>148800</v>
          </cell>
          <cell r="E2011">
            <v>23808</v>
          </cell>
          <cell r="F2011">
            <v>172608</v>
          </cell>
        </row>
        <row r="2012">
          <cell r="A2012" t="str">
            <v>CONTADOR BIFASICO 15/60 - 2X120/208V</v>
          </cell>
          <cell r="B2012">
            <v>124000</v>
          </cell>
          <cell r="C2012" t="str">
            <v>UND</v>
          </cell>
          <cell r="D2012">
            <v>148800</v>
          </cell>
          <cell r="E2012">
            <v>23808</v>
          </cell>
          <cell r="F2012">
            <v>172608</v>
          </cell>
        </row>
        <row r="2013">
          <cell r="A2013" t="str">
            <v>CONTADOR BIFASICO 15/60 - 2X120/208V</v>
          </cell>
          <cell r="B2013">
            <v>357856</v>
          </cell>
          <cell r="C2013" t="str">
            <v>UND</v>
          </cell>
          <cell r="D2013">
            <v>429427.20000000001</v>
          </cell>
          <cell r="E2013">
            <v>68708.351999999999</v>
          </cell>
          <cell r="F2013">
            <v>498136</v>
          </cell>
        </row>
        <row r="2014">
          <cell r="A2014" t="str">
            <v>CONTADOR BIFASICO 15/60 CODENSA KRIZIK</v>
          </cell>
          <cell r="B2014">
            <v>156200</v>
          </cell>
          <cell r="C2014" t="str">
            <v>UND</v>
          </cell>
          <cell r="D2014">
            <v>187440</v>
          </cell>
          <cell r="E2014">
            <v>29990.400000000001</v>
          </cell>
          <cell r="F2014">
            <v>217430</v>
          </cell>
        </row>
        <row r="2015">
          <cell r="A2015" t="str">
            <v>CONTADOR BIFASICO 15/60 CUNDINAMARCA KRI</v>
          </cell>
          <cell r="B2015">
            <v>156200</v>
          </cell>
          <cell r="C2015" t="str">
            <v>UND</v>
          </cell>
          <cell r="D2015">
            <v>187440</v>
          </cell>
          <cell r="E2015">
            <v>29990.400000000001</v>
          </cell>
          <cell r="F2015">
            <v>217430</v>
          </cell>
        </row>
        <row r="2016">
          <cell r="A2016" t="str">
            <v>CONTADOR BIFASICO 15/60 HUILA KRIZIK</v>
          </cell>
          <cell r="B2016">
            <v>156200</v>
          </cell>
          <cell r="C2016" t="str">
            <v>UND</v>
          </cell>
          <cell r="D2016">
            <v>187440</v>
          </cell>
          <cell r="E2016">
            <v>29990.400000000001</v>
          </cell>
          <cell r="F2016">
            <v>217430</v>
          </cell>
        </row>
        <row r="2017">
          <cell r="A2017" t="str">
            <v>CONTADOR BIFASICO 15/60 KRIZIK</v>
          </cell>
          <cell r="B2017">
            <v>124000</v>
          </cell>
          <cell r="C2017" t="str">
            <v>UND</v>
          </cell>
          <cell r="D2017">
            <v>148800</v>
          </cell>
          <cell r="E2017">
            <v>23808</v>
          </cell>
          <cell r="F2017">
            <v>172608</v>
          </cell>
        </row>
        <row r="2018">
          <cell r="A2018" t="str">
            <v>CONTADOR BIFASICO 15/60 TOLIMA ISKRA</v>
          </cell>
          <cell r="B2018">
            <v>156200</v>
          </cell>
          <cell r="C2018" t="str">
            <v>UND</v>
          </cell>
          <cell r="D2018">
            <v>187440</v>
          </cell>
          <cell r="E2018">
            <v>29990.400000000001</v>
          </cell>
          <cell r="F2018">
            <v>217430</v>
          </cell>
        </row>
        <row r="2019">
          <cell r="A2019" t="str">
            <v>CONTADOR BIFASICO 15/60 TOLIMA KRIZIK</v>
          </cell>
          <cell r="B2019">
            <v>156200</v>
          </cell>
          <cell r="C2019" t="str">
            <v>UND</v>
          </cell>
          <cell r="D2019">
            <v>187440</v>
          </cell>
          <cell r="E2019">
            <v>29990.400000000001</v>
          </cell>
          <cell r="F2019">
            <v>217430</v>
          </cell>
        </row>
        <row r="2020">
          <cell r="A2020" t="str">
            <v>CONTADOR BIFASICO 20/80 CUNDINAMARCA ALD</v>
          </cell>
          <cell r="B2020">
            <v>145000</v>
          </cell>
          <cell r="C2020" t="str">
            <v>UND</v>
          </cell>
          <cell r="D2020">
            <v>174000</v>
          </cell>
          <cell r="E2020">
            <v>27840</v>
          </cell>
          <cell r="F2020">
            <v>201840</v>
          </cell>
        </row>
        <row r="2021">
          <cell r="A2021" t="str">
            <v>CONTADOR BIFASICO 20/80 ENELAR ALDANA</v>
          </cell>
          <cell r="B2021">
            <v>160000</v>
          </cell>
          <cell r="C2021" t="str">
            <v>UND</v>
          </cell>
          <cell r="D2021">
            <v>192000</v>
          </cell>
          <cell r="E2021">
            <v>30720</v>
          </cell>
          <cell r="F2021">
            <v>222720</v>
          </cell>
        </row>
        <row r="2022">
          <cell r="A2022" t="str">
            <v>CONTADOR BIFASICO 20/80 SANTANDER ALDANA</v>
          </cell>
          <cell r="B2022">
            <v>160000</v>
          </cell>
          <cell r="C2022" t="str">
            <v>UND</v>
          </cell>
          <cell r="D2022">
            <v>192000</v>
          </cell>
          <cell r="E2022">
            <v>30720</v>
          </cell>
          <cell r="F2022">
            <v>222720</v>
          </cell>
        </row>
        <row r="2023">
          <cell r="A2023" t="str">
            <v>CONTADOR BIFASICO 20/80 TOLIMA ALDANA</v>
          </cell>
          <cell r="B2023">
            <v>160000</v>
          </cell>
          <cell r="C2023" t="str">
            <v>UND</v>
          </cell>
          <cell r="D2023">
            <v>192000</v>
          </cell>
          <cell r="E2023">
            <v>30720</v>
          </cell>
          <cell r="F2023">
            <v>222720</v>
          </cell>
        </row>
        <row r="2024">
          <cell r="A2024" t="str">
            <v>CONTADOR BIFASICO15/60 ENELAR KRIZIK</v>
          </cell>
          <cell r="B2024">
            <v>156200</v>
          </cell>
          <cell r="C2024" t="str">
            <v>UND</v>
          </cell>
          <cell r="D2024">
            <v>187440</v>
          </cell>
          <cell r="E2024">
            <v>29990.400000000001</v>
          </cell>
          <cell r="F2024">
            <v>217430</v>
          </cell>
        </row>
        <row r="2025">
          <cell r="A2025" t="str">
            <v>CONTADOR DE DESCARGA PARA PARARRAYO G.E</v>
          </cell>
          <cell r="B2025">
            <v>255555</v>
          </cell>
          <cell r="C2025" t="str">
            <v>UND</v>
          </cell>
          <cell r="D2025">
            <v>306666</v>
          </cell>
          <cell r="E2025">
            <v>49066.559999999998</v>
          </cell>
          <cell r="F2025">
            <v>355733</v>
          </cell>
        </row>
        <row r="2026">
          <cell r="A2026" t="str">
            <v>CONTADOR DE DESCARGA PARA PARRAYOS G.E.</v>
          </cell>
          <cell r="B2026">
            <v>232222</v>
          </cell>
          <cell r="C2026" t="str">
            <v>UND</v>
          </cell>
          <cell r="D2026">
            <v>278666.39999999997</v>
          </cell>
          <cell r="E2026">
            <v>44586.623999999996</v>
          </cell>
          <cell r="F2026">
            <v>323253</v>
          </cell>
        </row>
        <row r="2027">
          <cell r="A2027" t="str">
            <v>CONTADOR E.A. 127/220 CALIB. ELECT.HUILA</v>
          </cell>
          <cell r="B2027">
            <v>431727</v>
          </cell>
          <cell r="C2027" t="str">
            <v>UND</v>
          </cell>
          <cell r="D2027">
            <v>518072.39999999997</v>
          </cell>
          <cell r="E2027">
            <v>82891.584000000003</v>
          </cell>
          <cell r="F2027">
            <v>600964</v>
          </cell>
        </row>
        <row r="2028">
          <cell r="A2028" t="str">
            <v>CONTADOR E.A. 127/220V M82100C116W 1.66/</v>
          </cell>
          <cell r="B2028">
            <v>980000</v>
          </cell>
          <cell r="C2028" t="str">
            <v>UND</v>
          </cell>
          <cell r="D2028">
            <v>1176000</v>
          </cell>
          <cell r="E2028">
            <v>188160</v>
          </cell>
          <cell r="F2028">
            <v>1364160</v>
          </cell>
        </row>
        <row r="2029">
          <cell r="A2029" t="str">
            <v>CONTADOR E.A. 127/220V-5AMPC114W-1.66/10</v>
          </cell>
          <cell r="B2029">
            <v>380000</v>
          </cell>
          <cell r="C2029" t="str">
            <v>UND</v>
          </cell>
          <cell r="D2029">
            <v>456000</v>
          </cell>
          <cell r="E2029">
            <v>72960</v>
          </cell>
          <cell r="F2029">
            <v>528960</v>
          </cell>
        </row>
        <row r="2030">
          <cell r="A2030" t="str">
            <v>CONTADOR E.A.120V B114W11.66-10(1TAR-CL2</v>
          </cell>
          <cell r="B2030">
            <v>380000</v>
          </cell>
          <cell r="C2030" t="str">
            <v>UND</v>
          </cell>
          <cell r="D2030">
            <v>456000</v>
          </cell>
          <cell r="E2030">
            <v>72960</v>
          </cell>
          <cell r="F2030">
            <v>528960</v>
          </cell>
        </row>
        <row r="2031">
          <cell r="A2031" t="str">
            <v>CONTADOR E.A.127/220VM82100C116W1.66CLHU</v>
          </cell>
          <cell r="B2031">
            <v>1040500</v>
          </cell>
          <cell r="C2031" t="str">
            <v>UND</v>
          </cell>
          <cell r="D2031">
            <v>1248600</v>
          </cell>
          <cell r="E2031">
            <v>199776</v>
          </cell>
          <cell r="F2031">
            <v>1448376</v>
          </cell>
        </row>
        <row r="2032">
          <cell r="A2032" t="str">
            <v>CONTADOR E.A.D.M. 03M3B16W</v>
          </cell>
          <cell r="B2032">
            <v>784000</v>
          </cell>
          <cell r="C2032" t="str">
            <v>UND</v>
          </cell>
          <cell r="D2032">
            <v>940800</v>
          </cell>
          <cell r="E2032">
            <v>150528</v>
          </cell>
          <cell r="F2032">
            <v>1091328</v>
          </cell>
        </row>
        <row r="2033">
          <cell r="A2033" t="str">
            <v>CONTADOR E.A.D.M. 120V/5A M82100CW-1.66/</v>
          </cell>
          <cell r="B2033">
            <v>780000</v>
          </cell>
          <cell r="C2033" t="str">
            <v>UND</v>
          </cell>
          <cell r="D2033">
            <v>936000</v>
          </cell>
          <cell r="E2033">
            <v>149760</v>
          </cell>
          <cell r="F2033">
            <v>1085760</v>
          </cell>
        </row>
        <row r="2034">
          <cell r="A2034" t="str">
            <v>CONTADOR E.A.D.M. 127/220V.CALIB.CAQUETA</v>
          </cell>
          <cell r="B2034">
            <v>902065</v>
          </cell>
          <cell r="C2034" t="str">
            <v>UND</v>
          </cell>
          <cell r="D2034">
            <v>1082478</v>
          </cell>
          <cell r="E2034">
            <v>173196.48</v>
          </cell>
          <cell r="F2034">
            <v>1255674</v>
          </cell>
        </row>
        <row r="2035">
          <cell r="A2035" t="str">
            <v>CONTADOR E.A.D.M. 2 ELEMENT 120V 5 AMP</v>
          </cell>
          <cell r="B2035">
            <v>940000</v>
          </cell>
          <cell r="C2035" t="str">
            <v>UND</v>
          </cell>
          <cell r="D2035">
            <v>1128000</v>
          </cell>
          <cell r="E2035">
            <v>180480</v>
          </cell>
          <cell r="F2035">
            <v>1308480</v>
          </cell>
        </row>
        <row r="2036">
          <cell r="A2036" t="str">
            <v>CONTADOR E.A.D.M. 220V/5A M81100C116W-1.</v>
          </cell>
          <cell r="B2036">
            <v>860000</v>
          </cell>
          <cell r="C2036" t="str">
            <v>UND</v>
          </cell>
          <cell r="D2036">
            <v>1032000</v>
          </cell>
          <cell r="E2036">
            <v>165120</v>
          </cell>
          <cell r="F2036">
            <v>1197120</v>
          </cell>
        </row>
        <row r="2037">
          <cell r="A2037" t="str">
            <v>CONTADOR E.A.D.M. T03MC16W</v>
          </cell>
          <cell r="B2037">
            <v>800000</v>
          </cell>
          <cell r="C2037" t="str">
            <v>UND</v>
          </cell>
          <cell r="D2037">
            <v>960000</v>
          </cell>
          <cell r="E2037">
            <v>153600</v>
          </cell>
          <cell r="F2037">
            <v>1113600</v>
          </cell>
        </row>
        <row r="2038">
          <cell r="A2038" t="str">
            <v>CONTADOR E.A.D.M. T20M3B114W-1.66/10-120</v>
          </cell>
          <cell r="B2038">
            <v>400000</v>
          </cell>
          <cell r="C2038" t="str">
            <v>UND</v>
          </cell>
          <cell r="D2038">
            <v>480000</v>
          </cell>
          <cell r="E2038">
            <v>76800</v>
          </cell>
          <cell r="F2038">
            <v>556800</v>
          </cell>
        </row>
        <row r="2039">
          <cell r="A2039" t="str">
            <v>CONTADOR E.A.D.M.127/220V T20M3C114W(2TA</v>
          </cell>
          <cell r="B2039">
            <v>850640</v>
          </cell>
          <cell r="C2039" t="str">
            <v>UND</v>
          </cell>
          <cell r="D2039">
            <v>1020768</v>
          </cell>
          <cell r="E2039">
            <v>163322.88</v>
          </cell>
          <cell r="F2039">
            <v>1184091</v>
          </cell>
        </row>
        <row r="2040">
          <cell r="A2040" t="str">
            <v>CONTADOR E.A.D.M.254/440 M82100C116W-166</v>
          </cell>
          <cell r="B2040">
            <v>600000</v>
          </cell>
          <cell r="C2040" t="str">
            <v>UND</v>
          </cell>
          <cell r="D2040">
            <v>720000</v>
          </cell>
          <cell r="E2040">
            <v>115200</v>
          </cell>
          <cell r="F2040">
            <v>835200</v>
          </cell>
        </row>
        <row r="2041">
          <cell r="A2041" t="str">
            <v>CONTADOR E.A.R.D.M. 220/480 V. ABB</v>
          </cell>
          <cell r="B2041">
            <v>2350000</v>
          </cell>
          <cell r="C2041" t="str">
            <v>UND</v>
          </cell>
          <cell r="D2041">
            <v>2820000</v>
          </cell>
          <cell r="E2041">
            <v>451200</v>
          </cell>
          <cell r="F2041">
            <v>3271200</v>
          </cell>
        </row>
        <row r="2042">
          <cell r="A2042" t="str">
            <v>CONTADOR E.R.120V BVB114W1.66/10 5AP CL3</v>
          </cell>
          <cell r="B2042">
            <v>360000</v>
          </cell>
          <cell r="C2042" t="str">
            <v>UND</v>
          </cell>
          <cell r="D2042">
            <v>432000</v>
          </cell>
          <cell r="E2042">
            <v>69120</v>
          </cell>
          <cell r="F2042">
            <v>501120</v>
          </cell>
        </row>
        <row r="2043">
          <cell r="A2043" t="str">
            <v>CONTADOR E.R.120VM82100B116W1.66/10CL1</v>
          </cell>
          <cell r="B2043">
            <v>328000</v>
          </cell>
          <cell r="C2043" t="str">
            <v>UND</v>
          </cell>
          <cell r="D2043">
            <v>393600</v>
          </cell>
          <cell r="E2043">
            <v>62976</v>
          </cell>
          <cell r="F2043">
            <v>456576</v>
          </cell>
        </row>
        <row r="2044">
          <cell r="A2044" t="str">
            <v>CONTADOR E.R.127/220V T2BVC114W-1.66/10</v>
          </cell>
          <cell r="B2044">
            <v>349440</v>
          </cell>
          <cell r="C2044" t="str">
            <v>UND</v>
          </cell>
          <cell r="D2044">
            <v>419328</v>
          </cell>
          <cell r="E2044">
            <v>67092.479999999996</v>
          </cell>
          <cell r="F2044">
            <v>486420</v>
          </cell>
        </row>
        <row r="2045">
          <cell r="A2045" t="str">
            <v>CONTADOR EA 127/220 CALIBRADO BOYACA</v>
          </cell>
          <cell r="B2045">
            <v>380000</v>
          </cell>
          <cell r="C2045" t="str">
            <v>UND</v>
          </cell>
          <cell r="D2045">
            <v>456000</v>
          </cell>
          <cell r="E2045">
            <v>72960</v>
          </cell>
          <cell r="F2045">
            <v>528960</v>
          </cell>
        </row>
        <row r="2046">
          <cell r="A2046" t="str">
            <v>CONTADOR ELECTRON 2 ELE 3X120V</v>
          </cell>
          <cell r="B2046">
            <v>2500000</v>
          </cell>
          <cell r="C2046" t="str">
            <v>UND</v>
          </cell>
          <cell r="D2046">
            <v>3000000</v>
          </cell>
          <cell r="E2046">
            <v>480000</v>
          </cell>
          <cell r="F2046">
            <v>3480000</v>
          </cell>
        </row>
        <row r="2047">
          <cell r="A2047" t="str">
            <v>CONTADOR ELECTRON A1RALMI</v>
          </cell>
          <cell r="B2047">
            <v>3500000</v>
          </cell>
          <cell r="C2047" t="str">
            <v>UND</v>
          </cell>
          <cell r="D2047">
            <v>4200000</v>
          </cell>
          <cell r="E2047">
            <v>672000</v>
          </cell>
          <cell r="F2047">
            <v>4872000</v>
          </cell>
        </row>
        <row r="2048">
          <cell r="A2048" t="str">
            <v>CONTADOR ELECTRONICO 2EL 3X110-120V EMH</v>
          </cell>
          <cell r="B2048">
            <v>2000000</v>
          </cell>
          <cell r="C2048" t="str">
            <v>UND</v>
          </cell>
          <cell r="D2048">
            <v>2400000</v>
          </cell>
          <cell r="E2048">
            <v>384000</v>
          </cell>
          <cell r="F2048">
            <v>2784000</v>
          </cell>
        </row>
        <row r="2049">
          <cell r="A2049" t="str">
            <v>CONTADOR ELECTRONICO 3 ELEMNTOS 127V. 5A</v>
          </cell>
          <cell r="B2049">
            <v>2000000</v>
          </cell>
          <cell r="C2049" t="str">
            <v>UND</v>
          </cell>
          <cell r="D2049">
            <v>2400000</v>
          </cell>
          <cell r="E2049">
            <v>384000</v>
          </cell>
          <cell r="F2049">
            <v>2784000</v>
          </cell>
        </row>
        <row r="2050">
          <cell r="A2050" t="str">
            <v>CONTADOR ELECTRONICO 3EL 3X69.2/120V EMH</v>
          </cell>
          <cell r="B2050">
            <v>2000000</v>
          </cell>
          <cell r="C2050" t="str">
            <v>UND</v>
          </cell>
          <cell r="D2050">
            <v>2400000</v>
          </cell>
          <cell r="E2050">
            <v>384000</v>
          </cell>
          <cell r="F2050">
            <v>2784000</v>
          </cell>
        </row>
        <row r="2051">
          <cell r="A2051" t="str">
            <v>CONTADOR ELECTRONICO 3EL120/208-127/220V</v>
          </cell>
          <cell r="B2051">
            <v>2000000</v>
          </cell>
          <cell r="C2051" t="str">
            <v>UND</v>
          </cell>
          <cell r="D2051">
            <v>2400000</v>
          </cell>
          <cell r="E2051">
            <v>384000</v>
          </cell>
          <cell r="F2051">
            <v>2784000</v>
          </cell>
        </row>
        <row r="2052">
          <cell r="A2052" t="str">
            <v>CONTADOR ELECTRONICO 3ELE 3X254/440 EM</v>
          </cell>
          <cell r="B2052">
            <v>2000000</v>
          </cell>
          <cell r="C2052" t="str">
            <v>UND</v>
          </cell>
          <cell r="D2052">
            <v>2400000</v>
          </cell>
          <cell r="E2052">
            <v>384000</v>
          </cell>
          <cell r="F2052">
            <v>2784000</v>
          </cell>
        </row>
        <row r="2053">
          <cell r="A2053" t="str">
            <v>CONTADOR ELECTRONICO 3X69.2 / 120V.</v>
          </cell>
          <cell r="B2053">
            <v>2000000</v>
          </cell>
          <cell r="C2053" t="str">
            <v>UND</v>
          </cell>
          <cell r="D2053">
            <v>2400000</v>
          </cell>
          <cell r="E2053">
            <v>384000</v>
          </cell>
          <cell r="F2053">
            <v>2784000</v>
          </cell>
        </row>
        <row r="2054">
          <cell r="A2054" t="str">
            <v>CONTADOR ELECTRONICO 85-330V./ SIEMENS</v>
          </cell>
          <cell r="B2054">
            <v>4100000</v>
          </cell>
          <cell r="C2054" t="str">
            <v>UND</v>
          </cell>
          <cell r="D2054">
            <v>4920000</v>
          </cell>
          <cell r="E2054">
            <v>787200</v>
          </cell>
          <cell r="F2054">
            <v>5707200</v>
          </cell>
        </row>
        <row r="2055">
          <cell r="A2055" t="str">
            <v>CONTADOR EMH GEM 115.11.2 120V-10/60A 1E</v>
          </cell>
          <cell r="B2055">
            <v>115000</v>
          </cell>
          <cell r="C2055" t="str">
            <v>UND</v>
          </cell>
          <cell r="D2055">
            <v>138000</v>
          </cell>
          <cell r="E2055">
            <v>22080</v>
          </cell>
          <cell r="F2055">
            <v>160080</v>
          </cell>
        </row>
        <row r="2056">
          <cell r="A2056" t="str">
            <v>CONTADOR EMH GEM115.11.2/120V-10/60 1ECL</v>
          </cell>
          <cell r="B2056">
            <v>298000</v>
          </cell>
          <cell r="C2056" t="str">
            <v>UND</v>
          </cell>
          <cell r="D2056">
            <v>357600</v>
          </cell>
          <cell r="E2056">
            <v>57216</v>
          </cell>
          <cell r="F2056">
            <v>414816</v>
          </cell>
        </row>
        <row r="2057">
          <cell r="A2057" t="str">
            <v>CONTADOR EMP 144.04.01 3X127/220-10/100C</v>
          </cell>
          <cell r="B2057">
            <v>632000</v>
          </cell>
          <cell r="C2057" t="str">
            <v>UND</v>
          </cell>
          <cell r="D2057">
            <v>758400</v>
          </cell>
          <cell r="E2057">
            <v>121344</v>
          </cell>
          <cell r="F2057">
            <v>879744</v>
          </cell>
        </row>
        <row r="2058">
          <cell r="A2058" t="str">
            <v>CONTADOR EMP 144.04.01 3X127/220V 10/100</v>
          </cell>
          <cell r="B2058">
            <v>448000</v>
          </cell>
          <cell r="C2058" t="str">
            <v>UND</v>
          </cell>
          <cell r="D2058">
            <v>537600</v>
          </cell>
          <cell r="E2058">
            <v>86016</v>
          </cell>
          <cell r="F2058">
            <v>623616</v>
          </cell>
        </row>
        <row r="2059">
          <cell r="A2059" t="str">
            <v>CONTADOR MONOFASICO 15/60 A.</v>
          </cell>
          <cell r="B2059">
            <v>62000</v>
          </cell>
          <cell r="C2059" t="str">
            <v>UND</v>
          </cell>
          <cell r="D2059">
            <v>74400</v>
          </cell>
          <cell r="E2059">
            <v>11904</v>
          </cell>
          <cell r="F2059">
            <v>86304</v>
          </cell>
        </row>
        <row r="2060">
          <cell r="A2060" t="str">
            <v>CONTADOR MONOFASICO 15/60 ALDANA</v>
          </cell>
          <cell r="B2060">
            <v>54000</v>
          </cell>
          <cell r="C2060" t="str">
            <v>UND</v>
          </cell>
          <cell r="D2060">
            <v>64800</v>
          </cell>
          <cell r="E2060">
            <v>10368</v>
          </cell>
          <cell r="F2060">
            <v>75168</v>
          </cell>
        </row>
        <row r="2061">
          <cell r="A2061" t="str">
            <v>CONTADOR MONOFASICO 15/60 BOYACA KRIZIK</v>
          </cell>
          <cell r="B2061">
            <v>60000</v>
          </cell>
          <cell r="C2061" t="str">
            <v>UND</v>
          </cell>
          <cell r="D2061">
            <v>72000</v>
          </cell>
          <cell r="E2061">
            <v>11520</v>
          </cell>
          <cell r="F2061">
            <v>83520</v>
          </cell>
        </row>
        <row r="2062">
          <cell r="A2062" t="str">
            <v>CONTADOR MONOFASICO 15/60 CALIBRADO SKAI</v>
          </cell>
          <cell r="B2062">
            <v>54000</v>
          </cell>
          <cell r="C2062" t="str">
            <v>UND</v>
          </cell>
          <cell r="D2062">
            <v>64800</v>
          </cell>
          <cell r="E2062">
            <v>10368</v>
          </cell>
          <cell r="F2062">
            <v>75168</v>
          </cell>
        </row>
        <row r="2063">
          <cell r="A2063" t="str">
            <v>CONTADOR MONOFASICO 15/60 CODENSA SKAITE</v>
          </cell>
          <cell r="B2063">
            <v>60720</v>
          </cell>
          <cell r="C2063" t="str">
            <v>UND</v>
          </cell>
          <cell r="D2063">
            <v>72864</v>
          </cell>
          <cell r="E2063">
            <v>11658.24</v>
          </cell>
          <cell r="F2063">
            <v>84522</v>
          </cell>
        </row>
        <row r="2064">
          <cell r="A2064" t="str">
            <v>CONTADOR MONOFASICO 15/60 CODENSA SM SKA</v>
          </cell>
          <cell r="B2064">
            <v>56000</v>
          </cell>
          <cell r="C2064" t="str">
            <v>UND</v>
          </cell>
          <cell r="D2064">
            <v>67200</v>
          </cell>
          <cell r="E2064">
            <v>10752</v>
          </cell>
          <cell r="F2064">
            <v>77952</v>
          </cell>
        </row>
        <row r="2065">
          <cell r="A2065" t="str">
            <v>CONTADOR MONOFASICO 15/60 CUNDINAMARCA A</v>
          </cell>
          <cell r="B2065">
            <v>60000</v>
          </cell>
          <cell r="C2065" t="str">
            <v>UND</v>
          </cell>
          <cell r="D2065">
            <v>72000</v>
          </cell>
          <cell r="E2065">
            <v>11520</v>
          </cell>
          <cell r="F2065">
            <v>83520</v>
          </cell>
        </row>
        <row r="2066">
          <cell r="A2066" t="str">
            <v>CONTADOR MONOFASICO 15/60 CUNDINAMARCA K</v>
          </cell>
          <cell r="B2066">
            <v>60000</v>
          </cell>
          <cell r="C2066" t="str">
            <v>UND</v>
          </cell>
          <cell r="D2066">
            <v>72000</v>
          </cell>
          <cell r="E2066">
            <v>11520</v>
          </cell>
          <cell r="F2066">
            <v>83520</v>
          </cell>
        </row>
        <row r="2067">
          <cell r="A2067" t="str">
            <v>CONTADOR MONOFASICO 15/60 CUNDINUND SKAI</v>
          </cell>
          <cell r="B2067">
            <v>60000</v>
          </cell>
          <cell r="C2067" t="str">
            <v>UND</v>
          </cell>
          <cell r="D2067">
            <v>72000</v>
          </cell>
          <cell r="E2067">
            <v>11520</v>
          </cell>
          <cell r="F2067">
            <v>83520</v>
          </cell>
        </row>
        <row r="2068">
          <cell r="A2068" t="str">
            <v>CONTADOR MONOFASICO 15/60 DOBLE SKAITES</v>
          </cell>
          <cell r="B2068">
            <v>54000</v>
          </cell>
          <cell r="C2068" t="str">
            <v>UND</v>
          </cell>
          <cell r="D2068">
            <v>64800</v>
          </cell>
          <cell r="E2068">
            <v>10368</v>
          </cell>
          <cell r="F2068">
            <v>75168</v>
          </cell>
        </row>
        <row r="2069">
          <cell r="A2069" t="str">
            <v>CONTADOR MONOFASICO 15/60 ENELAR SKAITEK</v>
          </cell>
          <cell r="B2069">
            <v>60000</v>
          </cell>
          <cell r="C2069" t="str">
            <v>UND</v>
          </cell>
          <cell r="D2069">
            <v>72000</v>
          </cell>
          <cell r="E2069">
            <v>11520</v>
          </cell>
          <cell r="F2069">
            <v>83520</v>
          </cell>
        </row>
        <row r="2070">
          <cell r="A2070" t="str">
            <v>CONTADOR MONOFASICO 15/60 HUILA SKAITEKS</v>
          </cell>
          <cell r="B2070">
            <v>60000</v>
          </cell>
          <cell r="C2070" t="str">
            <v>UND</v>
          </cell>
          <cell r="D2070">
            <v>72000</v>
          </cell>
          <cell r="E2070">
            <v>11520</v>
          </cell>
          <cell r="F2070">
            <v>83520</v>
          </cell>
        </row>
        <row r="2071">
          <cell r="A2071" t="str">
            <v>CONTADOR MONOFASICO 15/60 KRIZIK</v>
          </cell>
          <cell r="B2071">
            <v>54000</v>
          </cell>
          <cell r="C2071" t="str">
            <v>UND</v>
          </cell>
          <cell r="D2071">
            <v>64800</v>
          </cell>
          <cell r="E2071">
            <v>10368</v>
          </cell>
          <cell r="F2071">
            <v>75168</v>
          </cell>
        </row>
        <row r="2072">
          <cell r="A2072" t="str">
            <v>CONTADOR MONOFASICO 15/60 MAGNETICA SKAI</v>
          </cell>
          <cell r="B2072">
            <v>54000</v>
          </cell>
          <cell r="C2072" t="str">
            <v>UND</v>
          </cell>
          <cell r="D2072">
            <v>64800</v>
          </cell>
          <cell r="E2072">
            <v>10368</v>
          </cell>
          <cell r="F2072">
            <v>75168</v>
          </cell>
        </row>
        <row r="2073">
          <cell r="A2073" t="str">
            <v>CONTADOR MONOFASICO 15/60 PUTUMAYO SKAIT</v>
          </cell>
          <cell r="B2073">
            <v>60000</v>
          </cell>
          <cell r="C2073" t="str">
            <v>UND</v>
          </cell>
          <cell r="D2073">
            <v>72000</v>
          </cell>
          <cell r="E2073">
            <v>11520</v>
          </cell>
          <cell r="F2073">
            <v>83520</v>
          </cell>
        </row>
        <row r="2074">
          <cell r="A2074" t="str">
            <v>CONTADOR MONOFASICO 15/60 SANTANDER KRIZ</v>
          </cell>
          <cell r="B2074">
            <v>60000</v>
          </cell>
          <cell r="C2074" t="str">
            <v>UND</v>
          </cell>
          <cell r="D2074">
            <v>72000</v>
          </cell>
          <cell r="E2074">
            <v>11520</v>
          </cell>
          <cell r="F2074">
            <v>83520</v>
          </cell>
        </row>
        <row r="2075">
          <cell r="A2075" t="str">
            <v>CONTADOR MONOFASICO 15/60 TOLIMA KRIZIK</v>
          </cell>
          <cell r="B2075">
            <v>60000</v>
          </cell>
          <cell r="C2075" t="str">
            <v>UND</v>
          </cell>
          <cell r="D2075">
            <v>72000</v>
          </cell>
          <cell r="E2075">
            <v>11520</v>
          </cell>
          <cell r="F2075">
            <v>83520</v>
          </cell>
        </row>
        <row r="2076">
          <cell r="A2076" t="str">
            <v>CONTADOR MONOFASICO 15/60 TOLIMA SKAITEK</v>
          </cell>
          <cell r="B2076">
            <v>60000</v>
          </cell>
          <cell r="C2076" t="str">
            <v>UND</v>
          </cell>
          <cell r="D2076">
            <v>72000</v>
          </cell>
          <cell r="E2076">
            <v>11520</v>
          </cell>
          <cell r="F2076">
            <v>83520</v>
          </cell>
        </row>
        <row r="2077">
          <cell r="A2077" t="str">
            <v>CONTADOR MONOFASICO 15/60 TOLIMA SM SKAI</v>
          </cell>
          <cell r="B2077">
            <v>56000</v>
          </cell>
          <cell r="C2077" t="str">
            <v>UND</v>
          </cell>
          <cell r="D2077">
            <v>67200</v>
          </cell>
          <cell r="E2077">
            <v>10752</v>
          </cell>
          <cell r="F2077">
            <v>77952</v>
          </cell>
        </row>
        <row r="2078">
          <cell r="A2078" t="str">
            <v>CONTADOR TRIF. MOD C114H 50(150)AMP</v>
          </cell>
          <cell r="B2078">
            <v>360000</v>
          </cell>
          <cell r="C2078" t="str">
            <v>UND</v>
          </cell>
          <cell r="D2078">
            <v>432000</v>
          </cell>
          <cell r="E2078">
            <v>69120</v>
          </cell>
          <cell r="F2078">
            <v>501120</v>
          </cell>
        </row>
        <row r="2079">
          <cell r="A2079" t="str">
            <v>CONTADOR TRIF.E.A.D.T.D.M. 3X120/208V</v>
          </cell>
          <cell r="B2079">
            <v>955369</v>
          </cell>
          <cell r="C2079" t="str">
            <v>UND</v>
          </cell>
          <cell r="D2079">
            <v>1146442.8</v>
          </cell>
          <cell r="E2079">
            <v>183430.848</v>
          </cell>
          <cell r="F2079">
            <v>1329874</v>
          </cell>
        </row>
        <row r="2080">
          <cell r="A2080" t="str">
            <v>CONTADOR TRIF.TETRAFILAR 3X127/220V 1.5(</v>
          </cell>
          <cell r="B2080">
            <v>1016546</v>
          </cell>
          <cell r="C2080" t="str">
            <v>UND</v>
          </cell>
          <cell r="D2080">
            <v>1219855.2</v>
          </cell>
          <cell r="E2080">
            <v>195176.83199999999</v>
          </cell>
          <cell r="F2080">
            <v>1415032</v>
          </cell>
        </row>
        <row r="2081">
          <cell r="A2081" t="str">
            <v>CONTADOR TRIFASICO 15/100 ABB</v>
          </cell>
          <cell r="B2081">
            <v>112000</v>
          </cell>
          <cell r="C2081" t="str">
            <v>UND</v>
          </cell>
          <cell r="D2081">
            <v>134400</v>
          </cell>
          <cell r="E2081">
            <v>21504</v>
          </cell>
          <cell r="F2081">
            <v>155904</v>
          </cell>
        </row>
        <row r="2082">
          <cell r="A2082" t="str">
            <v>CONTADOR TRIFASICO 15/100 BUCARAMANGA AB</v>
          </cell>
          <cell r="B2082">
            <v>144000</v>
          </cell>
          <cell r="C2082" t="str">
            <v>UND</v>
          </cell>
          <cell r="D2082">
            <v>172800</v>
          </cell>
          <cell r="E2082">
            <v>27648</v>
          </cell>
          <cell r="F2082">
            <v>200448</v>
          </cell>
        </row>
        <row r="2083">
          <cell r="A2083" t="str">
            <v>CONTADOR TRIFASICO 20/100 CODENSA KRIZIK</v>
          </cell>
          <cell r="B2083">
            <v>194854</v>
          </cell>
          <cell r="C2083" t="str">
            <v>UND</v>
          </cell>
          <cell r="D2083">
            <v>233824.8</v>
          </cell>
          <cell r="E2083">
            <v>37411.968000000001</v>
          </cell>
          <cell r="F2083">
            <v>271237</v>
          </cell>
        </row>
        <row r="2084">
          <cell r="A2084" t="str">
            <v>CONTADOR TRIFASICO 20/100 CUNDINAMARCA K</v>
          </cell>
          <cell r="B2084">
            <v>194854</v>
          </cell>
          <cell r="C2084" t="str">
            <v>UND</v>
          </cell>
          <cell r="D2084">
            <v>233824.8</v>
          </cell>
          <cell r="E2084">
            <v>37411.968000000001</v>
          </cell>
          <cell r="F2084">
            <v>271237</v>
          </cell>
        </row>
        <row r="2085">
          <cell r="A2085" t="str">
            <v>CONTADOR TRIFASICO 20/100 KRIZIK</v>
          </cell>
          <cell r="B2085">
            <v>156000</v>
          </cell>
          <cell r="C2085" t="str">
            <v>UND</v>
          </cell>
          <cell r="D2085">
            <v>187200</v>
          </cell>
          <cell r="E2085">
            <v>29952</v>
          </cell>
          <cell r="F2085">
            <v>217152</v>
          </cell>
        </row>
        <row r="2086">
          <cell r="A2086" t="str">
            <v>CONTADOR TRIFASICO 20/100 TOLIMA KRIZIK</v>
          </cell>
          <cell r="B2086">
            <v>194854</v>
          </cell>
          <cell r="C2086" t="str">
            <v>UND</v>
          </cell>
          <cell r="D2086">
            <v>233824.8</v>
          </cell>
          <cell r="E2086">
            <v>37411.968000000001</v>
          </cell>
          <cell r="F2086">
            <v>271237</v>
          </cell>
        </row>
        <row r="2087">
          <cell r="A2087" t="str">
            <v>CONTADOR TRIFASICO 20/80 ALDANA</v>
          </cell>
          <cell r="B2087">
            <v>143000</v>
          </cell>
          <cell r="C2087" t="str">
            <v>UND</v>
          </cell>
          <cell r="D2087">
            <v>171600</v>
          </cell>
          <cell r="E2087">
            <v>27456</v>
          </cell>
          <cell r="F2087">
            <v>199056</v>
          </cell>
        </row>
        <row r="2088">
          <cell r="A2088" t="str">
            <v>CONTADOR TRIFASICO 20/80 BOYACA ALDNA</v>
          </cell>
          <cell r="B2088">
            <v>191950</v>
          </cell>
          <cell r="C2088" t="str">
            <v>UND</v>
          </cell>
          <cell r="D2088">
            <v>230340</v>
          </cell>
          <cell r="E2088">
            <v>36854.400000000001</v>
          </cell>
          <cell r="F2088">
            <v>267194</v>
          </cell>
        </row>
        <row r="2089">
          <cell r="A2089" t="str">
            <v>CONTADOR TRIFASICO 20/80 CAQUETA ALDANA</v>
          </cell>
          <cell r="B2089">
            <v>191950</v>
          </cell>
          <cell r="C2089" t="str">
            <v>UND</v>
          </cell>
          <cell r="D2089">
            <v>230340</v>
          </cell>
          <cell r="E2089">
            <v>36854.400000000001</v>
          </cell>
          <cell r="F2089">
            <v>267194</v>
          </cell>
        </row>
        <row r="2090">
          <cell r="A2090" t="str">
            <v>CONTADOR TRIFASICO 20/80 CAQUETA KRIZIK</v>
          </cell>
          <cell r="B2090">
            <v>191950</v>
          </cell>
          <cell r="C2090" t="str">
            <v>UND</v>
          </cell>
          <cell r="D2090">
            <v>230340</v>
          </cell>
          <cell r="E2090">
            <v>36854.400000000001</v>
          </cell>
          <cell r="F2090">
            <v>267194</v>
          </cell>
        </row>
        <row r="2091">
          <cell r="A2091" t="str">
            <v>CONTADOR TRIFASICO 20/80 CODENSA ALDANA</v>
          </cell>
          <cell r="B2091">
            <v>191950</v>
          </cell>
          <cell r="C2091" t="str">
            <v>UND</v>
          </cell>
          <cell r="D2091">
            <v>230340</v>
          </cell>
          <cell r="E2091">
            <v>36854.400000000001</v>
          </cell>
          <cell r="F2091">
            <v>267194</v>
          </cell>
        </row>
        <row r="2092">
          <cell r="A2092" t="str">
            <v>CONTADOR TRIFASICO 20/80 CODENSA KRIZIK</v>
          </cell>
          <cell r="B2092">
            <v>191950</v>
          </cell>
          <cell r="C2092" t="str">
            <v>UND</v>
          </cell>
          <cell r="D2092">
            <v>230340</v>
          </cell>
          <cell r="E2092">
            <v>36854.400000000001</v>
          </cell>
          <cell r="F2092">
            <v>267194</v>
          </cell>
        </row>
        <row r="2093">
          <cell r="A2093" t="str">
            <v>CONTADOR TRIFASICO 20/80 CUNDINAMARCA AL</v>
          </cell>
          <cell r="B2093">
            <v>191950</v>
          </cell>
          <cell r="C2093" t="str">
            <v>UND</v>
          </cell>
          <cell r="D2093">
            <v>230340</v>
          </cell>
          <cell r="E2093">
            <v>36854.400000000001</v>
          </cell>
          <cell r="F2093">
            <v>267194</v>
          </cell>
        </row>
        <row r="2094">
          <cell r="A2094" t="str">
            <v>CONTADOR TRIFASICO 20/80 CUNDINAMARCA KR</v>
          </cell>
          <cell r="B2094">
            <v>191950</v>
          </cell>
          <cell r="C2094" t="str">
            <v>UND</v>
          </cell>
          <cell r="D2094">
            <v>230340</v>
          </cell>
          <cell r="E2094">
            <v>36854.400000000001</v>
          </cell>
          <cell r="F2094">
            <v>267194</v>
          </cell>
        </row>
        <row r="2095">
          <cell r="A2095" t="str">
            <v>CONTADOR TRIFASICO 20/80 ENELAR ALDANA</v>
          </cell>
          <cell r="B2095">
            <v>191950</v>
          </cell>
          <cell r="C2095" t="str">
            <v>UND</v>
          </cell>
          <cell r="D2095">
            <v>230340</v>
          </cell>
          <cell r="E2095">
            <v>36854.400000000001</v>
          </cell>
          <cell r="F2095">
            <v>267194</v>
          </cell>
        </row>
        <row r="2096">
          <cell r="A2096" t="str">
            <v>CONTADOR TRIFASICO 20/80 HUILA ALDANA</v>
          </cell>
          <cell r="B2096">
            <v>191950</v>
          </cell>
          <cell r="C2096" t="str">
            <v>UND</v>
          </cell>
          <cell r="D2096">
            <v>230340</v>
          </cell>
          <cell r="E2096">
            <v>36854.400000000001</v>
          </cell>
          <cell r="F2096">
            <v>267194</v>
          </cell>
        </row>
        <row r="2097">
          <cell r="A2097" t="str">
            <v>CONTADOR TRIFASICO 20/80 META ALDANA</v>
          </cell>
          <cell r="B2097">
            <v>191950</v>
          </cell>
          <cell r="C2097" t="str">
            <v>UND</v>
          </cell>
          <cell r="D2097">
            <v>230340</v>
          </cell>
          <cell r="E2097">
            <v>36854.400000000001</v>
          </cell>
          <cell r="F2097">
            <v>267194</v>
          </cell>
        </row>
        <row r="2098">
          <cell r="A2098" t="str">
            <v>CONTADOR TRIFASICO 20/80 TOLIMA ALDANA</v>
          </cell>
          <cell r="B2098">
            <v>191950</v>
          </cell>
          <cell r="C2098" t="str">
            <v>UND</v>
          </cell>
          <cell r="D2098">
            <v>230340</v>
          </cell>
          <cell r="E2098">
            <v>36854.400000000001</v>
          </cell>
          <cell r="F2098">
            <v>267194</v>
          </cell>
        </row>
        <row r="2099">
          <cell r="A2099" t="str">
            <v>CONTADOR TRIFASICO 50/150 120/208V LANDI</v>
          </cell>
          <cell r="B2099">
            <v>650000</v>
          </cell>
          <cell r="C2099" t="str">
            <v>UND</v>
          </cell>
          <cell r="D2099">
            <v>780000</v>
          </cell>
          <cell r="E2099">
            <v>124800</v>
          </cell>
          <cell r="F2099">
            <v>904800</v>
          </cell>
        </row>
        <row r="2100">
          <cell r="A2100" t="str">
            <v>CONTADOR TRIFASICO 50/150 ABB</v>
          </cell>
          <cell r="B2100">
            <v>329000</v>
          </cell>
          <cell r="C2100" t="str">
            <v>UND</v>
          </cell>
          <cell r="D2100">
            <v>394800</v>
          </cell>
          <cell r="E2100">
            <v>63168</v>
          </cell>
          <cell r="F2100">
            <v>457968</v>
          </cell>
        </row>
        <row r="2101">
          <cell r="A2101" t="str">
            <v>CONTADOR TRIFASICO TETRAFILAR 25(100)</v>
          </cell>
          <cell r="B2101">
            <v>122080</v>
          </cell>
          <cell r="C2101" t="str">
            <v>UND</v>
          </cell>
          <cell r="D2101">
            <v>146496</v>
          </cell>
          <cell r="E2101">
            <v>23439.360000000001</v>
          </cell>
          <cell r="F2101">
            <v>169935</v>
          </cell>
        </row>
        <row r="2102">
          <cell r="A2102" t="str">
            <v>CONTADOR TRIFASICO TETRAFILAR 30(90)A 22</v>
          </cell>
          <cell r="B2102">
            <v>151760</v>
          </cell>
          <cell r="C2102" t="str">
            <v>UND</v>
          </cell>
          <cell r="D2102">
            <v>182112</v>
          </cell>
          <cell r="E2102">
            <v>29137.920000000002</v>
          </cell>
          <cell r="F2102">
            <v>211250</v>
          </cell>
        </row>
        <row r="2103">
          <cell r="A2103" t="str">
            <v>CONTADOR TRIFASICO TETRAFILAR 3X120/208V</v>
          </cell>
          <cell r="B2103">
            <v>329392</v>
          </cell>
          <cell r="C2103" t="str">
            <v>UND</v>
          </cell>
          <cell r="D2103">
            <v>395270.39999999997</v>
          </cell>
          <cell r="E2103">
            <v>63243.263999999996</v>
          </cell>
          <cell r="F2103">
            <v>458514</v>
          </cell>
        </row>
        <row r="2104">
          <cell r="A2104" t="str">
            <v>CONTADOR TRIFASICO TETRAFILAR 3X127/220V</v>
          </cell>
          <cell r="B2104">
            <v>389648</v>
          </cell>
          <cell r="C2104" t="str">
            <v>UND</v>
          </cell>
          <cell r="D2104">
            <v>467577.59999999998</v>
          </cell>
          <cell r="E2104">
            <v>74812.415999999997</v>
          </cell>
          <cell r="F2104">
            <v>542390</v>
          </cell>
        </row>
        <row r="2105">
          <cell r="A2105" t="str">
            <v>CONTADOR TRIFASICO TETRAFILAR 3X127/220V</v>
          </cell>
          <cell r="B2105">
            <v>1016546</v>
          </cell>
          <cell r="C2105" t="str">
            <v>UND</v>
          </cell>
          <cell r="D2105">
            <v>1219855.2</v>
          </cell>
          <cell r="E2105">
            <v>195176.83199999999</v>
          </cell>
          <cell r="F2105">
            <v>1415032</v>
          </cell>
        </row>
        <row r="2106">
          <cell r="A2106" t="str">
            <v>CONTADOR TRIFASICO TETRAFILAR 50(100)A</v>
          </cell>
          <cell r="B2106">
            <v>186000</v>
          </cell>
          <cell r="C2106" t="str">
            <v>UND</v>
          </cell>
          <cell r="D2106">
            <v>223200</v>
          </cell>
          <cell r="E2106">
            <v>35712</v>
          </cell>
          <cell r="F2106">
            <v>258912</v>
          </cell>
        </row>
        <row r="2107">
          <cell r="A2107" t="str">
            <v>CONTRATUERCA 11/2 PARA BOQUILLA</v>
          </cell>
          <cell r="B2107">
            <v>309.39999389648398</v>
          </cell>
          <cell r="C2107" t="str">
            <v>UND</v>
          </cell>
          <cell r="D2107">
            <v>371.27999267578076</v>
          </cell>
          <cell r="E2107">
            <v>59.404798828124925</v>
          </cell>
          <cell r="F2107">
            <v>431</v>
          </cell>
        </row>
        <row r="2108">
          <cell r="A2108" t="str">
            <v>CONTROL LIQUIDOS POR FLOTADOR</v>
          </cell>
          <cell r="B2108">
            <v>970000</v>
          </cell>
          <cell r="C2108" t="str">
            <v>UND</v>
          </cell>
          <cell r="D2108">
            <v>1164000</v>
          </cell>
          <cell r="E2108">
            <v>186240</v>
          </cell>
          <cell r="F2108">
            <v>1350240</v>
          </cell>
        </row>
        <row r="2109">
          <cell r="A2109" t="str">
            <v xml:space="preserve">CORAZA  AMERICANA 11/2  </v>
          </cell>
          <cell r="B2109">
            <v>12308.76923076923</v>
          </cell>
          <cell r="C2109" t="str">
            <v>ML</v>
          </cell>
          <cell r="D2109">
            <v>14770.523076923077</v>
          </cell>
          <cell r="E2109">
            <v>2363.2836923076925</v>
          </cell>
          <cell r="F2109">
            <v>17134</v>
          </cell>
        </row>
        <row r="2110">
          <cell r="A2110" t="str">
            <v>CORAZA AMERICA 1/2"</v>
          </cell>
          <cell r="B2110">
            <v>2900</v>
          </cell>
          <cell r="C2110" t="str">
            <v>ML</v>
          </cell>
          <cell r="D2110">
            <v>3480</v>
          </cell>
          <cell r="E2110">
            <v>556.80000000000007</v>
          </cell>
          <cell r="F2110">
            <v>4037</v>
          </cell>
        </row>
        <row r="2111">
          <cell r="A2111" t="str">
            <v>CORAZA AMERICANA 1"</v>
          </cell>
          <cell r="B2111">
            <v>4000</v>
          </cell>
          <cell r="C2111" t="str">
            <v>ML</v>
          </cell>
          <cell r="D2111">
            <v>4800</v>
          </cell>
          <cell r="E2111">
            <v>768</v>
          </cell>
          <cell r="F2111">
            <v>5568</v>
          </cell>
        </row>
        <row r="2112">
          <cell r="A2112" t="str">
            <v>CORAZA AMERICANA 2"</v>
          </cell>
          <cell r="B2112">
            <v>15241</v>
          </cell>
          <cell r="C2112" t="str">
            <v>ML</v>
          </cell>
          <cell r="D2112">
            <v>18289.2</v>
          </cell>
          <cell r="E2112">
            <v>2926.2720000000004</v>
          </cell>
          <cell r="F2112">
            <v>21215</v>
          </cell>
        </row>
        <row r="2113">
          <cell r="A2113" t="str">
            <v>CORAZA METALICA NACIONAL 3/4</v>
          </cell>
          <cell r="B2113">
            <v>420</v>
          </cell>
          <cell r="C2113" t="str">
            <v>ML</v>
          </cell>
          <cell r="D2113">
            <v>504</v>
          </cell>
          <cell r="E2113">
            <v>80.64</v>
          </cell>
          <cell r="F2113">
            <v>585</v>
          </cell>
        </row>
        <row r="2114">
          <cell r="A2114" t="str">
            <v>CORREA AMARRE 135MM CALY-SIMILAR</v>
          </cell>
          <cell r="B2114">
            <v>26.600000381469698</v>
          </cell>
          <cell r="C2114" t="str">
            <v>UND</v>
          </cell>
          <cell r="D2114">
            <v>31.920000457763635</v>
          </cell>
          <cell r="E2114">
            <v>5.1072000732421818</v>
          </cell>
          <cell r="F2114">
            <v>37</v>
          </cell>
        </row>
        <row r="2115">
          <cell r="A2115" t="str">
            <v>CORREA AMARRE 135MM NEGRO CALY-SIMILAR</v>
          </cell>
          <cell r="B2115">
            <v>33.599998474121108</v>
          </cell>
          <cell r="C2115" t="str">
            <v>UND</v>
          </cell>
          <cell r="D2115">
            <v>40.319998168945325</v>
          </cell>
          <cell r="E2115">
            <v>6.4511997070312521</v>
          </cell>
          <cell r="F2115">
            <v>47</v>
          </cell>
        </row>
        <row r="2116">
          <cell r="A2116" t="str">
            <v>CORREA AMARRE 170MM NEGRO LEGRAND</v>
          </cell>
          <cell r="B2116">
            <v>58.799999237060604</v>
          </cell>
          <cell r="C2116" t="str">
            <v>UND</v>
          </cell>
          <cell r="D2116">
            <v>70.559999084472722</v>
          </cell>
          <cell r="E2116">
            <v>11.289599853515636</v>
          </cell>
          <cell r="F2116">
            <v>82</v>
          </cell>
        </row>
        <row r="2117">
          <cell r="A2117" t="str">
            <v>CORREA AMARRE 290MM NEGRO CALY-SILIMAR</v>
          </cell>
          <cell r="B2117">
            <v>84</v>
          </cell>
          <cell r="C2117" t="str">
            <v>UND</v>
          </cell>
          <cell r="D2117">
            <v>100.8</v>
          </cell>
          <cell r="E2117">
            <v>16.128</v>
          </cell>
          <cell r="F2117">
            <v>117</v>
          </cell>
        </row>
        <row r="2118">
          <cell r="A2118" t="str">
            <v>CORREA AMARRE 300MM NEGRO CALY-SIMILAR</v>
          </cell>
          <cell r="B2118">
            <v>91</v>
          </cell>
          <cell r="C2118" t="str">
            <v>UND</v>
          </cell>
          <cell r="D2118">
            <v>109.2</v>
          </cell>
          <cell r="E2118">
            <v>17.472000000000001</v>
          </cell>
          <cell r="F2118">
            <v>127</v>
          </cell>
        </row>
        <row r="2119">
          <cell r="A2119" t="str">
            <v>CORREA AMARRE 95MM CALY-SIMILAR</v>
          </cell>
          <cell r="B2119">
            <v>9.8000001907348686</v>
          </cell>
          <cell r="C2119" t="str">
            <v>UND</v>
          </cell>
          <cell r="D2119">
            <v>11.760000228881841</v>
          </cell>
          <cell r="E2119">
            <v>1.8816000366210945</v>
          </cell>
          <cell r="F2119">
            <v>14</v>
          </cell>
        </row>
        <row r="2120">
          <cell r="A2120" t="str">
            <v>CORREA AMARRE 95MM NEGRO  CALY-SIMILAR</v>
          </cell>
          <cell r="B2120">
            <v>12.6000003814697</v>
          </cell>
          <cell r="C2120" t="str">
            <v>UND</v>
          </cell>
          <cell r="D2120">
            <v>15.12000045776364</v>
          </cell>
          <cell r="E2120">
            <v>2.4192000732421826</v>
          </cell>
          <cell r="F2120">
            <v>18</v>
          </cell>
        </row>
        <row r="2121">
          <cell r="A2121" t="str">
            <v>CORTACIRCUITO 15 KV 100A CAM.APAGACHISPA</v>
          </cell>
          <cell r="B2121">
            <v>213900</v>
          </cell>
          <cell r="C2121" t="str">
            <v>UND</v>
          </cell>
          <cell r="D2121">
            <v>256680</v>
          </cell>
          <cell r="E2121">
            <v>41068.800000000003</v>
          </cell>
          <cell r="F2121">
            <v>297749</v>
          </cell>
        </row>
        <row r="2122">
          <cell r="A2122" t="str">
            <v>CORTACIRCUITO 15KV - 200 AMP. MELEC</v>
          </cell>
          <cell r="B2122">
            <v>162000</v>
          </cell>
          <cell r="C2122" t="str">
            <v>UND</v>
          </cell>
          <cell r="D2122">
            <v>194400</v>
          </cell>
          <cell r="E2122">
            <v>31104</v>
          </cell>
          <cell r="F2122">
            <v>225504</v>
          </cell>
        </row>
        <row r="2123">
          <cell r="A2123" t="str">
            <v>CORTACIRCUITO 15KV 100AMP DISICO</v>
          </cell>
          <cell r="B2123">
            <v>65000</v>
          </cell>
          <cell r="C2123" t="str">
            <v>UND</v>
          </cell>
          <cell r="D2123">
            <v>78000</v>
          </cell>
          <cell r="E2123">
            <v>12480</v>
          </cell>
          <cell r="F2123">
            <v>90480</v>
          </cell>
        </row>
        <row r="2124">
          <cell r="A2124" t="str">
            <v>CORTACIRCUITO 15KV 100AMP G-2LES MELEC</v>
          </cell>
          <cell r="B2124">
            <v>70000</v>
          </cell>
          <cell r="C2124" t="str">
            <v>UND</v>
          </cell>
          <cell r="D2124">
            <v>84000</v>
          </cell>
          <cell r="E2124">
            <v>13440</v>
          </cell>
          <cell r="F2124">
            <v>97440</v>
          </cell>
        </row>
        <row r="2125">
          <cell r="A2125" t="str">
            <v>CORTACIRCUITO 15KV-100AM D.F.430M GAL.CA</v>
          </cell>
          <cell r="B2125">
            <v>68400</v>
          </cell>
          <cell r="C2125" t="str">
            <v>UND</v>
          </cell>
          <cell r="D2125">
            <v>82080</v>
          </cell>
          <cell r="E2125">
            <v>13132.800000000001</v>
          </cell>
          <cell r="F2125">
            <v>95213</v>
          </cell>
        </row>
        <row r="2126">
          <cell r="A2126" t="str">
            <v>CORTACIRCUITO 15KV-100AMP CELSA</v>
          </cell>
          <cell r="B2126">
            <v>143112</v>
          </cell>
          <cell r="C2126" t="str">
            <v>UND</v>
          </cell>
          <cell r="D2126">
            <v>171734.39999999999</v>
          </cell>
          <cell r="E2126">
            <v>27477.504000000001</v>
          </cell>
          <cell r="F2126">
            <v>199212</v>
          </cell>
        </row>
        <row r="2127">
          <cell r="A2127" t="str">
            <v>CORTACIRCUITO 15KV-100AMP DF430M ACERO I</v>
          </cell>
          <cell r="B2127">
            <v>80400</v>
          </cell>
          <cell r="C2127" t="str">
            <v>UND</v>
          </cell>
          <cell r="D2127">
            <v>96480</v>
          </cell>
          <cell r="E2127">
            <v>15436.800000000001</v>
          </cell>
          <cell r="F2127">
            <v>111917</v>
          </cell>
        </row>
        <row r="2128">
          <cell r="A2128" t="str">
            <v>CORTACIRCUITO 34.5 -100A CAM.APAGACHISPA</v>
          </cell>
          <cell r="B2128">
            <v>283000</v>
          </cell>
          <cell r="C2128" t="str">
            <v>UND</v>
          </cell>
          <cell r="D2128">
            <v>339600</v>
          </cell>
          <cell r="E2128">
            <v>54336</v>
          </cell>
          <cell r="F2128">
            <v>393936</v>
          </cell>
        </row>
        <row r="2129">
          <cell r="A2129" t="str">
            <v>CORTACIRCUITO 35KV CELSA</v>
          </cell>
          <cell r="B2129">
            <v>135000</v>
          </cell>
          <cell r="C2129" t="str">
            <v>UND</v>
          </cell>
          <cell r="D2129">
            <v>162000</v>
          </cell>
          <cell r="E2129">
            <v>25920</v>
          </cell>
          <cell r="F2129">
            <v>187920</v>
          </cell>
        </row>
        <row r="2130">
          <cell r="A2130" t="str">
            <v>CORTACIRCUITO 35KV DISICO</v>
          </cell>
          <cell r="B2130">
            <v>135000</v>
          </cell>
          <cell r="C2130" t="str">
            <v>UND</v>
          </cell>
          <cell r="D2130">
            <v>162000</v>
          </cell>
          <cell r="E2130">
            <v>25920</v>
          </cell>
          <cell r="F2130">
            <v>187920</v>
          </cell>
        </row>
        <row r="2131">
          <cell r="A2131" t="str">
            <v>COSEFIMETRO 220V.</v>
          </cell>
          <cell r="B2131">
            <v>443492</v>
          </cell>
          <cell r="C2131" t="str">
            <v>UND</v>
          </cell>
          <cell r="D2131">
            <v>532190.4</v>
          </cell>
          <cell r="E2131">
            <v>85150.464000000007</v>
          </cell>
          <cell r="F2131">
            <v>617341</v>
          </cell>
        </row>
        <row r="2132">
          <cell r="A2132" t="str">
            <v>COSEFIMETRO 440 VOLTIOS</v>
          </cell>
          <cell r="B2132">
            <v>642213.625</v>
          </cell>
          <cell r="C2132" t="str">
            <v>UND</v>
          </cell>
          <cell r="D2132">
            <v>770656.35</v>
          </cell>
          <cell r="E2132">
            <v>123305.016</v>
          </cell>
          <cell r="F2132">
            <v>893961</v>
          </cell>
        </row>
        <row r="2133">
          <cell r="A2133" t="str">
            <v>COSENOFIMETRO</v>
          </cell>
          <cell r="B2133">
            <v>867000</v>
          </cell>
          <cell r="C2133" t="str">
            <v>UND</v>
          </cell>
          <cell r="D2133">
            <v>1040400</v>
          </cell>
          <cell r="E2133">
            <v>166464</v>
          </cell>
          <cell r="F2133">
            <v>1206864</v>
          </cell>
        </row>
        <row r="2134">
          <cell r="A2134" t="str">
            <v>CRUCETA  2.30 MTS 3X3X1/4 SOPORTE TRAFO</v>
          </cell>
          <cell r="B2134">
            <v>31050</v>
          </cell>
          <cell r="C2134" t="str">
            <v>UND</v>
          </cell>
          <cell r="D2134">
            <v>37260</v>
          </cell>
          <cell r="E2134">
            <v>5961.6</v>
          </cell>
          <cell r="F2134">
            <v>43222</v>
          </cell>
        </row>
        <row r="2135">
          <cell r="A2135" t="str">
            <v>CRUCETA 1.5M 21/2X21/2X3/16" REF:0271</v>
          </cell>
          <cell r="B2135">
            <v>14197</v>
          </cell>
          <cell r="C2135" t="str">
            <v>UND</v>
          </cell>
          <cell r="D2135">
            <v>17036.399999999998</v>
          </cell>
          <cell r="E2135">
            <v>2725.8239999999996</v>
          </cell>
          <cell r="F2135">
            <v>19762</v>
          </cell>
        </row>
        <row r="2136">
          <cell r="A2136" t="str">
            <v>CRUCETA 1.5M 21/2X21/2X3/16" REF:0272</v>
          </cell>
          <cell r="B2136">
            <v>14197</v>
          </cell>
          <cell r="C2136" t="str">
            <v>UND</v>
          </cell>
          <cell r="D2136">
            <v>17036.399999999998</v>
          </cell>
          <cell r="E2136">
            <v>2725.8239999999996</v>
          </cell>
          <cell r="F2136">
            <v>19762</v>
          </cell>
        </row>
        <row r="2137">
          <cell r="A2137" t="str">
            <v>CRUCETA 2.0M 21/2X21/2X 1/4" REF:0266</v>
          </cell>
          <cell r="B2137">
            <v>25245</v>
          </cell>
          <cell r="C2137" t="str">
            <v>UND</v>
          </cell>
          <cell r="D2137">
            <v>30294</v>
          </cell>
          <cell r="E2137">
            <v>4847.04</v>
          </cell>
          <cell r="F2137">
            <v>35141</v>
          </cell>
        </row>
        <row r="2138">
          <cell r="A2138" t="str">
            <v>CRUCETA 2.0M 21/2X21/2X 1/4" REF:0269</v>
          </cell>
          <cell r="B2138">
            <v>25245</v>
          </cell>
          <cell r="C2138" t="str">
            <v>UND</v>
          </cell>
          <cell r="D2138">
            <v>30294</v>
          </cell>
          <cell r="E2138">
            <v>4847.04</v>
          </cell>
          <cell r="F2138">
            <v>35141</v>
          </cell>
        </row>
        <row r="2139">
          <cell r="A2139" t="str">
            <v>CRUCETA 2.0M 21/2X21/2X 3/16" REF:0268</v>
          </cell>
          <cell r="B2139">
            <v>18929</v>
          </cell>
          <cell r="C2139" t="str">
            <v>UND</v>
          </cell>
          <cell r="D2139">
            <v>22714.799999999999</v>
          </cell>
          <cell r="E2139">
            <v>3634.3679999999999</v>
          </cell>
          <cell r="F2139">
            <v>26349</v>
          </cell>
        </row>
        <row r="2140">
          <cell r="A2140" t="str">
            <v>CRUCETA 2.0M 21/2X21/2X1/4"</v>
          </cell>
          <cell r="B2140">
            <v>18929</v>
          </cell>
          <cell r="C2140" t="str">
            <v>UND</v>
          </cell>
          <cell r="D2140">
            <v>22714.799999999999</v>
          </cell>
          <cell r="E2140">
            <v>3634.3679999999999</v>
          </cell>
          <cell r="F2140">
            <v>26349</v>
          </cell>
        </row>
        <row r="2141">
          <cell r="A2141" t="str">
            <v>CRUCETA 2.0M 21/2X21/2X1/4" REF:0262</v>
          </cell>
          <cell r="B2141">
            <v>25245</v>
          </cell>
          <cell r="C2141" t="str">
            <v>UND</v>
          </cell>
          <cell r="D2141">
            <v>30294</v>
          </cell>
          <cell r="E2141">
            <v>4847.04</v>
          </cell>
          <cell r="F2141">
            <v>35141</v>
          </cell>
        </row>
        <row r="2142">
          <cell r="A2142" t="str">
            <v>CRUCETA 2.0M 21/2X21/2X3/16" REF:0261</v>
          </cell>
          <cell r="B2142">
            <v>18929</v>
          </cell>
          <cell r="C2142" t="str">
            <v>UND</v>
          </cell>
          <cell r="D2142">
            <v>22714.799999999999</v>
          </cell>
          <cell r="E2142">
            <v>3634.3679999999999</v>
          </cell>
          <cell r="F2142">
            <v>26349</v>
          </cell>
        </row>
        <row r="2143">
          <cell r="A2143" t="str">
            <v>CRUCETA 2.0M 21/2X21/2X3/16" REF:0265</v>
          </cell>
          <cell r="B2143">
            <v>18929</v>
          </cell>
          <cell r="C2143" t="str">
            <v>UND</v>
          </cell>
          <cell r="D2143">
            <v>22714.799999999999</v>
          </cell>
          <cell r="E2143">
            <v>3634.3679999999999</v>
          </cell>
          <cell r="F2143">
            <v>26349</v>
          </cell>
        </row>
        <row r="2144">
          <cell r="A2144" t="str">
            <v>CRUCETA 2.0M 3X3X1/4" REF:0263</v>
          </cell>
          <cell r="B2144">
            <v>33161</v>
          </cell>
          <cell r="C2144" t="str">
            <v>UND</v>
          </cell>
          <cell r="D2144">
            <v>39793.199999999997</v>
          </cell>
          <cell r="E2144">
            <v>6366.9119999999994</v>
          </cell>
          <cell r="F2144">
            <v>46160</v>
          </cell>
        </row>
        <row r="2145">
          <cell r="A2145" t="str">
            <v>CRUCETA 2.0M 3X3X1/4" REF:0267</v>
          </cell>
          <cell r="B2145">
            <v>35052.601562499993</v>
          </cell>
          <cell r="C2145" t="str">
            <v>UND</v>
          </cell>
          <cell r="D2145">
            <v>42063.12187499999</v>
          </cell>
          <cell r="E2145">
            <v>6730.0994999999984</v>
          </cell>
          <cell r="F2145">
            <v>48793</v>
          </cell>
        </row>
        <row r="2146">
          <cell r="A2146" t="str">
            <v>CRUCETA 2.20M 21/2X21/2X3/16"</v>
          </cell>
          <cell r="B2146">
            <v>35100</v>
          </cell>
          <cell r="C2146" t="str">
            <v>UND</v>
          </cell>
          <cell r="D2146">
            <v>42120</v>
          </cell>
          <cell r="E2146">
            <v>6739.2</v>
          </cell>
          <cell r="F2146">
            <v>48859</v>
          </cell>
        </row>
        <row r="2147">
          <cell r="A2147" t="str">
            <v>CRUCETA 2.20M 3X3X1/4"</v>
          </cell>
          <cell r="B2147">
            <v>52000</v>
          </cell>
          <cell r="C2147" t="str">
            <v>UND</v>
          </cell>
          <cell r="D2147">
            <v>62400</v>
          </cell>
          <cell r="E2147">
            <v>9984</v>
          </cell>
          <cell r="F2147">
            <v>72384</v>
          </cell>
        </row>
        <row r="2148">
          <cell r="A2148" t="str">
            <v>CRUCETA 2.4M 3 X 3 X 1/4"</v>
          </cell>
          <cell r="B2148">
            <v>36353</v>
          </cell>
          <cell r="C2148" t="str">
            <v>UND</v>
          </cell>
          <cell r="D2148">
            <v>43623.6</v>
          </cell>
          <cell r="E2148">
            <v>6979.7759999999998</v>
          </cell>
          <cell r="F2148">
            <v>50603</v>
          </cell>
        </row>
        <row r="2149">
          <cell r="A2149" t="str">
            <v>CRUCETA 3.0M 21/2X21/2X1/4" REF:0252</v>
          </cell>
          <cell r="B2149">
            <v>37858</v>
          </cell>
          <cell r="C2149" t="str">
            <v>UND</v>
          </cell>
          <cell r="D2149">
            <v>45429.599999999999</v>
          </cell>
          <cell r="E2149">
            <v>7268.7359999999999</v>
          </cell>
          <cell r="F2149">
            <v>52698</v>
          </cell>
        </row>
        <row r="2150">
          <cell r="A2150" t="str">
            <v>CRUCETA 3.0M 21/2X21/2X3/16" REF:0251</v>
          </cell>
          <cell r="B2150">
            <v>28393</v>
          </cell>
          <cell r="C2150" t="str">
            <v>UND</v>
          </cell>
          <cell r="D2150">
            <v>34071.599999999999</v>
          </cell>
          <cell r="E2150">
            <v>5451.4560000000001</v>
          </cell>
          <cell r="F2150">
            <v>39523</v>
          </cell>
        </row>
        <row r="2151">
          <cell r="A2151" t="str">
            <v>CRUCETA 3.0M 3X3X1/4" REF:0253</v>
          </cell>
          <cell r="B2151">
            <v>45441</v>
          </cell>
          <cell r="C2151" t="str">
            <v>UND</v>
          </cell>
          <cell r="D2151">
            <v>54529.2</v>
          </cell>
          <cell r="E2151">
            <v>8724.6720000000005</v>
          </cell>
          <cell r="F2151">
            <v>63254</v>
          </cell>
        </row>
        <row r="2152">
          <cell r="A2152" t="str">
            <v>CRUCETA 3.0MTS 4X4X1/4</v>
          </cell>
          <cell r="B2152">
            <v>59400</v>
          </cell>
          <cell r="C2152" t="str">
            <v>UND</v>
          </cell>
          <cell r="D2152">
            <v>71280</v>
          </cell>
          <cell r="E2152">
            <v>11404.800000000001</v>
          </cell>
          <cell r="F2152">
            <v>82685</v>
          </cell>
        </row>
        <row r="2153">
          <cell r="A2153" t="str">
            <v>CRUCETA 3.6M 3X3X1/4"</v>
          </cell>
          <cell r="B2153">
            <v>60588</v>
          </cell>
          <cell r="C2153" t="str">
            <v>UND</v>
          </cell>
          <cell r="D2153">
            <v>72705.599999999991</v>
          </cell>
          <cell r="E2153">
            <v>11632.895999999999</v>
          </cell>
          <cell r="F2153">
            <v>84338</v>
          </cell>
        </row>
        <row r="2154">
          <cell r="A2154" t="str">
            <v>CRUCETA 3.996M 21/2X21/2X3/16</v>
          </cell>
          <cell r="B2154">
            <v>34425</v>
          </cell>
          <cell r="C2154" t="str">
            <v>UND</v>
          </cell>
          <cell r="D2154">
            <v>41310</v>
          </cell>
          <cell r="E2154">
            <v>6609.6</v>
          </cell>
          <cell r="F2154">
            <v>47920</v>
          </cell>
        </row>
        <row r="2155">
          <cell r="A2155" t="str">
            <v>CRUCETA 4.0M  3X3X1/4" REF:0243</v>
          </cell>
          <cell r="B2155">
            <v>60588</v>
          </cell>
          <cell r="C2155" t="str">
            <v>UND</v>
          </cell>
          <cell r="D2155">
            <v>72705.599999999991</v>
          </cell>
          <cell r="E2155">
            <v>11632.895999999999</v>
          </cell>
          <cell r="F2155">
            <v>84338</v>
          </cell>
        </row>
        <row r="2156">
          <cell r="A2156" t="str">
            <v>CRUCETA 4.0M 21/2X21/2X1/4" REF:0242</v>
          </cell>
          <cell r="B2156">
            <v>50490</v>
          </cell>
          <cell r="C2156" t="str">
            <v>UND</v>
          </cell>
          <cell r="D2156">
            <v>60588</v>
          </cell>
          <cell r="E2156">
            <v>9694.08</v>
          </cell>
          <cell r="F2156">
            <v>70282</v>
          </cell>
        </row>
        <row r="2157">
          <cell r="A2157" t="str">
            <v>CRUCETA 6.0M 21/2X21/2X1/4" REF:0231</v>
          </cell>
          <cell r="B2157">
            <v>111420</v>
          </cell>
          <cell r="C2157" t="str">
            <v>UND</v>
          </cell>
          <cell r="D2157">
            <v>133704</v>
          </cell>
          <cell r="E2157">
            <v>21392.639999999999</v>
          </cell>
          <cell r="F2157">
            <v>155097</v>
          </cell>
        </row>
        <row r="2158">
          <cell r="A2158" t="str">
            <v>CRUCETA 6.0M 3X3X1/4" REF:0232</v>
          </cell>
          <cell r="B2158">
            <v>90882</v>
          </cell>
          <cell r="C2158" t="str">
            <v>UND</v>
          </cell>
          <cell r="D2158">
            <v>109058.4</v>
          </cell>
          <cell r="E2158">
            <v>17449.344000000001</v>
          </cell>
          <cell r="F2158">
            <v>126508</v>
          </cell>
        </row>
        <row r="2159">
          <cell r="A2159" t="str">
            <v>CRUCETA DE MADERA 1.00MTS</v>
          </cell>
          <cell r="B2159">
            <v>13000</v>
          </cell>
          <cell r="C2159" t="str">
            <v>UND</v>
          </cell>
          <cell r="D2159">
            <v>15600</v>
          </cell>
          <cell r="E2159">
            <v>2496</v>
          </cell>
          <cell r="F2159">
            <v>18096</v>
          </cell>
        </row>
        <row r="2160">
          <cell r="A2160" t="str">
            <v>CRUCETA DE MADERA 1.50MTS</v>
          </cell>
          <cell r="B2160">
            <v>20700</v>
          </cell>
          <cell r="C2160" t="str">
            <v>UND</v>
          </cell>
          <cell r="D2160">
            <v>24840</v>
          </cell>
          <cell r="E2160">
            <v>3974.4</v>
          </cell>
          <cell r="F2160">
            <v>28814</v>
          </cell>
        </row>
        <row r="2161">
          <cell r="A2161" t="str">
            <v>CRUCETA DE MADERA 2.00MTS E.E.B.</v>
          </cell>
          <cell r="B2161">
            <v>21500</v>
          </cell>
          <cell r="C2161" t="str">
            <v>UND</v>
          </cell>
          <cell r="D2161">
            <v>25800</v>
          </cell>
          <cell r="E2161">
            <v>4128</v>
          </cell>
          <cell r="F2161">
            <v>29928</v>
          </cell>
        </row>
        <row r="2162">
          <cell r="A2162" t="str">
            <v>CRUCETA DE MADERA 2.50 MTS BANDERA E.E.B</v>
          </cell>
          <cell r="B2162">
            <v>23166</v>
          </cell>
          <cell r="C2162" t="str">
            <v>UND</v>
          </cell>
          <cell r="D2162">
            <v>27799.200000000001</v>
          </cell>
          <cell r="E2162">
            <v>4447.8720000000003</v>
          </cell>
          <cell r="F2162">
            <v>32247</v>
          </cell>
        </row>
        <row r="2163">
          <cell r="A2163" t="str">
            <v>CRUCETA DE MADERA 2.50MTS E.E.B.</v>
          </cell>
          <cell r="B2163">
            <v>25800</v>
          </cell>
          <cell r="C2163" t="str">
            <v>UND</v>
          </cell>
          <cell r="D2163">
            <v>30960</v>
          </cell>
          <cell r="E2163">
            <v>4953.6000000000004</v>
          </cell>
          <cell r="F2163">
            <v>35914</v>
          </cell>
        </row>
        <row r="2164">
          <cell r="A2164" t="str">
            <v>CRUCETA DE MADERA 3.00MTS E.E.B.</v>
          </cell>
          <cell r="B2164">
            <v>33000</v>
          </cell>
          <cell r="C2164" t="str">
            <v>UND</v>
          </cell>
          <cell r="D2164">
            <v>39600</v>
          </cell>
          <cell r="E2164">
            <v>6336</v>
          </cell>
          <cell r="F2164">
            <v>45936</v>
          </cell>
        </row>
        <row r="2165">
          <cell r="A2165" t="str">
            <v>CRUCETA DE MADERA 4.00MTS E.E.B.</v>
          </cell>
          <cell r="B2165">
            <v>51000</v>
          </cell>
          <cell r="C2165" t="str">
            <v>UND</v>
          </cell>
          <cell r="D2165">
            <v>61200</v>
          </cell>
          <cell r="E2165">
            <v>9792</v>
          </cell>
          <cell r="F2165">
            <v>70992</v>
          </cell>
        </row>
        <row r="2166">
          <cell r="A2166" t="str">
            <v>CRUCETA DE MADERA 4.00MTS ROLLIZA</v>
          </cell>
          <cell r="B2166">
            <v>20500</v>
          </cell>
          <cell r="C2166" t="str">
            <v>UND</v>
          </cell>
          <cell r="D2166">
            <v>24600</v>
          </cell>
          <cell r="E2166">
            <v>3936</v>
          </cell>
          <cell r="F2166">
            <v>28536</v>
          </cell>
        </row>
        <row r="2167">
          <cell r="A2167" t="str">
            <v>CRUZ DE 30CM</v>
          </cell>
          <cell r="B2167">
            <v>39949</v>
          </cell>
          <cell r="C2167" t="str">
            <v>UND</v>
          </cell>
          <cell r="D2167">
            <v>47938.799999999996</v>
          </cell>
          <cell r="E2167">
            <v>7670.2079999999996</v>
          </cell>
          <cell r="F2167">
            <v>55609</v>
          </cell>
        </row>
        <row r="2168">
          <cell r="A2168" t="str">
            <v>CUBIERTA  HERMETICA 10-100 PARES SILVER</v>
          </cell>
          <cell r="B2168">
            <v>26500</v>
          </cell>
          <cell r="C2168" t="str">
            <v>UND</v>
          </cell>
          <cell r="D2168">
            <v>31800</v>
          </cell>
          <cell r="E2168">
            <v>5088</v>
          </cell>
          <cell r="F2168">
            <v>36888</v>
          </cell>
        </row>
        <row r="2169">
          <cell r="A2169" t="str">
            <v>CUBIERTA CANALIZADA  70-100 PARES 3M</v>
          </cell>
          <cell r="B2169">
            <v>32071</v>
          </cell>
          <cell r="C2169" t="str">
            <v>UND</v>
          </cell>
          <cell r="D2169">
            <v>38485.199999999997</v>
          </cell>
          <cell r="E2169">
            <v>6157.6319999999996</v>
          </cell>
          <cell r="F2169">
            <v>44643</v>
          </cell>
        </row>
        <row r="2170">
          <cell r="A2170" t="str">
            <v>CUBIERTA CANALIZADA 100-200 PARES SILVER</v>
          </cell>
          <cell r="B2170">
            <v>240000</v>
          </cell>
          <cell r="C2170" t="str">
            <v>UND</v>
          </cell>
          <cell r="D2170">
            <v>288000</v>
          </cell>
          <cell r="E2170">
            <v>46080</v>
          </cell>
          <cell r="F2170">
            <v>334080</v>
          </cell>
        </row>
        <row r="2171">
          <cell r="A2171" t="str">
            <v>CUBIERTA CANALIZADA 10-50 PARES</v>
          </cell>
          <cell r="B2171">
            <v>32000</v>
          </cell>
          <cell r="C2171" t="str">
            <v>UND</v>
          </cell>
          <cell r="D2171">
            <v>38400</v>
          </cell>
          <cell r="E2171">
            <v>6144</v>
          </cell>
          <cell r="F2171">
            <v>44544</v>
          </cell>
        </row>
        <row r="2172">
          <cell r="A2172" t="str">
            <v>CUBIERTA CANALIZADA 1200/1500P ALCATEL</v>
          </cell>
          <cell r="B2172">
            <v>78623</v>
          </cell>
          <cell r="C2172" t="str">
            <v>UND</v>
          </cell>
          <cell r="D2172">
            <v>94347.599999999991</v>
          </cell>
          <cell r="E2172">
            <v>15095.615999999998</v>
          </cell>
          <cell r="F2172">
            <v>109443</v>
          </cell>
        </row>
        <row r="2173">
          <cell r="A2173" t="str">
            <v>CUBIERTA CANALIZADA 150-200 PARES</v>
          </cell>
          <cell r="B2173">
            <v>37000</v>
          </cell>
          <cell r="C2173" t="str">
            <v>UND</v>
          </cell>
          <cell r="D2173">
            <v>44400</v>
          </cell>
          <cell r="E2173">
            <v>7104</v>
          </cell>
          <cell r="F2173">
            <v>51504</v>
          </cell>
        </row>
        <row r="2174">
          <cell r="A2174" t="str">
            <v>CUBIERTA CANALIZADA 300/400 P. ALCATEL</v>
          </cell>
          <cell r="B2174">
            <v>41800</v>
          </cell>
          <cell r="C2174" t="str">
            <v>UND</v>
          </cell>
          <cell r="D2174">
            <v>50160</v>
          </cell>
          <cell r="E2174">
            <v>8025.6</v>
          </cell>
          <cell r="F2174">
            <v>58186</v>
          </cell>
        </row>
        <row r="2175">
          <cell r="A2175" t="str">
            <v>CUBIERTA CANALIZADA 40/100P ALCATEL</v>
          </cell>
          <cell r="B2175">
            <v>45980</v>
          </cell>
          <cell r="C2175" t="str">
            <v>UND</v>
          </cell>
          <cell r="D2175">
            <v>55176</v>
          </cell>
          <cell r="E2175">
            <v>8828.16</v>
          </cell>
          <cell r="F2175">
            <v>64004</v>
          </cell>
        </row>
        <row r="2176">
          <cell r="A2176" t="str">
            <v>CUBIERTA CANALIZADA 600/900 ALCATEL</v>
          </cell>
          <cell r="B2176">
            <v>66970</v>
          </cell>
          <cell r="C2176" t="str">
            <v>UND</v>
          </cell>
          <cell r="D2176">
            <v>80364</v>
          </cell>
          <cell r="E2176">
            <v>12858.24</v>
          </cell>
          <cell r="F2176">
            <v>93222</v>
          </cell>
        </row>
        <row r="2177">
          <cell r="A2177" t="str">
            <v>CUBIERTA VENTILADA 10-100 PARES SILVER</v>
          </cell>
          <cell r="B2177">
            <v>23000</v>
          </cell>
          <cell r="C2177" t="str">
            <v>UND</v>
          </cell>
          <cell r="D2177">
            <v>27600</v>
          </cell>
          <cell r="E2177">
            <v>4416</v>
          </cell>
          <cell r="F2177">
            <v>32016</v>
          </cell>
        </row>
        <row r="2178">
          <cell r="A2178" t="str">
            <v>CUBIERTA VENTILADA 10-50 PARES 3M</v>
          </cell>
          <cell r="B2178">
            <v>22959</v>
          </cell>
          <cell r="C2178" t="str">
            <v>UND</v>
          </cell>
          <cell r="D2178">
            <v>27550.799999999999</v>
          </cell>
          <cell r="E2178">
            <v>4408.1279999999997</v>
          </cell>
          <cell r="F2178">
            <v>31959</v>
          </cell>
        </row>
        <row r="2179">
          <cell r="A2179" t="str">
            <v>CUBIERTA VENTILADA 150-200 PARES 3M</v>
          </cell>
          <cell r="B2179">
            <v>28900</v>
          </cell>
          <cell r="C2179" t="str">
            <v>UND</v>
          </cell>
          <cell r="D2179">
            <v>34680</v>
          </cell>
          <cell r="E2179">
            <v>5548.8</v>
          </cell>
          <cell r="F2179">
            <v>40229</v>
          </cell>
        </row>
        <row r="2180">
          <cell r="A2180" t="str">
            <v>CUBIERTA VENTILADA 70-100 PARES 3M</v>
          </cell>
          <cell r="B2180">
            <v>25325</v>
          </cell>
          <cell r="C2180" t="str">
            <v>UND</v>
          </cell>
          <cell r="D2180">
            <v>30390</v>
          </cell>
          <cell r="E2180">
            <v>4862.4000000000005</v>
          </cell>
          <cell r="F2180">
            <v>35252</v>
          </cell>
        </row>
        <row r="2181">
          <cell r="A2181" t="str">
            <v>CUENTAMETRO</v>
          </cell>
          <cell r="B2181">
            <v>4000</v>
          </cell>
          <cell r="C2181" t="str">
            <v>UND</v>
          </cell>
          <cell r="D2181">
            <v>4800</v>
          </cell>
          <cell r="E2181">
            <v>768</v>
          </cell>
          <cell r="F2181">
            <v>5568</v>
          </cell>
        </row>
        <row r="2182">
          <cell r="A2182" t="str">
            <v>CUERPO GRIS</v>
          </cell>
          <cell r="B2182">
            <v>17440</v>
          </cell>
          <cell r="C2182" t="str">
            <v>UND</v>
          </cell>
          <cell r="D2182">
            <v>20928</v>
          </cell>
          <cell r="E2182">
            <v>3348.48</v>
          </cell>
          <cell r="F2182">
            <v>24276</v>
          </cell>
        </row>
        <row r="2183">
          <cell r="A2183" t="str">
            <v>CUERPO P/INT XCK-J</v>
          </cell>
          <cell r="B2183">
            <v>69000</v>
          </cell>
          <cell r="C2183" t="str">
            <v>UND</v>
          </cell>
          <cell r="D2183">
            <v>82800</v>
          </cell>
          <cell r="E2183">
            <v>13248</v>
          </cell>
          <cell r="F2183">
            <v>96048</v>
          </cell>
        </row>
        <row r="2184">
          <cell r="A2184" t="str">
            <v>CUERPO PARA CABEZA ZB4BC4 - NC</v>
          </cell>
          <cell r="B2184">
            <v>13000</v>
          </cell>
          <cell r="C2184" t="str">
            <v>UND</v>
          </cell>
          <cell r="D2184">
            <v>15600</v>
          </cell>
          <cell r="E2184">
            <v>2496</v>
          </cell>
          <cell r="F2184">
            <v>18096</v>
          </cell>
        </row>
        <row r="2185">
          <cell r="A2185" t="str">
            <v>CUÑA PARA GRAPA PAR-14 USO CONDENSA</v>
          </cell>
          <cell r="B2185">
            <v>600</v>
          </cell>
          <cell r="C2185" t="str">
            <v>UND</v>
          </cell>
          <cell r="D2185">
            <v>720</v>
          </cell>
          <cell r="E2185">
            <v>115.2</v>
          </cell>
          <cell r="F2185">
            <v>835</v>
          </cell>
        </row>
        <row r="2186">
          <cell r="A2186" t="str">
            <v>CURVA CONDUIT 3/4 EMT</v>
          </cell>
          <cell r="B2186">
            <v>527</v>
          </cell>
          <cell r="C2186" t="str">
            <v>UND</v>
          </cell>
          <cell r="D2186">
            <v>632.4</v>
          </cell>
          <cell r="E2186">
            <v>101.184</v>
          </cell>
          <cell r="F2186">
            <v>734</v>
          </cell>
        </row>
        <row r="2187">
          <cell r="A2187" t="str">
            <v>CURVA CONDUIT EMT 1/2</v>
          </cell>
          <cell r="B2187">
            <v>380</v>
          </cell>
          <cell r="C2187" t="str">
            <v>UND</v>
          </cell>
          <cell r="D2187">
            <v>456</v>
          </cell>
          <cell r="E2187">
            <v>72.960000000000008</v>
          </cell>
          <cell r="F2187">
            <v>529</v>
          </cell>
        </row>
        <row r="2188">
          <cell r="A2188" t="str">
            <v>CURVA CONDUIT EMT-1</v>
          </cell>
          <cell r="B2188">
            <v>820</v>
          </cell>
          <cell r="C2188" t="str">
            <v>UND</v>
          </cell>
          <cell r="D2188">
            <v>984</v>
          </cell>
          <cell r="E2188">
            <v>157.44</v>
          </cell>
          <cell r="F2188">
            <v>1141</v>
          </cell>
        </row>
        <row r="2189">
          <cell r="A2189" t="str">
            <v>CURVA CONDUIT PVC 2" LARGA</v>
          </cell>
          <cell r="B2189">
            <v>6210</v>
          </cell>
          <cell r="C2189" t="str">
            <v>UND</v>
          </cell>
          <cell r="D2189">
            <v>7452</v>
          </cell>
          <cell r="E2189">
            <v>1192.32</v>
          </cell>
          <cell r="F2189">
            <v>8644</v>
          </cell>
        </row>
        <row r="2190">
          <cell r="A2190" t="str">
            <v>CURVA CONDUIT PVC DE 1"</v>
          </cell>
          <cell r="B2190">
            <v>1320</v>
          </cell>
          <cell r="C2190" t="str">
            <v>UND</v>
          </cell>
          <cell r="D2190">
            <v>1584</v>
          </cell>
          <cell r="E2190">
            <v>253.44</v>
          </cell>
          <cell r="F2190">
            <v>1837</v>
          </cell>
        </row>
        <row r="2191">
          <cell r="A2191" t="str">
            <v>CURVA CONDUIT PVC DE 1/2"</v>
          </cell>
          <cell r="B2191">
            <v>283</v>
          </cell>
          <cell r="C2191" t="str">
            <v>UND</v>
          </cell>
          <cell r="D2191">
            <v>339.59999999999997</v>
          </cell>
          <cell r="E2191">
            <v>54.335999999999999</v>
          </cell>
          <cell r="F2191">
            <v>394</v>
          </cell>
        </row>
        <row r="2192">
          <cell r="A2192" t="str">
            <v>CURVA CONDUIT PVC DE 11/2"</v>
          </cell>
          <cell r="B2192">
            <v>3367</v>
          </cell>
          <cell r="C2192" t="str">
            <v>UND</v>
          </cell>
          <cell r="D2192">
            <v>4040.3999999999996</v>
          </cell>
          <cell r="E2192">
            <v>646.46399999999994</v>
          </cell>
          <cell r="F2192">
            <v>4687</v>
          </cell>
        </row>
        <row r="2193">
          <cell r="A2193" t="str">
            <v>CURVA CONDUIT PVC DE 11/4"</v>
          </cell>
          <cell r="B2193">
            <v>2325</v>
          </cell>
          <cell r="C2193" t="str">
            <v>UND</v>
          </cell>
          <cell r="D2193">
            <v>2790</v>
          </cell>
          <cell r="E2193">
            <v>446.40000000000003</v>
          </cell>
          <cell r="F2193">
            <v>3236</v>
          </cell>
        </row>
        <row r="2194">
          <cell r="A2194" t="str">
            <v>CURVA CONDUIT PVC DE 2"</v>
          </cell>
          <cell r="B2194">
            <v>6210</v>
          </cell>
          <cell r="C2194" t="str">
            <v>UND</v>
          </cell>
          <cell r="D2194">
            <v>7452</v>
          </cell>
          <cell r="E2194">
            <v>1192.32</v>
          </cell>
          <cell r="F2194">
            <v>8644</v>
          </cell>
        </row>
        <row r="2195">
          <cell r="A2195" t="str">
            <v>CURVA CONDUIT PVC DE 3"</v>
          </cell>
          <cell r="B2195">
            <v>11423</v>
          </cell>
          <cell r="C2195" t="str">
            <v>UND</v>
          </cell>
          <cell r="D2195">
            <v>13707.6</v>
          </cell>
          <cell r="E2195">
            <v>2193.2159999999999</v>
          </cell>
          <cell r="F2195">
            <v>15901</v>
          </cell>
        </row>
        <row r="2196">
          <cell r="A2196" t="str">
            <v>CURVA CONDUIT PVC DE 3/4"</v>
          </cell>
          <cell r="B2196">
            <v>625</v>
          </cell>
          <cell r="C2196" t="str">
            <v>UND</v>
          </cell>
          <cell r="D2196">
            <v>750</v>
          </cell>
          <cell r="E2196">
            <v>120</v>
          </cell>
          <cell r="F2196">
            <v>870</v>
          </cell>
        </row>
        <row r="2197">
          <cell r="A2197" t="str">
            <v>CURVA CONDUIT PVC DE 4"</v>
          </cell>
          <cell r="B2197">
            <v>16920</v>
          </cell>
          <cell r="C2197" t="str">
            <v>UND</v>
          </cell>
          <cell r="D2197">
            <v>20304</v>
          </cell>
          <cell r="E2197">
            <v>3248.64</v>
          </cell>
          <cell r="F2197">
            <v>23553</v>
          </cell>
        </row>
        <row r="2198">
          <cell r="A2198" t="str">
            <v>CURVA GALVANIZADA 11/2i ESP:0.105iPESADA</v>
          </cell>
          <cell r="B2198">
            <v>5848</v>
          </cell>
          <cell r="C2198" t="str">
            <v>UND</v>
          </cell>
          <cell r="D2198">
            <v>7017.5999999999995</v>
          </cell>
          <cell r="E2198">
            <v>1122.816</v>
          </cell>
          <cell r="F2198">
            <v>8140</v>
          </cell>
        </row>
        <row r="2199">
          <cell r="A2199" t="str">
            <v>CURVA GALVANIZADA 11/4i ESP:0.098iPESADO</v>
          </cell>
          <cell r="B2199">
            <v>3608</v>
          </cell>
          <cell r="C2199" t="str">
            <v>UND</v>
          </cell>
          <cell r="D2199">
            <v>4329.5999999999995</v>
          </cell>
          <cell r="E2199">
            <v>692.73599999999988</v>
          </cell>
          <cell r="F2199">
            <v>5022</v>
          </cell>
        </row>
        <row r="2200">
          <cell r="A2200" t="str">
            <v>CURVA GALVANIZADA 1i ESP:0.098iPESADO</v>
          </cell>
          <cell r="B2200">
            <v>2019</v>
          </cell>
          <cell r="C2200" t="str">
            <v>UND</v>
          </cell>
          <cell r="D2200">
            <v>2422.7999999999997</v>
          </cell>
          <cell r="E2200">
            <v>387.64799999999997</v>
          </cell>
          <cell r="F2200">
            <v>2810</v>
          </cell>
        </row>
        <row r="2201">
          <cell r="A2201" t="str">
            <v>CURVA GALVANIZADA 21/2"</v>
          </cell>
          <cell r="B2201">
            <v>23035</v>
          </cell>
          <cell r="C2201" t="str">
            <v>UND</v>
          </cell>
          <cell r="D2201">
            <v>27642</v>
          </cell>
          <cell r="E2201">
            <v>4422.72</v>
          </cell>
          <cell r="F2201">
            <v>32065</v>
          </cell>
        </row>
        <row r="2202">
          <cell r="A2202" t="str">
            <v>CURVA GALVANIZADA 2i ESP:0.105iPESADA</v>
          </cell>
          <cell r="B2202">
            <v>8398</v>
          </cell>
          <cell r="C2202" t="str">
            <v>UND</v>
          </cell>
          <cell r="D2202">
            <v>10077.6</v>
          </cell>
          <cell r="E2202">
            <v>1612.4160000000002</v>
          </cell>
          <cell r="F2202">
            <v>11690</v>
          </cell>
        </row>
        <row r="2203">
          <cell r="A2203" t="str">
            <v>CURVA GALVANIZADA 3/4i ESP:0.070iPESADO</v>
          </cell>
          <cell r="B2203">
            <v>1970</v>
          </cell>
          <cell r="C2203" t="str">
            <v>UND</v>
          </cell>
          <cell r="D2203">
            <v>2364</v>
          </cell>
          <cell r="E2203">
            <v>378.24</v>
          </cell>
          <cell r="F2203">
            <v>2742</v>
          </cell>
        </row>
        <row r="2204">
          <cell r="A2204" t="str">
            <v>CURVA GALVANIZADA 3i ESP:0.150iEXTRAPESA</v>
          </cell>
          <cell r="B2204">
            <v>34382</v>
          </cell>
          <cell r="C2204" t="str">
            <v>UND</v>
          </cell>
          <cell r="D2204">
            <v>41258.400000000001</v>
          </cell>
          <cell r="E2204">
            <v>6601.3440000000001</v>
          </cell>
          <cell r="F2204">
            <v>47860</v>
          </cell>
        </row>
        <row r="2205">
          <cell r="A2205" t="str">
            <v>CURVA GALVANIZADA 4i ESP:0.165iEXTRAPESA</v>
          </cell>
          <cell r="B2205">
            <v>76071</v>
          </cell>
          <cell r="C2205" t="str">
            <v>UND</v>
          </cell>
          <cell r="D2205">
            <v>91285.2</v>
          </cell>
          <cell r="E2205">
            <v>14605.632</v>
          </cell>
          <cell r="F2205">
            <v>105891</v>
          </cell>
        </row>
        <row r="2206">
          <cell r="A2206" t="str">
            <v>CURVA GALVANIZADO 1/2i ESP:0.070iPESADO</v>
          </cell>
          <cell r="B2206">
            <v>1557</v>
          </cell>
          <cell r="C2206" t="str">
            <v>UND</v>
          </cell>
          <cell r="D2206">
            <v>1868.3999999999999</v>
          </cell>
          <cell r="E2206">
            <v>298.94399999999996</v>
          </cell>
          <cell r="F2206">
            <v>2167</v>
          </cell>
        </row>
        <row r="2207">
          <cell r="A2207" t="str">
            <v>CURVA GRIS 1/2i ESPESOR:0.070i</v>
          </cell>
          <cell r="B2207">
            <v>968</v>
          </cell>
          <cell r="C2207" t="str">
            <v>UND</v>
          </cell>
          <cell r="D2207">
            <v>1161.5999999999999</v>
          </cell>
          <cell r="E2207">
            <v>185.85599999999999</v>
          </cell>
          <cell r="F2207">
            <v>1347</v>
          </cell>
        </row>
        <row r="2208">
          <cell r="A2208" t="str">
            <v>CURVA GRIS 11/2i ESPESOR:0.105i</v>
          </cell>
          <cell r="B2208">
            <v>5054</v>
          </cell>
          <cell r="C2208" t="str">
            <v>UND</v>
          </cell>
          <cell r="D2208">
            <v>6064.8</v>
          </cell>
          <cell r="E2208">
            <v>970.36800000000005</v>
          </cell>
          <cell r="F2208">
            <v>7035</v>
          </cell>
        </row>
        <row r="2209">
          <cell r="A2209" t="str">
            <v>CURVA GRIS 11/4¨</v>
          </cell>
          <cell r="B2209">
            <v>3081</v>
          </cell>
          <cell r="C2209" t="str">
            <v>UND</v>
          </cell>
          <cell r="D2209">
            <v>3697.2</v>
          </cell>
          <cell r="E2209">
            <v>591.55200000000002</v>
          </cell>
          <cell r="F2209">
            <v>4289</v>
          </cell>
        </row>
        <row r="2210">
          <cell r="A2210" t="str">
            <v>CURVA GRIS 1i ESPESOR:0.098i</v>
          </cell>
          <cell r="B2210">
            <v>1580</v>
          </cell>
          <cell r="C2210" t="str">
            <v>UND</v>
          </cell>
          <cell r="D2210">
            <v>1896</v>
          </cell>
          <cell r="E2210">
            <v>303.36</v>
          </cell>
          <cell r="F2210">
            <v>2199</v>
          </cell>
        </row>
        <row r="2211">
          <cell r="A2211" t="str">
            <v>CURVA GRIS 21/2"</v>
          </cell>
          <cell r="B2211">
            <v>16115</v>
          </cell>
          <cell r="C2211" t="str">
            <v>UND</v>
          </cell>
          <cell r="D2211">
            <v>19338</v>
          </cell>
          <cell r="E2211">
            <v>3094.08</v>
          </cell>
          <cell r="F2211">
            <v>22432</v>
          </cell>
        </row>
        <row r="2212">
          <cell r="A2212" t="str">
            <v>CURVA GRIS 2i ESPESOR:0.105i</v>
          </cell>
          <cell r="B2212">
            <v>6694</v>
          </cell>
          <cell r="C2212" t="str">
            <v>UND</v>
          </cell>
          <cell r="D2212">
            <v>8032.7999999999993</v>
          </cell>
          <cell r="E2212">
            <v>1285.2479999999998</v>
          </cell>
          <cell r="F2212">
            <v>9318</v>
          </cell>
        </row>
        <row r="2213">
          <cell r="A2213" t="str">
            <v>CURVA GRIS 3/4i ESPESOR:0.070i</v>
          </cell>
          <cell r="B2213">
            <v>1308</v>
          </cell>
          <cell r="C2213" t="str">
            <v>UND</v>
          </cell>
          <cell r="D2213">
            <v>1569.6</v>
          </cell>
          <cell r="E2213">
            <v>251.136</v>
          </cell>
          <cell r="F2213">
            <v>1821</v>
          </cell>
        </row>
        <row r="2214">
          <cell r="A2214" t="str">
            <v>CURVA HORIZONTAL DE 30CM 45</v>
          </cell>
          <cell r="B2214">
            <v>18746</v>
          </cell>
          <cell r="C2214" t="str">
            <v>UND</v>
          </cell>
          <cell r="D2214">
            <v>22495.200000000001</v>
          </cell>
          <cell r="E2214">
            <v>3599.232</v>
          </cell>
          <cell r="F2214">
            <v>26094</v>
          </cell>
        </row>
        <row r="2215">
          <cell r="A2215" t="str">
            <v>CURVA HORIZONTAL DE 30CM 90</v>
          </cell>
          <cell r="B2215">
            <v>24248</v>
          </cell>
          <cell r="C2215" t="str">
            <v>UND</v>
          </cell>
          <cell r="D2215">
            <v>29097.599999999999</v>
          </cell>
          <cell r="E2215">
            <v>4655.616</v>
          </cell>
          <cell r="F2215">
            <v>33753</v>
          </cell>
        </row>
        <row r="2216">
          <cell r="A2216" t="str">
            <v>CURVA HORIZONTAL DE 40CM 90</v>
          </cell>
          <cell r="B2216">
            <v>26560.800781250004</v>
          </cell>
          <cell r="C2216" t="str">
            <v>UND</v>
          </cell>
          <cell r="D2216">
            <v>31872.960937500004</v>
          </cell>
          <cell r="E2216">
            <v>5099.6737500000008</v>
          </cell>
          <cell r="F2216">
            <v>36973</v>
          </cell>
        </row>
        <row r="2217">
          <cell r="A2217" t="str">
            <v>CURVA HORIZONTAL DE 60CM 90</v>
          </cell>
          <cell r="B2217">
            <v>41123.601562499993</v>
          </cell>
          <cell r="C2217" t="str">
            <v>UND</v>
          </cell>
          <cell r="D2217">
            <v>49348.321874999987</v>
          </cell>
          <cell r="E2217">
            <v>7895.7314999999981</v>
          </cell>
          <cell r="F2217">
            <v>57244</v>
          </cell>
        </row>
        <row r="2218">
          <cell r="A2218" t="str">
            <v>CURVA NEGRA 1" ESPESOR 0.98</v>
          </cell>
          <cell r="B2218">
            <v>12000</v>
          </cell>
          <cell r="C2218" t="str">
            <v>UND</v>
          </cell>
          <cell r="D2218">
            <v>14400</v>
          </cell>
          <cell r="E2218">
            <v>2304</v>
          </cell>
          <cell r="F2218">
            <v>16704</v>
          </cell>
        </row>
        <row r="2219">
          <cell r="A2219" t="str">
            <v>CURVA VERTICAL EXTERIOR DE 30CM 45</v>
          </cell>
          <cell r="B2219">
            <v>15232</v>
          </cell>
          <cell r="C2219" t="str">
            <v>UND</v>
          </cell>
          <cell r="D2219">
            <v>18278.399999999998</v>
          </cell>
          <cell r="E2219">
            <v>2924.5439999999999</v>
          </cell>
          <cell r="F2219">
            <v>21203</v>
          </cell>
        </row>
        <row r="2220">
          <cell r="A2220" t="str">
            <v>CURVA VERTICAL EXTERIOR DE 30CM 90</v>
          </cell>
          <cell r="B2220">
            <v>23744</v>
          </cell>
          <cell r="C2220" t="str">
            <v>UND</v>
          </cell>
          <cell r="D2220">
            <v>28492.799999999999</v>
          </cell>
          <cell r="E2220">
            <v>4558.848</v>
          </cell>
          <cell r="F2220">
            <v>33052</v>
          </cell>
        </row>
        <row r="2221">
          <cell r="A2221" t="str">
            <v>CURVA VERTICAL EXTERIOR DE 40CM 90</v>
          </cell>
          <cell r="B2221">
            <v>24638.599609374993</v>
          </cell>
          <cell r="C2221" t="str">
            <v>UND</v>
          </cell>
          <cell r="D2221">
            <v>29566.319531249988</v>
          </cell>
          <cell r="E2221">
            <v>4730.6111249999985</v>
          </cell>
          <cell r="F2221">
            <v>34297</v>
          </cell>
        </row>
        <row r="2222">
          <cell r="A2222" t="str">
            <v>CURVA VERTICAL EXTERIOR DE 60CM 90</v>
          </cell>
          <cell r="B2222">
            <v>29632.400390625004</v>
          </cell>
          <cell r="C2222" t="str">
            <v>UND</v>
          </cell>
          <cell r="D2222">
            <v>35558.880468750001</v>
          </cell>
          <cell r="E2222">
            <v>5689.4208750000007</v>
          </cell>
          <cell r="F2222">
            <v>41248</v>
          </cell>
        </row>
        <row r="2223">
          <cell r="A2223" t="str">
            <v>CURVA VERTICAL INT.200X150MM ACERO INOX.</v>
          </cell>
          <cell r="B2223">
            <v>42159</v>
          </cell>
          <cell r="C2223" t="str">
            <v>UND</v>
          </cell>
          <cell r="D2223">
            <v>50590.799999999996</v>
          </cell>
          <cell r="E2223">
            <v>8094.5279999999993</v>
          </cell>
          <cell r="F2223">
            <v>58685</v>
          </cell>
        </row>
        <row r="2224">
          <cell r="A2224" t="str">
            <v>CURVA VERTICAL INTERIOR DE 30CM 45</v>
          </cell>
          <cell r="B2224">
            <v>15232</v>
          </cell>
          <cell r="C2224" t="str">
            <v>UND</v>
          </cell>
          <cell r="D2224">
            <v>18278.399999999998</v>
          </cell>
          <cell r="E2224">
            <v>2924.5439999999999</v>
          </cell>
          <cell r="F2224">
            <v>21203</v>
          </cell>
        </row>
        <row r="2225">
          <cell r="A2225" t="str">
            <v>CURVA VERTICAL INTERIOR DE 30CM 90</v>
          </cell>
          <cell r="B2225">
            <v>23744</v>
          </cell>
          <cell r="C2225" t="str">
            <v>UND</v>
          </cell>
          <cell r="D2225">
            <v>28492.799999999999</v>
          </cell>
          <cell r="E2225">
            <v>4558.848</v>
          </cell>
          <cell r="F2225">
            <v>33052</v>
          </cell>
        </row>
        <row r="2226">
          <cell r="A2226" t="str">
            <v>DETECTOR  12-24V.DC 4.0 NA PN</v>
          </cell>
          <cell r="B2226">
            <v>80000</v>
          </cell>
          <cell r="C2226" t="str">
            <v>UND</v>
          </cell>
          <cell r="D2226">
            <v>96000</v>
          </cell>
          <cell r="E2226">
            <v>15360</v>
          </cell>
          <cell r="F2226">
            <v>111360</v>
          </cell>
        </row>
        <row r="2227">
          <cell r="A2227" t="str">
            <v>DETECTOR 12-24V DC EMISOR</v>
          </cell>
          <cell r="B2227">
            <v>70000</v>
          </cell>
          <cell r="C2227" t="str">
            <v>UND</v>
          </cell>
          <cell r="D2227">
            <v>84000</v>
          </cell>
          <cell r="E2227">
            <v>13440</v>
          </cell>
          <cell r="F2227">
            <v>97440</v>
          </cell>
        </row>
        <row r="2228">
          <cell r="A2228" t="str">
            <v>DETECTOR 20A 264V 5M</v>
          </cell>
          <cell r="B2228">
            <v>217000</v>
          </cell>
          <cell r="C2228" t="str">
            <v>UND</v>
          </cell>
          <cell r="D2228">
            <v>260400</v>
          </cell>
          <cell r="E2228">
            <v>41664</v>
          </cell>
          <cell r="F2228">
            <v>302064</v>
          </cell>
        </row>
        <row r="2229">
          <cell r="A2229" t="str">
            <v>DETECTOR 24VDC-4-20MM</v>
          </cell>
          <cell r="B2229">
            <v>152000</v>
          </cell>
          <cell r="C2229" t="str">
            <v>UND</v>
          </cell>
          <cell r="D2229">
            <v>182400</v>
          </cell>
          <cell r="E2229">
            <v>29184</v>
          </cell>
          <cell r="F2229">
            <v>211584</v>
          </cell>
        </row>
        <row r="2230">
          <cell r="A2230" t="str">
            <v>DETECTOR CILINDRICO 10 AMP</v>
          </cell>
          <cell r="B2230">
            <v>132000</v>
          </cell>
          <cell r="C2230" t="str">
            <v>UND</v>
          </cell>
          <cell r="D2230">
            <v>158400</v>
          </cell>
          <cell r="E2230">
            <v>25344</v>
          </cell>
          <cell r="F2230">
            <v>183744</v>
          </cell>
        </row>
        <row r="2231">
          <cell r="A2231" t="str">
            <v>DETECTOR DE PROXIMIDAD 12-24V DC</v>
          </cell>
          <cell r="B2231">
            <v>108000</v>
          </cell>
          <cell r="C2231" t="str">
            <v>UND</v>
          </cell>
          <cell r="D2231">
            <v>129600</v>
          </cell>
          <cell r="E2231">
            <v>20736</v>
          </cell>
          <cell r="F2231">
            <v>150336</v>
          </cell>
        </row>
        <row r="2232">
          <cell r="A2232" t="str">
            <v>DETECTOR FOTOELECTRICO ( FOTOCELDA)</v>
          </cell>
          <cell r="B2232">
            <v>204000</v>
          </cell>
          <cell r="C2232" t="str">
            <v>UND</v>
          </cell>
          <cell r="D2232">
            <v>244800</v>
          </cell>
          <cell r="E2232">
            <v>39168</v>
          </cell>
          <cell r="F2232">
            <v>283968</v>
          </cell>
        </row>
        <row r="2233">
          <cell r="A2233" t="str">
            <v>DETECTOR FOTOELECTRICO 24 - 240 V.</v>
          </cell>
          <cell r="B2233">
            <v>646000</v>
          </cell>
          <cell r="C2233" t="str">
            <v>UND</v>
          </cell>
          <cell r="D2233">
            <v>775200</v>
          </cell>
          <cell r="E2233">
            <v>124032</v>
          </cell>
          <cell r="F2233">
            <v>899232</v>
          </cell>
        </row>
        <row r="2234">
          <cell r="A2234" t="str">
            <v>DETECTOR INDUCTIVO 10A. 58V</v>
          </cell>
          <cell r="B2234">
            <v>160000</v>
          </cell>
          <cell r="C2234" t="str">
            <v>UND</v>
          </cell>
          <cell r="D2234">
            <v>192000</v>
          </cell>
          <cell r="E2234">
            <v>30720</v>
          </cell>
          <cell r="F2234">
            <v>222720</v>
          </cell>
        </row>
        <row r="2235">
          <cell r="A2235" t="str">
            <v>DETECTOR INDUCTIVO 12/24V</v>
          </cell>
          <cell r="B2235">
            <v>132000</v>
          </cell>
          <cell r="C2235" t="str">
            <v>UND</v>
          </cell>
          <cell r="D2235">
            <v>158400</v>
          </cell>
          <cell r="E2235">
            <v>25344</v>
          </cell>
          <cell r="F2235">
            <v>183744</v>
          </cell>
        </row>
        <row r="2236">
          <cell r="A2236" t="str">
            <v>DETECTOR INDUCTIVO 20A 264V</v>
          </cell>
          <cell r="B2236">
            <v>217000</v>
          </cell>
          <cell r="C2236" t="str">
            <v>UND</v>
          </cell>
          <cell r="D2236">
            <v>260400</v>
          </cell>
          <cell r="E2236">
            <v>41664</v>
          </cell>
          <cell r="F2236">
            <v>302064</v>
          </cell>
        </row>
        <row r="2237">
          <cell r="A2237" t="str">
            <v>DETECTOR INDUCTIVO DIAM 8MM ALC.NOM 1.5-</v>
          </cell>
          <cell r="B2237">
            <v>132000</v>
          </cell>
          <cell r="C2237" t="str">
            <v>UND</v>
          </cell>
          <cell r="D2237">
            <v>158400</v>
          </cell>
          <cell r="E2237">
            <v>25344</v>
          </cell>
          <cell r="F2237">
            <v>183744</v>
          </cell>
        </row>
        <row r="2238">
          <cell r="A2238" t="str">
            <v>DETECTOR INDUCTIVO DIAM.30 ALC.NOM.10-20</v>
          </cell>
          <cell r="B2238">
            <v>60000</v>
          </cell>
          <cell r="C2238" t="str">
            <v>UND</v>
          </cell>
          <cell r="D2238">
            <v>72000</v>
          </cell>
          <cell r="E2238">
            <v>11520</v>
          </cell>
          <cell r="F2238">
            <v>83520</v>
          </cell>
        </row>
        <row r="2239">
          <cell r="A2239" t="str">
            <v>DETECTOR INDUCTIVO DIAMM.30 ALC.NOM.10-2</v>
          </cell>
          <cell r="B2239">
            <v>224000</v>
          </cell>
          <cell r="C2239" t="str">
            <v>UND</v>
          </cell>
          <cell r="D2239">
            <v>268800</v>
          </cell>
          <cell r="E2239">
            <v>43008</v>
          </cell>
          <cell r="F2239">
            <v>311808</v>
          </cell>
        </row>
        <row r="2240">
          <cell r="A2240" t="str">
            <v>DETECTOR PROXIMIDAD</v>
          </cell>
          <cell r="B2240">
            <v>200000</v>
          </cell>
          <cell r="C2240" t="str">
            <v>UND</v>
          </cell>
          <cell r="D2240">
            <v>240000</v>
          </cell>
          <cell r="E2240">
            <v>38400</v>
          </cell>
          <cell r="F2240">
            <v>278400</v>
          </cell>
        </row>
        <row r="2241">
          <cell r="A2241" t="str">
            <v>DETECTOR PROXIMIDAD</v>
          </cell>
          <cell r="B2241">
            <v>200000</v>
          </cell>
          <cell r="C2241" t="str">
            <v>UND</v>
          </cell>
          <cell r="D2241">
            <v>240000</v>
          </cell>
          <cell r="E2241">
            <v>38400</v>
          </cell>
          <cell r="F2241">
            <v>278400</v>
          </cell>
        </row>
        <row r="2242">
          <cell r="A2242" t="str">
            <v>DETECTOR PROXIMIDAD</v>
          </cell>
          <cell r="B2242">
            <v>254000</v>
          </cell>
          <cell r="C2242" t="str">
            <v>UND</v>
          </cell>
          <cell r="D2242">
            <v>304800</v>
          </cell>
          <cell r="E2242">
            <v>48768</v>
          </cell>
          <cell r="F2242">
            <v>353568</v>
          </cell>
        </row>
        <row r="2243">
          <cell r="A2243" t="str">
            <v>DETECTOR PROXIMIDAD DIAM.12 ALC NOM.2-4</v>
          </cell>
          <cell r="B2243">
            <v>230000</v>
          </cell>
          <cell r="C2243" t="str">
            <v>UND</v>
          </cell>
          <cell r="D2243">
            <v>276000</v>
          </cell>
          <cell r="E2243">
            <v>44160</v>
          </cell>
          <cell r="F2243">
            <v>320160</v>
          </cell>
        </row>
        <row r="2244">
          <cell r="A2244" t="str">
            <v>DETECTOR PROXIMIDAD INDUCTIVO</v>
          </cell>
          <cell r="B2244">
            <v>186000</v>
          </cell>
          <cell r="C2244" t="str">
            <v>UND</v>
          </cell>
          <cell r="D2244">
            <v>223200</v>
          </cell>
          <cell r="E2244">
            <v>35712</v>
          </cell>
          <cell r="F2244">
            <v>258912</v>
          </cell>
        </row>
        <row r="2245">
          <cell r="A2245" t="str">
            <v>DETECTOR PROXIMIDAD RECTANGULAR</v>
          </cell>
          <cell r="B2245">
            <v>195000</v>
          </cell>
          <cell r="C2245" t="str">
            <v>UND</v>
          </cell>
          <cell r="D2245">
            <v>234000</v>
          </cell>
          <cell r="E2245">
            <v>37440</v>
          </cell>
          <cell r="F2245">
            <v>271440</v>
          </cell>
        </row>
        <row r="2246">
          <cell r="A2246" t="str">
            <v>DETECTOR PROXIMIDAD XS7C40NC440 TM</v>
          </cell>
          <cell r="B2246">
            <v>194000</v>
          </cell>
          <cell r="C2246" t="str">
            <v>UND</v>
          </cell>
          <cell r="D2246">
            <v>232800</v>
          </cell>
          <cell r="E2246">
            <v>37248</v>
          </cell>
          <cell r="F2246">
            <v>270048</v>
          </cell>
        </row>
        <row r="2247">
          <cell r="A2247" t="str">
            <v>DIAGONAL  DOBLEZ 0.64MT 11/2X3/16 P/CTA</v>
          </cell>
          <cell r="B2247">
            <v>4227</v>
          </cell>
          <cell r="C2247" t="str">
            <v>UND</v>
          </cell>
          <cell r="D2247">
            <v>5072.3999999999996</v>
          </cell>
          <cell r="E2247">
            <v>811.58399999999995</v>
          </cell>
          <cell r="F2247">
            <v>5884</v>
          </cell>
        </row>
        <row r="2248">
          <cell r="A2248" t="str">
            <v>DIAGONAL  DOBLEZ 1.4MT11/2X3/16 P/CT MAD</v>
          </cell>
          <cell r="B2248">
            <v>11702</v>
          </cell>
          <cell r="C2248" t="str">
            <v>UND</v>
          </cell>
          <cell r="D2248">
            <v>14042.4</v>
          </cell>
          <cell r="E2248">
            <v>2246.7840000000001</v>
          </cell>
          <cell r="F2248">
            <v>16289</v>
          </cell>
        </row>
        <row r="2249">
          <cell r="A2249" t="str">
            <v>DIAGONAL ARRI EN X 21/2X3/16"X3M REF0351</v>
          </cell>
          <cell r="B2249">
            <v>38250</v>
          </cell>
          <cell r="C2249" t="str">
            <v>UND</v>
          </cell>
          <cell r="D2249">
            <v>45900</v>
          </cell>
          <cell r="E2249">
            <v>7344</v>
          </cell>
          <cell r="F2249">
            <v>53244</v>
          </cell>
        </row>
        <row r="2250">
          <cell r="A2250" t="str">
            <v>DIAGONAL ARRI EN X 21/2X3/16"X4M REF0355</v>
          </cell>
          <cell r="B2250">
            <v>50000</v>
          </cell>
          <cell r="C2250" t="str">
            <v>UND</v>
          </cell>
          <cell r="D2250">
            <v>60000</v>
          </cell>
          <cell r="E2250">
            <v>9600</v>
          </cell>
          <cell r="F2250">
            <v>69600</v>
          </cell>
        </row>
        <row r="2251">
          <cell r="A2251" t="str">
            <v>DIAGONAL BANDERA 1.78MT 11/2X3/16</v>
          </cell>
          <cell r="B2251">
            <v>11464.200195312502</v>
          </cell>
          <cell r="C2251" t="str">
            <v>UND</v>
          </cell>
          <cell r="D2251">
            <v>13757.040234375001</v>
          </cell>
          <cell r="E2251">
            <v>2201.1264375000001</v>
          </cell>
          <cell r="F2251">
            <v>15958</v>
          </cell>
        </row>
        <row r="2252">
          <cell r="A2252" t="str">
            <v>DIAGONAL BANDERA 2.052MT11/2X3/16 C/PELD</v>
          </cell>
          <cell r="B2252">
            <v>20235</v>
          </cell>
          <cell r="C2252" t="str">
            <v>UND</v>
          </cell>
          <cell r="D2252">
            <v>24282</v>
          </cell>
          <cell r="E2252">
            <v>3885.12</v>
          </cell>
          <cell r="F2252">
            <v>28167</v>
          </cell>
        </row>
        <row r="2253">
          <cell r="A2253" t="str">
            <v>DIAGONAL BANDERA 2.2MT 21/2X1/4"C/PELDAN</v>
          </cell>
          <cell r="B2253">
            <v>35433</v>
          </cell>
          <cell r="C2253" t="str">
            <v>UND</v>
          </cell>
          <cell r="D2253">
            <v>42519.6</v>
          </cell>
          <cell r="E2253">
            <v>6803.1359999999995</v>
          </cell>
          <cell r="F2253">
            <v>49323</v>
          </cell>
        </row>
        <row r="2254">
          <cell r="A2254" t="str">
            <v>DIAGONAL DERECHA 11/2X3/16X0.68 C/MADERA</v>
          </cell>
          <cell r="B2254">
            <v>5168</v>
          </cell>
          <cell r="C2254" t="str">
            <v>UND</v>
          </cell>
          <cell r="D2254">
            <v>6201.5999999999995</v>
          </cell>
          <cell r="E2254">
            <v>992.25599999999997</v>
          </cell>
          <cell r="F2254">
            <v>7194</v>
          </cell>
        </row>
        <row r="2255">
          <cell r="A2255" t="str">
            <v>DIAGONAL DERECHA 11/2X316X0.64 P/CT.MADE</v>
          </cell>
          <cell r="B2255">
            <v>4227</v>
          </cell>
          <cell r="C2255" t="str">
            <v>UND</v>
          </cell>
          <cell r="D2255">
            <v>5072.3999999999996</v>
          </cell>
          <cell r="E2255">
            <v>811.58399999999995</v>
          </cell>
          <cell r="F2255">
            <v>5884</v>
          </cell>
        </row>
        <row r="2256">
          <cell r="A2256" t="str">
            <v>DIAGONAL DERECHA 2X2X3/16X1.920M</v>
          </cell>
          <cell r="B2256">
            <v>13219</v>
          </cell>
          <cell r="C2256" t="str">
            <v>UND</v>
          </cell>
          <cell r="D2256">
            <v>15862.8</v>
          </cell>
          <cell r="E2256">
            <v>2538.0479999999998</v>
          </cell>
          <cell r="F2256">
            <v>18401</v>
          </cell>
        </row>
        <row r="2257">
          <cell r="A2257" t="str">
            <v>DIAGONAL DOBLEZ 1.06MT 11/2X3/16 P/CTAMA</v>
          </cell>
          <cell r="B2257">
            <v>7419</v>
          </cell>
          <cell r="C2257" t="str">
            <v>UND</v>
          </cell>
          <cell r="D2257">
            <v>8902.7999999999993</v>
          </cell>
          <cell r="E2257">
            <v>1424.4479999999999</v>
          </cell>
          <cell r="F2257">
            <v>10327</v>
          </cell>
        </row>
        <row r="2258">
          <cell r="A2258" t="str">
            <v>DIAGONAL DOBLEZ 1.1MT 11/2X1/4 P/CTA MAD</v>
          </cell>
          <cell r="B2258">
            <v>7900</v>
          </cell>
          <cell r="C2258" t="str">
            <v>UND</v>
          </cell>
          <cell r="D2258">
            <v>9480</v>
          </cell>
          <cell r="E2258">
            <v>1516.8</v>
          </cell>
          <cell r="F2258">
            <v>10997</v>
          </cell>
        </row>
        <row r="2259">
          <cell r="A2259" t="str">
            <v>DIAGONAL DOBLEZ 1.2MT 11/2X3/16 P/CTA MA</v>
          </cell>
          <cell r="B2259">
            <v>7900</v>
          </cell>
          <cell r="C2259" t="str">
            <v>UND</v>
          </cell>
          <cell r="D2259">
            <v>9480</v>
          </cell>
          <cell r="E2259">
            <v>1516.8</v>
          </cell>
          <cell r="F2259">
            <v>10997</v>
          </cell>
        </row>
        <row r="2260">
          <cell r="A2260" t="str">
            <v>DIAGONAL DOBLEZ 3MT 21/2X3/16 P/CT MADER</v>
          </cell>
          <cell r="B2260">
            <v>28500</v>
          </cell>
          <cell r="C2260" t="str">
            <v>UND</v>
          </cell>
          <cell r="D2260">
            <v>34200</v>
          </cell>
          <cell r="E2260">
            <v>5472</v>
          </cell>
          <cell r="F2260">
            <v>39672</v>
          </cell>
        </row>
        <row r="2261">
          <cell r="A2261" t="str">
            <v>DIAGONAL IZQUIERDA 11/2X3/16X0.64 C/MADE</v>
          </cell>
          <cell r="B2261">
            <v>4419</v>
          </cell>
          <cell r="C2261" t="str">
            <v>UND</v>
          </cell>
          <cell r="D2261">
            <v>5302.8</v>
          </cell>
          <cell r="E2261">
            <v>848.44800000000009</v>
          </cell>
          <cell r="F2261">
            <v>6151</v>
          </cell>
        </row>
        <row r="2262">
          <cell r="A2262" t="str">
            <v>DIAGONAL IZQUIERDA 2X2X3/16X1.920M</v>
          </cell>
          <cell r="B2262">
            <v>13219</v>
          </cell>
          <cell r="C2262" t="str">
            <v>UND</v>
          </cell>
          <cell r="D2262">
            <v>15862.8</v>
          </cell>
          <cell r="E2262">
            <v>2538.0479999999998</v>
          </cell>
          <cell r="F2262">
            <v>18401</v>
          </cell>
        </row>
        <row r="2263">
          <cell r="A2263" t="str">
            <v>DIAGONAL PLATINA 90CM</v>
          </cell>
          <cell r="B2263">
            <v>5509</v>
          </cell>
          <cell r="C2263" t="str">
            <v>UND</v>
          </cell>
          <cell r="D2263">
            <v>6610.8</v>
          </cell>
          <cell r="E2263">
            <v>1057.7280000000001</v>
          </cell>
          <cell r="F2263">
            <v>7669</v>
          </cell>
        </row>
        <row r="2264">
          <cell r="A2264" t="str">
            <v>DIAGONAL REC 11/2X3/16"X1.2M MET REF0332</v>
          </cell>
          <cell r="B2264">
            <v>6292</v>
          </cell>
          <cell r="C2264" t="str">
            <v>UND</v>
          </cell>
          <cell r="D2264">
            <v>7550.4</v>
          </cell>
          <cell r="E2264">
            <v>1208.0640000000001</v>
          </cell>
          <cell r="F2264">
            <v>8758</v>
          </cell>
        </row>
        <row r="2265">
          <cell r="A2265" t="str">
            <v>DIAGONAL RECTA 0.60MT 11/2X3/16"P/CTA ME</v>
          </cell>
          <cell r="B2265">
            <v>4154</v>
          </cell>
          <cell r="C2265" t="str">
            <v>UND</v>
          </cell>
          <cell r="D2265">
            <v>4984.8</v>
          </cell>
          <cell r="E2265">
            <v>797.5680000000001</v>
          </cell>
          <cell r="F2265">
            <v>5782</v>
          </cell>
        </row>
        <row r="2266">
          <cell r="A2266" t="str">
            <v>DIAGONAL RECTA 0.64MT  11/2X3/16 P/CTA M</v>
          </cell>
          <cell r="B2266">
            <v>3578</v>
          </cell>
          <cell r="C2266" t="str">
            <v>UND</v>
          </cell>
          <cell r="D2266">
            <v>4293.5999999999995</v>
          </cell>
          <cell r="E2266">
            <v>686.97599999999989</v>
          </cell>
          <cell r="F2266">
            <v>4981</v>
          </cell>
        </row>
        <row r="2267">
          <cell r="A2267" t="str">
            <v>DIAGONAL RECTA 0.68MT 11/2X3/16 P/CTA ME</v>
          </cell>
          <cell r="B2267">
            <v>6500</v>
          </cell>
          <cell r="C2267" t="str">
            <v>UND</v>
          </cell>
          <cell r="D2267">
            <v>7800</v>
          </cell>
          <cell r="E2267">
            <v>1248</v>
          </cell>
          <cell r="F2267">
            <v>9048</v>
          </cell>
        </row>
        <row r="2268">
          <cell r="A2268" t="str">
            <v>DIAGONAL RECTA 0.86MT 11/2X3/16 P/CTA  M</v>
          </cell>
          <cell r="B2268">
            <v>8760</v>
          </cell>
          <cell r="C2268" t="str">
            <v>UND</v>
          </cell>
          <cell r="D2268">
            <v>10512</v>
          </cell>
          <cell r="E2268">
            <v>1681.92</v>
          </cell>
          <cell r="F2268">
            <v>12194</v>
          </cell>
        </row>
        <row r="2269">
          <cell r="A2269" t="str">
            <v>DIAGONAL RECTA 1.1/4 X 3/16 X11.5CM</v>
          </cell>
          <cell r="B2269">
            <v>1800</v>
          </cell>
          <cell r="C2269" t="str">
            <v>UND</v>
          </cell>
          <cell r="D2269">
            <v>2160</v>
          </cell>
          <cell r="E2269">
            <v>345.6</v>
          </cell>
          <cell r="F2269">
            <v>2506</v>
          </cell>
        </row>
        <row r="2270">
          <cell r="A2270" t="str">
            <v>DIAGONAL RECTA 1.1MT 11/2X3/16 P/CTA MET</v>
          </cell>
          <cell r="B2270">
            <v>6597</v>
          </cell>
          <cell r="C2270" t="str">
            <v>UND</v>
          </cell>
          <cell r="D2270">
            <v>7916.4</v>
          </cell>
          <cell r="E2270">
            <v>1266.624</v>
          </cell>
          <cell r="F2270">
            <v>9183</v>
          </cell>
        </row>
        <row r="2271">
          <cell r="A2271" t="str">
            <v>DIAGONAL RECTA 1.4MT 11/2X3/16" P/CTA ME</v>
          </cell>
          <cell r="B2271">
            <v>7550</v>
          </cell>
          <cell r="C2271" t="str">
            <v>UND</v>
          </cell>
          <cell r="D2271">
            <v>9060</v>
          </cell>
          <cell r="E2271">
            <v>1449.6000000000001</v>
          </cell>
          <cell r="F2271">
            <v>10510</v>
          </cell>
        </row>
        <row r="2272">
          <cell r="A2272" t="str">
            <v>DIAGONAL SEMIBANDERA 1.43MT 11/2X3/16"C/</v>
          </cell>
          <cell r="B2272">
            <v>19941</v>
          </cell>
          <cell r="C2272" t="str">
            <v>UND</v>
          </cell>
          <cell r="D2272">
            <v>23929.200000000001</v>
          </cell>
          <cell r="E2272">
            <v>3828.672</v>
          </cell>
          <cell r="F2272">
            <v>27758</v>
          </cell>
        </row>
        <row r="2273">
          <cell r="A2273" t="str">
            <v>DIAGONAL V 1.1X0.6MT 11/2X3/16 P/CTA MAD</v>
          </cell>
          <cell r="B2273">
            <v>8192</v>
          </cell>
          <cell r="C2273" t="str">
            <v>UND</v>
          </cell>
          <cell r="D2273">
            <v>9830.4</v>
          </cell>
          <cell r="E2273">
            <v>1572.864</v>
          </cell>
          <cell r="F2273">
            <v>11403</v>
          </cell>
        </row>
        <row r="2274">
          <cell r="A2274" t="str">
            <v>DIAGONAL V 1.2X0.8MT 11/2X3/16 P/CTA MAD</v>
          </cell>
          <cell r="B2274">
            <v>9970</v>
          </cell>
          <cell r="C2274" t="str">
            <v>UND</v>
          </cell>
          <cell r="D2274">
            <v>11964</v>
          </cell>
          <cell r="E2274">
            <v>1914.24</v>
          </cell>
          <cell r="F2274">
            <v>13878</v>
          </cell>
        </row>
        <row r="2275">
          <cell r="A2275" t="str">
            <v>DIAGONAL V 11/2X3/16"X1.1M MET REF0321</v>
          </cell>
          <cell r="B2275">
            <v>8192</v>
          </cell>
          <cell r="C2275" t="str">
            <v>UND</v>
          </cell>
          <cell r="D2275">
            <v>9830.4</v>
          </cell>
          <cell r="E2275">
            <v>1572.864</v>
          </cell>
          <cell r="F2275">
            <v>11403</v>
          </cell>
        </row>
        <row r="2276">
          <cell r="A2276" t="str">
            <v>DIAGONAL V 11/2X3/16"X1.2M MET REF0322</v>
          </cell>
          <cell r="B2276">
            <v>9970</v>
          </cell>
          <cell r="C2276" t="str">
            <v>UND</v>
          </cell>
          <cell r="D2276">
            <v>11964</v>
          </cell>
          <cell r="E2276">
            <v>1914.24</v>
          </cell>
          <cell r="F2276">
            <v>13878</v>
          </cell>
        </row>
        <row r="2277">
          <cell r="A2277" t="str">
            <v>DIAGONAL V 11/2X3/16"X1.5M MET REF0323</v>
          </cell>
          <cell r="B2277">
            <v>11702</v>
          </cell>
          <cell r="C2277" t="str">
            <v>UND</v>
          </cell>
          <cell r="D2277">
            <v>14042.4</v>
          </cell>
          <cell r="E2277">
            <v>2246.7840000000001</v>
          </cell>
          <cell r="F2277">
            <v>16289</v>
          </cell>
        </row>
        <row r="2278">
          <cell r="A2278" t="str">
            <v>DIAGONAL VARILLA 3/4X830MM TIPO 2</v>
          </cell>
          <cell r="B2278">
            <v>4555</v>
          </cell>
          <cell r="C2278" t="str">
            <v>UND</v>
          </cell>
          <cell r="D2278">
            <v>5466</v>
          </cell>
          <cell r="E2278">
            <v>874.56000000000006</v>
          </cell>
          <cell r="F2278">
            <v>6341</v>
          </cell>
        </row>
        <row r="2279">
          <cell r="A2279" t="str">
            <v>DIAGONAL VARILLA 5/8X600MM REF0342</v>
          </cell>
          <cell r="B2279">
            <v>2326</v>
          </cell>
          <cell r="C2279" t="str">
            <v>UND</v>
          </cell>
          <cell r="D2279">
            <v>2791.2</v>
          </cell>
          <cell r="E2279">
            <v>446.59199999999998</v>
          </cell>
          <cell r="F2279">
            <v>3238</v>
          </cell>
        </row>
        <row r="2280">
          <cell r="A2280" t="str">
            <v>DIAGONAL VARILLA 5/8X830MM TIPO 1</v>
          </cell>
          <cell r="B2280">
            <v>3246</v>
          </cell>
          <cell r="C2280" t="str">
            <v>UND</v>
          </cell>
          <cell r="D2280">
            <v>3895.2</v>
          </cell>
          <cell r="E2280">
            <v>623.23199999999997</v>
          </cell>
          <cell r="F2280">
            <v>4518</v>
          </cell>
        </row>
        <row r="2281">
          <cell r="A2281" t="str">
            <v>DIMMER SENCILLO GIRATORIO 120V-600W</v>
          </cell>
          <cell r="B2281">
            <v>19140</v>
          </cell>
          <cell r="C2281" t="str">
            <v>UND</v>
          </cell>
          <cell r="D2281">
            <v>22968</v>
          </cell>
          <cell r="E2281">
            <v>3674.88</v>
          </cell>
          <cell r="F2281">
            <v>26643</v>
          </cell>
        </row>
        <row r="2282">
          <cell r="A2282" t="str">
            <v>DISPARADOR P/TERMISTORES EN MOTORES 220V</v>
          </cell>
          <cell r="B2282">
            <v>386400</v>
          </cell>
          <cell r="C2282" t="str">
            <v>UND</v>
          </cell>
          <cell r="D2282">
            <v>463680</v>
          </cell>
          <cell r="E2282">
            <v>74188.800000000003</v>
          </cell>
          <cell r="F2282">
            <v>537869</v>
          </cell>
        </row>
        <row r="2283">
          <cell r="A2283" t="str">
            <v>DISPENSADOR ROTULOS</v>
          </cell>
          <cell r="B2283">
            <v>131496</v>
          </cell>
          <cell r="C2283" t="str">
            <v>UND</v>
          </cell>
          <cell r="D2283">
            <v>157795.19999999998</v>
          </cell>
          <cell r="E2283">
            <v>25247.231999999996</v>
          </cell>
          <cell r="F2283">
            <v>183042</v>
          </cell>
        </row>
        <row r="2284">
          <cell r="A2284" t="str">
            <v>DISPENSADOR SCOTCHCOD</v>
          </cell>
          <cell r="B2284">
            <v>10560</v>
          </cell>
          <cell r="C2284" t="str">
            <v>UND</v>
          </cell>
          <cell r="D2284">
            <v>12672</v>
          </cell>
          <cell r="E2284">
            <v>2027.52</v>
          </cell>
          <cell r="F2284">
            <v>14700</v>
          </cell>
        </row>
        <row r="2285">
          <cell r="A2285" t="str">
            <v>DISYUNTOR 0.5AMP MONOPOLAR</v>
          </cell>
          <cell r="B2285">
            <v>44000</v>
          </cell>
          <cell r="C2285" t="str">
            <v>UND</v>
          </cell>
          <cell r="D2285">
            <v>52800</v>
          </cell>
          <cell r="E2285">
            <v>8448</v>
          </cell>
          <cell r="F2285">
            <v>61248</v>
          </cell>
        </row>
        <row r="2286">
          <cell r="A2286" t="str">
            <v>DISYUNTOR 0.63-1AMP 0.25-220V/0.5-440V</v>
          </cell>
          <cell r="B2286">
            <v>154000</v>
          </cell>
          <cell r="C2286" t="str">
            <v>UND</v>
          </cell>
          <cell r="D2286">
            <v>184800</v>
          </cell>
          <cell r="E2286">
            <v>29568</v>
          </cell>
          <cell r="F2286">
            <v>214368</v>
          </cell>
        </row>
        <row r="2287">
          <cell r="A2287" t="str">
            <v>DISYUNTOR 1.6-2.5AMP 0.5-220V/1.5-440V.</v>
          </cell>
          <cell r="B2287">
            <v>154000</v>
          </cell>
          <cell r="C2287" t="str">
            <v>UND</v>
          </cell>
          <cell r="D2287">
            <v>184800</v>
          </cell>
          <cell r="E2287">
            <v>29568</v>
          </cell>
          <cell r="F2287">
            <v>214368</v>
          </cell>
        </row>
        <row r="2288">
          <cell r="A2288" t="str">
            <v>DISYUNTOR 1-1.6AMP 0.34-220V/0.75-440V.</v>
          </cell>
          <cell r="B2288">
            <v>154000</v>
          </cell>
          <cell r="C2288" t="str">
            <v>UND</v>
          </cell>
          <cell r="D2288">
            <v>184800</v>
          </cell>
          <cell r="E2288">
            <v>29568</v>
          </cell>
          <cell r="F2288">
            <v>214368</v>
          </cell>
        </row>
        <row r="2289">
          <cell r="A2289" t="str">
            <v>DISYUNTOR 12AMP</v>
          </cell>
          <cell r="B2289">
            <v>93000</v>
          </cell>
          <cell r="C2289" t="str">
            <v>UND</v>
          </cell>
          <cell r="D2289">
            <v>111600</v>
          </cell>
          <cell r="E2289">
            <v>17856</v>
          </cell>
          <cell r="F2289">
            <v>129456</v>
          </cell>
        </row>
        <row r="2290">
          <cell r="A2290" t="str">
            <v>DISYUNTOR 13-18AMP 5-220V/10-440V.</v>
          </cell>
          <cell r="B2290">
            <v>194000</v>
          </cell>
          <cell r="C2290" t="str">
            <v>UND</v>
          </cell>
          <cell r="D2290">
            <v>232800</v>
          </cell>
          <cell r="E2290">
            <v>37248</v>
          </cell>
          <cell r="F2290">
            <v>270048</v>
          </cell>
        </row>
        <row r="2291">
          <cell r="A2291" t="str">
            <v>DISYUNTOR 17-23AMP 7-220V/12-440V.</v>
          </cell>
          <cell r="B2291">
            <v>217000</v>
          </cell>
          <cell r="C2291" t="str">
            <v>UND</v>
          </cell>
          <cell r="D2291">
            <v>260400</v>
          </cell>
          <cell r="E2291">
            <v>41664</v>
          </cell>
          <cell r="F2291">
            <v>302064</v>
          </cell>
        </row>
        <row r="2292">
          <cell r="A2292" t="str">
            <v>DISYUNTOR 1AMP MONOPOLAR</v>
          </cell>
          <cell r="B2292">
            <v>44000</v>
          </cell>
          <cell r="C2292" t="str">
            <v>UND</v>
          </cell>
          <cell r="D2292">
            <v>52800</v>
          </cell>
          <cell r="E2292">
            <v>8448</v>
          </cell>
          <cell r="F2292">
            <v>61248</v>
          </cell>
        </row>
        <row r="2293">
          <cell r="A2293" t="str">
            <v>DISYUNTOR 2.5-4AMP 1-220V/2-440V.</v>
          </cell>
          <cell r="B2293">
            <v>154000</v>
          </cell>
          <cell r="C2293" t="str">
            <v>UND</v>
          </cell>
          <cell r="D2293">
            <v>184800</v>
          </cell>
          <cell r="E2293">
            <v>29568</v>
          </cell>
          <cell r="F2293">
            <v>214368</v>
          </cell>
        </row>
        <row r="2294">
          <cell r="A2294" t="str">
            <v>DISYUNTOR 20-25AMP 7-220V/15-440V.</v>
          </cell>
          <cell r="B2294">
            <v>239000</v>
          </cell>
          <cell r="C2294" t="str">
            <v>UND</v>
          </cell>
          <cell r="D2294">
            <v>286800</v>
          </cell>
          <cell r="E2294">
            <v>45888</v>
          </cell>
          <cell r="F2294">
            <v>332688</v>
          </cell>
        </row>
        <row r="2295">
          <cell r="A2295" t="str">
            <v>DISYUNTOR 23-32 AMP 10-220V 20-440V</v>
          </cell>
          <cell r="B2295">
            <v>326000</v>
          </cell>
          <cell r="C2295" t="str">
            <v>UND</v>
          </cell>
          <cell r="D2295">
            <v>391200</v>
          </cell>
          <cell r="E2295">
            <v>62592</v>
          </cell>
          <cell r="F2295">
            <v>453792</v>
          </cell>
        </row>
        <row r="2296">
          <cell r="A2296" t="str">
            <v>DISYUNTOR 2AMP MONOPOLAR</v>
          </cell>
          <cell r="B2296">
            <v>44000</v>
          </cell>
          <cell r="C2296" t="str">
            <v>UND</v>
          </cell>
          <cell r="D2296">
            <v>52800</v>
          </cell>
          <cell r="E2296">
            <v>8448</v>
          </cell>
          <cell r="F2296">
            <v>61248</v>
          </cell>
        </row>
        <row r="2297">
          <cell r="A2297" t="str">
            <v>DISYUNTOR 3AMP BIPOLAR</v>
          </cell>
          <cell r="B2297">
            <v>93000</v>
          </cell>
          <cell r="C2297" t="str">
            <v>UND</v>
          </cell>
          <cell r="D2297">
            <v>111600</v>
          </cell>
          <cell r="E2297">
            <v>17856</v>
          </cell>
          <cell r="F2297">
            <v>129456</v>
          </cell>
        </row>
        <row r="2298">
          <cell r="A2298" t="str">
            <v>DISYUNTOR 4-6.3AMP 1.5-220V/4-440V</v>
          </cell>
          <cell r="B2298">
            <v>154000</v>
          </cell>
          <cell r="C2298" t="str">
            <v>UND</v>
          </cell>
          <cell r="D2298">
            <v>184800</v>
          </cell>
          <cell r="E2298">
            <v>29568</v>
          </cell>
          <cell r="F2298">
            <v>214368</v>
          </cell>
        </row>
        <row r="2299">
          <cell r="A2299" t="str">
            <v>DISYUNTOR 4A</v>
          </cell>
          <cell r="B2299">
            <v>106000</v>
          </cell>
          <cell r="C2299" t="str">
            <v>UND</v>
          </cell>
          <cell r="D2299">
            <v>127200</v>
          </cell>
          <cell r="E2299">
            <v>20352</v>
          </cell>
          <cell r="F2299">
            <v>147552</v>
          </cell>
        </row>
        <row r="2300">
          <cell r="A2300" t="str">
            <v>DISYUNTOR 5AMP BIPOLAR</v>
          </cell>
          <cell r="B2300">
            <v>93000</v>
          </cell>
          <cell r="C2300" t="str">
            <v>UND</v>
          </cell>
          <cell r="D2300">
            <v>111600</v>
          </cell>
          <cell r="E2300">
            <v>17856</v>
          </cell>
          <cell r="F2300">
            <v>129456</v>
          </cell>
        </row>
        <row r="2301">
          <cell r="A2301" t="str">
            <v>DISYUNTOR 5AMP MONOPOLAR</v>
          </cell>
          <cell r="B2301">
            <v>44000</v>
          </cell>
          <cell r="C2301" t="str">
            <v>UND</v>
          </cell>
          <cell r="D2301">
            <v>52800</v>
          </cell>
          <cell r="E2301">
            <v>8448</v>
          </cell>
          <cell r="F2301">
            <v>61248</v>
          </cell>
        </row>
        <row r="2302">
          <cell r="A2302" t="str">
            <v>DISYUNTOR 6.3-10AMP 3-220V/5-440V.</v>
          </cell>
          <cell r="B2302">
            <v>194000</v>
          </cell>
          <cell r="C2302" t="str">
            <v>UND</v>
          </cell>
          <cell r="D2302">
            <v>232800</v>
          </cell>
          <cell r="E2302">
            <v>37248</v>
          </cell>
          <cell r="F2302">
            <v>270048</v>
          </cell>
        </row>
        <row r="2303">
          <cell r="A2303" t="str">
            <v>DISYUNTOR 8AMP</v>
          </cell>
          <cell r="B2303">
            <v>44000</v>
          </cell>
          <cell r="C2303" t="str">
            <v>UND</v>
          </cell>
          <cell r="D2303">
            <v>52800</v>
          </cell>
          <cell r="E2303">
            <v>8448</v>
          </cell>
          <cell r="F2303">
            <v>61248</v>
          </cell>
        </row>
        <row r="2304">
          <cell r="A2304" t="str">
            <v>DISYUNTOR 9-14AMP 4-220V/10-440V.</v>
          </cell>
          <cell r="B2304">
            <v>194000</v>
          </cell>
          <cell r="C2304" t="str">
            <v>UND</v>
          </cell>
          <cell r="D2304">
            <v>232800</v>
          </cell>
          <cell r="E2304">
            <v>37248</v>
          </cell>
          <cell r="F2304">
            <v>270048</v>
          </cell>
        </row>
        <row r="2305">
          <cell r="A2305" t="str">
            <v>DISYUNTOR CONTROL 12 A</v>
          </cell>
          <cell r="B2305">
            <v>44000</v>
          </cell>
          <cell r="C2305" t="str">
            <v>UND</v>
          </cell>
          <cell r="D2305">
            <v>52800</v>
          </cell>
          <cell r="E2305">
            <v>8448</v>
          </cell>
          <cell r="F2305">
            <v>61248</v>
          </cell>
        </row>
        <row r="2306">
          <cell r="A2306" t="str">
            <v>DISYUNTOR CONTROL 3AMP MONOPOLAR</v>
          </cell>
          <cell r="B2306">
            <v>44000</v>
          </cell>
          <cell r="C2306" t="str">
            <v>UND</v>
          </cell>
          <cell r="D2306">
            <v>52800</v>
          </cell>
          <cell r="E2306">
            <v>8448</v>
          </cell>
          <cell r="F2306">
            <v>61248</v>
          </cell>
        </row>
        <row r="2307">
          <cell r="A2307" t="str">
            <v>DISYUNTOR GV7-R</v>
          </cell>
          <cell r="B2307">
            <v>789000</v>
          </cell>
          <cell r="C2307" t="str">
            <v>UND</v>
          </cell>
          <cell r="D2307">
            <v>946800</v>
          </cell>
          <cell r="E2307">
            <v>151488</v>
          </cell>
          <cell r="F2307">
            <v>1098288</v>
          </cell>
        </row>
        <row r="2308">
          <cell r="A2308" t="str">
            <v>DISYUNTOR INTEGRAL 32 16-125 A.</v>
          </cell>
          <cell r="B2308">
            <v>8250</v>
          </cell>
          <cell r="C2308" t="str">
            <v>UND</v>
          </cell>
          <cell r="D2308">
            <v>9900</v>
          </cell>
          <cell r="E2308">
            <v>1584</v>
          </cell>
          <cell r="F2308">
            <v>11484</v>
          </cell>
        </row>
        <row r="2309">
          <cell r="A2309" t="str">
            <v>DISYUNTOR MAGNETOTERMICO 4AMP</v>
          </cell>
          <cell r="B2309">
            <v>44000</v>
          </cell>
          <cell r="C2309" t="str">
            <v>UND</v>
          </cell>
          <cell r="D2309">
            <v>52800</v>
          </cell>
          <cell r="E2309">
            <v>8448</v>
          </cell>
          <cell r="F2309">
            <v>61248</v>
          </cell>
        </row>
        <row r="2310">
          <cell r="A2310" t="str">
            <v>DISYUNTOR PARA CIRCUITO DE CONTROL 10 AM</v>
          </cell>
          <cell r="B2310">
            <v>44000</v>
          </cell>
          <cell r="C2310" t="str">
            <v>UND</v>
          </cell>
          <cell r="D2310">
            <v>52800</v>
          </cell>
          <cell r="E2310">
            <v>8448</v>
          </cell>
          <cell r="F2310">
            <v>61248</v>
          </cell>
        </row>
        <row r="2311">
          <cell r="A2311" t="str">
            <v>DUCTO 4" X 6 MTS CORRUGADO TELEFONICO</v>
          </cell>
          <cell r="B2311">
            <v>37145</v>
          </cell>
          <cell r="C2311" t="str">
            <v>UND</v>
          </cell>
          <cell r="D2311">
            <v>44574</v>
          </cell>
          <cell r="E2311">
            <v>7131.84</v>
          </cell>
          <cell r="F2311">
            <v>51706</v>
          </cell>
          <cell r="G2311" t="str">
            <v>IVA</v>
          </cell>
          <cell r="H2311" t="str">
            <v>INCREMENTO</v>
          </cell>
        </row>
        <row r="2312">
          <cell r="A2312" t="str">
            <v>DUCTO EN ACERO INOX.200X150X2400MM</v>
          </cell>
          <cell r="B2312">
            <v>84295</v>
          </cell>
          <cell r="C2312" t="str">
            <v>UND</v>
          </cell>
          <cell r="D2312">
            <v>101154</v>
          </cell>
          <cell r="E2312">
            <v>16184.640000000001</v>
          </cell>
          <cell r="F2312">
            <v>117339</v>
          </cell>
        </row>
        <row r="2313">
          <cell r="A2313" t="str">
            <v>DUCTO TELE PVC 4" X 6 MTS TIPO PESADO</v>
          </cell>
          <cell r="B2313">
            <v>76237</v>
          </cell>
          <cell r="C2313" t="str">
            <v>TUBO</v>
          </cell>
          <cell r="D2313">
            <v>91484.4</v>
          </cell>
          <cell r="E2313">
            <v>14637.503999999999</v>
          </cell>
          <cell r="F2313">
            <v>106122</v>
          </cell>
        </row>
        <row r="2314">
          <cell r="A2314" t="str">
            <v>DUCTO TELEF  PVC 4" X 6 MTS TIPO LIVIANO</v>
          </cell>
          <cell r="B2314">
            <v>54463</v>
          </cell>
          <cell r="C2314" t="str">
            <v>TUBO</v>
          </cell>
          <cell r="D2314">
            <v>65355.6</v>
          </cell>
          <cell r="E2314">
            <v>10456.896000000001</v>
          </cell>
          <cell r="F2314">
            <v>75812</v>
          </cell>
        </row>
        <row r="2315">
          <cell r="A2315" t="str">
            <v>DUCTO TELEF PVC 3" X 6 MTS TIPO LIVIANO</v>
          </cell>
          <cell r="B2315">
            <v>32344</v>
          </cell>
          <cell r="C2315" t="str">
            <v>TUBO</v>
          </cell>
          <cell r="D2315">
            <v>38812.799999999996</v>
          </cell>
          <cell r="E2315">
            <v>6210.0479999999998</v>
          </cell>
          <cell r="F2315">
            <v>45023</v>
          </cell>
        </row>
        <row r="2316">
          <cell r="A2316" t="str">
            <v>DUCTO TELEF PVC 3" X 6 MTS TIPO PESADO</v>
          </cell>
          <cell r="B2316">
            <v>47983</v>
          </cell>
          <cell r="C2316" t="str">
            <v>TUBO</v>
          </cell>
          <cell r="D2316">
            <v>57579.6</v>
          </cell>
          <cell r="E2316">
            <v>9212.7360000000008</v>
          </cell>
          <cell r="F2316">
            <v>66792</v>
          </cell>
        </row>
        <row r="2317">
          <cell r="A2317" t="str">
            <v>DUCTO TELEF PVC 6" X 6 MTS TIPO LIVIANO</v>
          </cell>
          <cell r="B2317">
            <v>114311</v>
          </cell>
          <cell r="C2317" t="str">
            <v>TUBO</v>
          </cell>
          <cell r="D2317">
            <v>137173.19999999998</v>
          </cell>
          <cell r="E2317">
            <v>21947.711999999996</v>
          </cell>
          <cell r="F2317">
            <v>159121</v>
          </cell>
        </row>
        <row r="2318">
          <cell r="A2318" t="str">
            <v>DUCTO TELEF PVC 6" X 6 MTS TIPO PESADO</v>
          </cell>
          <cell r="B2318">
            <v>157907</v>
          </cell>
          <cell r="C2318" t="str">
            <v>TUBO</v>
          </cell>
          <cell r="D2318">
            <v>189488.4</v>
          </cell>
          <cell r="E2318">
            <v>30318.144</v>
          </cell>
          <cell r="F2318">
            <v>219807</v>
          </cell>
        </row>
        <row r="2319">
          <cell r="A2319" t="str">
            <v>ELEMENTO LUMINOSO INTERMITENTE ROJO</v>
          </cell>
          <cell r="B2319">
            <v>222000</v>
          </cell>
          <cell r="C2319" t="str">
            <v>UND</v>
          </cell>
          <cell r="D2319">
            <v>266400</v>
          </cell>
          <cell r="E2319">
            <v>42624</v>
          </cell>
          <cell r="F2319">
            <v>309024</v>
          </cell>
        </row>
        <row r="2320">
          <cell r="A2320" t="str">
            <v>ELEMENTO LUMINOSO INTERMITENTE VERDE</v>
          </cell>
          <cell r="B2320">
            <v>222000</v>
          </cell>
          <cell r="C2320" t="str">
            <v>UND</v>
          </cell>
          <cell r="D2320">
            <v>266400</v>
          </cell>
          <cell r="E2320">
            <v>42624</v>
          </cell>
          <cell r="F2320">
            <v>309024</v>
          </cell>
        </row>
        <row r="2321">
          <cell r="A2321" t="str">
            <v>ELEMENTO LUMINOSO VERDE</v>
          </cell>
          <cell r="B2321">
            <v>52000</v>
          </cell>
          <cell r="C2321" t="str">
            <v>UND</v>
          </cell>
          <cell r="D2321">
            <v>62400</v>
          </cell>
          <cell r="E2321">
            <v>9984</v>
          </cell>
          <cell r="F2321">
            <v>72384</v>
          </cell>
        </row>
        <row r="2322">
          <cell r="A2322" t="str">
            <v>ELEMENTO SONORO 110A 220V</v>
          </cell>
          <cell r="B2322">
            <v>329000</v>
          </cell>
          <cell r="C2322" t="str">
            <v>UND</v>
          </cell>
          <cell r="D2322">
            <v>394800</v>
          </cell>
          <cell r="E2322">
            <v>63168</v>
          </cell>
          <cell r="F2322">
            <v>457968</v>
          </cell>
        </row>
        <row r="2323">
          <cell r="A2323" t="str">
            <v>EMPALME /KIT FOSC400-A4-24-1BGV EN CAJA</v>
          </cell>
          <cell r="B2323">
            <v>680000</v>
          </cell>
          <cell r="C2323" t="str">
            <v>UND</v>
          </cell>
          <cell r="D2323">
            <v>816000</v>
          </cell>
          <cell r="E2323">
            <v>130560</v>
          </cell>
          <cell r="F2323">
            <v>946560</v>
          </cell>
        </row>
        <row r="2324">
          <cell r="A2324" t="str">
            <v>EMPALME 600-900 PARES</v>
          </cell>
          <cell r="B2324">
            <v>167500</v>
          </cell>
          <cell r="C2324" t="str">
            <v>UND</v>
          </cell>
          <cell r="D2324">
            <v>201000</v>
          </cell>
          <cell r="E2324">
            <v>32160</v>
          </cell>
          <cell r="F2324">
            <v>233160</v>
          </cell>
        </row>
        <row r="2325">
          <cell r="A2325" t="str">
            <v>EMPALME AUTOMATICO PARA ACSR 266.8 FARGO</v>
          </cell>
          <cell r="B2325">
            <v>43000</v>
          </cell>
          <cell r="C2325" t="str">
            <v>UND</v>
          </cell>
          <cell r="D2325">
            <v>51600</v>
          </cell>
          <cell r="E2325">
            <v>8256</v>
          </cell>
          <cell r="F2325">
            <v>59856</v>
          </cell>
        </row>
        <row r="2326">
          <cell r="A2326" t="str">
            <v>EMPALME AUTOMATICO PARA ACSR 336.4 FARGO</v>
          </cell>
          <cell r="B2326">
            <v>50000</v>
          </cell>
          <cell r="C2326" t="str">
            <v>UND</v>
          </cell>
          <cell r="D2326">
            <v>60000</v>
          </cell>
          <cell r="E2326">
            <v>9600</v>
          </cell>
          <cell r="F2326">
            <v>69600</v>
          </cell>
        </row>
        <row r="2327">
          <cell r="A2327" t="str">
            <v>EMPALME AUTOMATICO PARA ACSR 4/0 FARGO</v>
          </cell>
          <cell r="B2327">
            <v>37000</v>
          </cell>
          <cell r="C2327" t="str">
            <v>UND</v>
          </cell>
          <cell r="D2327">
            <v>44400</v>
          </cell>
          <cell r="E2327">
            <v>7104</v>
          </cell>
          <cell r="F2327">
            <v>51504</v>
          </cell>
        </row>
        <row r="2328">
          <cell r="A2328" t="str">
            <v>EMPALME CANALIZADO 10/30 PARES (530-43/8</v>
          </cell>
          <cell r="B2328">
            <v>32444.5</v>
          </cell>
          <cell r="C2328" t="str">
            <v>UND</v>
          </cell>
          <cell r="D2328">
            <v>38933.4</v>
          </cell>
          <cell r="E2328">
            <v>6229.3440000000001</v>
          </cell>
          <cell r="F2328">
            <v>45163</v>
          </cell>
        </row>
        <row r="2329">
          <cell r="A2329" t="str">
            <v>EMPALME CANALIZADO 10/30PARES (1650-30/8</v>
          </cell>
          <cell r="B2329">
            <v>30771.400390625004</v>
          </cell>
          <cell r="C2329" t="str">
            <v>UND</v>
          </cell>
          <cell r="D2329">
            <v>36925.680468750004</v>
          </cell>
          <cell r="E2329">
            <v>5908.1088750000008</v>
          </cell>
          <cell r="F2329">
            <v>42834</v>
          </cell>
        </row>
        <row r="2330">
          <cell r="A2330" t="str">
            <v>EMPALME CANALIZADO 10/50 PARES COLQUIM</v>
          </cell>
          <cell r="B2330">
            <v>28600</v>
          </cell>
          <cell r="C2330" t="str">
            <v>UND</v>
          </cell>
          <cell r="D2330">
            <v>34320</v>
          </cell>
          <cell r="E2330">
            <v>5491.2</v>
          </cell>
          <cell r="F2330">
            <v>39811</v>
          </cell>
        </row>
        <row r="2331">
          <cell r="A2331" t="str">
            <v>EMPALME CANALIZADO 150/200 PARES</v>
          </cell>
          <cell r="B2331">
            <v>49500</v>
          </cell>
          <cell r="C2331" t="str">
            <v>UND</v>
          </cell>
          <cell r="D2331">
            <v>59400</v>
          </cell>
          <cell r="E2331">
            <v>9504</v>
          </cell>
          <cell r="F2331">
            <v>68904</v>
          </cell>
        </row>
        <row r="2332">
          <cell r="A2332" t="str">
            <v>EMPALME CANALIZADO 2400 PARES COLQUIMICO</v>
          </cell>
          <cell r="B2332">
            <v>198000</v>
          </cell>
          <cell r="C2332" t="str">
            <v>UND</v>
          </cell>
          <cell r="D2332">
            <v>237600</v>
          </cell>
          <cell r="E2332">
            <v>38016</v>
          </cell>
          <cell r="F2332">
            <v>275616</v>
          </cell>
        </row>
        <row r="2333">
          <cell r="A2333" t="str">
            <v>EMPALME CANALIZADO 30/100PARES(530-75/15</v>
          </cell>
          <cell r="B2333">
            <v>43844.8984375</v>
          </cell>
          <cell r="C2333" t="str">
            <v>UND</v>
          </cell>
          <cell r="D2333">
            <v>52613.878124999996</v>
          </cell>
          <cell r="E2333">
            <v>8418.2204999999994</v>
          </cell>
          <cell r="F2333">
            <v>61032</v>
          </cell>
        </row>
        <row r="2334">
          <cell r="A2334" t="str">
            <v>EMPALME CANALIZADO 300/400 PARES COLQUIM</v>
          </cell>
          <cell r="B2334">
            <v>77000</v>
          </cell>
          <cell r="C2334" t="str">
            <v>UND</v>
          </cell>
          <cell r="D2334">
            <v>92400</v>
          </cell>
          <cell r="E2334">
            <v>14784</v>
          </cell>
          <cell r="F2334">
            <v>107184</v>
          </cell>
        </row>
        <row r="2335">
          <cell r="A2335" t="str">
            <v>EMPALME CANALIZADO 40/100 PARES ALCATEL</v>
          </cell>
          <cell r="B2335">
            <v>75000</v>
          </cell>
          <cell r="C2335" t="str">
            <v>UND</v>
          </cell>
          <cell r="D2335">
            <v>90000</v>
          </cell>
          <cell r="E2335">
            <v>14400</v>
          </cell>
          <cell r="F2335">
            <v>104400</v>
          </cell>
        </row>
        <row r="2336">
          <cell r="A2336" t="str">
            <v>EMPALME CANALIZADO 600 PARES COLQUIMICO</v>
          </cell>
          <cell r="B2336">
            <v>99000</v>
          </cell>
          <cell r="C2336" t="str">
            <v>UND</v>
          </cell>
          <cell r="D2336">
            <v>118800</v>
          </cell>
          <cell r="E2336">
            <v>19008</v>
          </cell>
          <cell r="F2336">
            <v>137808</v>
          </cell>
        </row>
        <row r="2337">
          <cell r="A2337" t="str">
            <v>EMPALME CANALIZADO 70/100 PARES</v>
          </cell>
          <cell r="B2337">
            <v>28600</v>
          </cell>
          <cell r="C2337" t="str">
            <v>UND</v>
          </cell>
          <cell r="D2337">
            <v>34320</v>
          </cell>
          <cell r="E2337">
            <v>5491.2</v>
          </cell>
          <cell r="F2337">
            <v>39811</v>
          </cell>
        </row>
        <row r="2338">
          <cell r="A2338" t="str">
            <v>EMPALME CANALIZADO 800/1200 PARES</v>
          </cell>
          <cell r="B2338">
            <v>250000</v>
          </cell>
          <cell r="C2338" t="str">
            <v>UND</v>
          </cell>
          <cell r="D2338">
            <v>300000</v>
          </cell>
          <cell r="E2338">
            <v>48000</v>
          </cell>
          <cell r="F2338">
            <v>348000</v>
          </cell>
        </row>
        <row r="2339">
          <cell r="A2339" t="str">
            <v>EMPALME CORONA 300/400 PARES</v>
          </cell>
          <cell r="B2339">
            <v>77000</v>
          </cell>
          <cell r="C2339" t="str">
            <v>UND</v>
          </cell>
          <cell r="D2339">
            <v>92400</v>
          </cell>
          <cell r="E2339">
            <v>14784</v>
          </cell>
          <cell r="F2339">
            <v>107184</v>
          </cell>
        </row>
        <row r="2340">
          <cell r="A2340" t="str">
            <v>EMPALME CORONA 600/1000 PARES</v>
          </cell>
          <cell r="B2340">
            <v>88000</v>
          </cell>
          <cell r="C2340" t="str">
            <v>UND</v>
          </cell>
          <cell r="D2340">
            <v>105600</v>
          </cell>
          <cell r="E2340">
            <v>16896</v>
          </cell>
          <cell r="F2340">
            <v>122496</v>
          </cell>
        </row>
        <row r="2341">
          <cell r="A2341" t="str">
            <v>EMPALME EN CINTA 2-2/0AWG 15KV SUBTE.</v>
          </cell>
          <cell r="B2341">
            <v>637034</v>
          </cell>
          <cell r="C2341" t="str">
            <v>UND</v>
          </cell>
          <cell r="D2341">
            <v>764440.79999999993</v>
          </cell>
          <cell r="E2341">
            <v>122310.52799999999</v>
          </cell>
          <cell r="F2341">
            <v>886751</v>
          </cell>
        </row>
        <row r="2342">
          <cell r="A2342" t="str">
            <v>EMPALME EN CINTA 3/0-400MCM 15KV SUBTE.</v>
          </cell>
          <cell r="B2342">
            <v>1002982</v>
          </cell>
          <cell r="C2342" t="str">
            <v>UND</v>
          </cell>
          <cell r="D2342">
            <v>1203578.3999999999</v>
          </cell>
          <cell r="E2342">
            <v>192572.54399999999</v>
          </cell>
          <cell r="F2342">
            <v>1396151</v>
          </cell>
        </row>
        <row r="2343">
          <cell r="A2343" t="str">
            <v>EMPALME EN CINTA Y RESINA 2-250MCM 15KV</v>
          </cell>
          <cell r="B2343">
            <v>1389089</v>
          </cell>
          <cell r="C2343" t="str">
            <v>UND</v>
          </cell>
          <cell r="D2343">
            <v>1666906.8</v>
          </cell>
          <cell r="E2343">
            <v>266705.08799999999</v>
          </cell>
          <cell r="F2343">
            <v>1933612</v>
          </cell>
        </row>
        <row r="2344">
          <cell r="A2344" t="str">
            <v>EMPALME FIBRA OPTICA FOSC 400 A4 16-32</v>
          </cell>
          <cell r="B2344">
            <v>147156.90625</v>
          </cell>
          <cell r="C2344" t="str">
            <v>UND</v>
          </cell>
          <cell r="D2344">
            <v>176588.28750000001</v>
          </cell>
          <cell r="E2344">
            <v>28254.126</v>
          </cell>
          <cell r="F2344">
            <v>204842</v>
          </cell>
        </row>
        <row r="2345">
          <cell r="A2345" t="str">
            <v>EMPALME MODULAR DESCONECTABLE 3- 750 KCM</v>
          </cell>
          <cell r="B2345">
            <v>982020</v>
          </cell>
          <cell r="C2345" t="str">
            <v>UND</v>
          </cell>
          <cell r="D2345">
            <v>1178424</v>
          </cell>
          <cell r="E2345">
            <v>188547.84</v>
          </cell>
          <cell r="F2345">
            <v>1366972</v>
          </cell>
        </row>
        <row r="2346">
          <cell r="A2346" t="str">
            <v>EMPALME PREMOLDEADO 1/0 QSII 15KV</v>
          </cell>
          <cell r="B2346">
            <v>271347</v>
          </cell>
          <cell r="C2346" t="str">
            <v>UND</v>
          </cell>
          <cell r="D2346">
            <v>325616.39999999997</v>
          </cell>
          <cell r="E2346">
            <v>52098.623999999996</v>
          </cell>
          <cell r="F2346">
            <v>377715</v>
          </cell>
        </row>
        <row r="2347">
          <cell r="A2347" t="str">
            <v>EMPALME PREMOLDEADO 2 QSII 15KV</v>
          </cell>
          <cell r="B2347">
            <v>271347</v>
          </cell>
          <cell r="C2347" t="str">
            <v>UND</v>
          </cell>
          <cell r="D2347">
            <v>325616.39999999997</v>
          </cell>
          <cell r="E2347">
            <v>52098.623999999996</v>
          </cell>
          <cell r="F2347">
            <v>377715</v>
          </cell>
        </row>
        <row r="2348">
          <cell r="A2348" t="str">
            <v>EMPALME PREMOLDEADO 2/0 QSII 15KV</v>
          </cell>
          <cell r="B2348">
            <v>288967</v>
          </cell>
          <cell r="C2348" t="str">
            <v>UND</v>
          </cell>
          <cell r="D2348">
            <v>346760.39999999997</v>
          </cell>
          <cell r="E2348">
            <v>55481.663999999997</v>
          </cell>
          <cell r="F2348">
            <v>402242</v>
          </cell>
        </row>
        <row r="2349">
          <cell r="A2349" t="str">
            <v>EMPALME PREMOLDEADO 4 QSII 15KV</v>
          </cell>
          <cell r="B2349">
            <v>271347</v>
          </cell>
          <cell r="C2349" t="str">
            <v>UND</v>
          </cell>
          <cell r="D2349">
            <v>325616.39999999997</v>
          </cell>
          <cell r="E2349">
            <v>52098.623999999996</v>
          </cell>
          <cell r="F2349">
            <v>377715</v>
          </cell>
        </row>
        <row r="2350">
          <cell r="A2350" t="str">
            <v>EMPALME PREMOLDEADO 4/0 QSII 15KV</v>
          </cell>
          <cell r="B2350">
            <v>288967</v>
          </cell>
          <cell r="C2350" t="str">
            <v>UND</v>
          </cell>
          <cell r="D2350">
            <v>346760.39999999997</v>
          </cell>
          <cell r="E2350">
            <v>55481.663999999997</v>
          </cell>
          <cell r="F2350">
            <v>402242</v>
          </cell>
        </row>
        <row r="2351">
          <cell r="A2351" t="str">
            <v>EMPALME RECTOS Y DERIV  RESINA 6-2/0</v>
          </cell>
          <cell r="B2351">
            <v>80550</v>
          </cell>
          <cell r="C2351" t="str">
            <v>UND</v>
          </cell>
          <cell r="D2351">
            <v>96660</v>
          </cell>
          <cell r="E2351">
            <v>15465.6</v>
          </cell>
          <cell r="F2351">
            <v>112126</v>
          </cell>
        </row>
        <row r="2352">
          <cell r="A2352" t="str">
            <v>EMPALME RECTOS Y DERIV RESINA 6-2/0 2XJU</v>
          </cell>
          <cell r="B2352">
            <v>71106</v>
          </cell>
          <cell r="C2352" t="str">
            <v>UND</v>
          </cell>
          <cell r="D2352">
            <v>85327.2</v>
          </cell>
          <cell r="E2352">
            <v>13652.351999999999</v>
          </cell>
          <cell r="F2352">
            <v>98980</v>
          </cell>
        </row>
        <row r="2353">
          <cell r="A2353" t="str">
            <v>EMPALME RECTOS Y DERIV RESINA 6-2/0 4XJU</v>
          </cell>
          <cell r="B2353">
            <v>119423</v>
          </cell>
          <cell r="C2353" t="str">
            <v>UND</v>
          </cell>
          <cell r="D2353">
            <v>143307.6</v>
          </cell>
          <cell r="E2353">
            <v>22929.216</v>
          </cell>
          <cell r="F2353">
            <v>166237</v>
          </cell>
        </row>
        <row r="2354">
          <cell r="A2354" t="str">
            <v>EMPALME RECTOS Y EN DERIVACIÓN 8-4 1000V</v>
          </cell>
          <cell r="B2354">
            <v>66718</v>
          </cell>
          <cell r="C2354" t="str">
            <v>UND</v>
          </cell>
          <cell r="D2354">
            <v>80061.599999999991</v>
          </cell>
          <cell r="E2354">
            <v>12809.856</v>
          </cell>
          <cell r="F2354">
            <v>92871</v>
          </cell>
        </row>
        <row r="2355">
          <cell r="A2355" t="str">
            <v>EMPALME SIN CINTA Y RESINA 2-250MCM 35KV</v>
          </cell>
          <cell r="B2355">
            <v>1832649</v>
          </cell>
          <cell r="C2355" t="str">
            <v>UND</v>
          </cell>
          <cell r="D2355">
            <v>2199178.7999999998</v>
          </cell>
          <cell r="E2355">
            <v>351868.60799999995</v>
          </cell>
          <cell r="F2355">
            <v>2551047</v>
          </cell>
        </row>
        <row r="2356">
          <cell r="A2356" t="str">
            <v>EMPALME VENTILADO 10/50 COLQUIIMICO</v>
          </cell>
          <cell r="B2356">
            <v>18480</v>
          </cell>
          <cell r="C2356" t="str">
            <v>UND</v>
          </cell>
          <cell r="D2356">
            <v>22176</v>
          </cell>
          <cell r="E2356">
            <v>3548.16</v>
          </cell>
          <cell r="F2356">
            <v>25724</v>
          </cell>
        </row>
        <row r="2357">
          <cell r="A2357" t="str">
            <v>EMPALME VENTILADO 100/200 COLQUIMICO</v>
          </cell>
          <cell r="B2357">
            <v>22000</v>
          </cell>
          <cell r="C2357" t="str">
            <v>UND</v>
          </cell>
          <cell r="D2357">
            <v>26400</v>
          </cell>
          <cell r="E2357">
            <v>4224</v>
          </cell>
          <cell r="F2357">
            <v>30624</v>
          </cell>
        </row>
        <row r="2358">
          <cell r="A2358" t="str">
            <v>EMPALME VENTILADO MURAL-AEREO 1000/1200P</v>
          </cell>
          <cell r="B2358">
            <v>112200</v>
          </cell>
          <cell r="C2358" t="str">
            <v>UND</v>
          </cell>
          <cell r="D2358">
            <v>134640</v>
          </cell>
          <cell r="E2358">
            <v>21542.400000000001</v>
          </cell>
          <cell r="F2358">
            <v>156182</v>
          </cell>
        </row>
        <row r="2359">
          <cell r="A2359" t="str">
            <v>EMPAQUE ESTANQUEIDA PARA SOPORTE</v>
          </cell>
          <cell r="B2359">
            <v>8600</v>
          </cell>
          <cell r="C2359" t="str">
            <v>UND</v>
          </cell>
          <cell r="D2359">
            <v>10320</v>
          </cell>
          <cell r="E2359">
            <v>1651.2</v>
          </cell>
          <cell r="F2359">
            <v>11971</v>
          </cell>
        </row>
        <row r="2360">
          <cell r="A2360" t="str">
            <v>EMPAQUE ESTANQUEIDA PARA TUBO</v>
          </cell>
          <cell r="B2360">
            <v>8000</v>
          </cell>
          <cell r="C2360" t="str">
            <v>UND</v>
          </cell>
          <cell r="D2360">
            <v>9600</v>
          </cell>
          <cell r="E2360">
            <v>1536</v>
          </cell>
          <cell r="F2360">
            <v>11136</v>
          </cell>
        </row>
        <row r="2361">
          <cell r="A2361" t="str">
            <v>ENCAPSULANTE CASCHEM 165-1500 GR</v>
          </cell>
          <cell r="B2361">
            <v>28454.800781250004</v>
          </cell>
          <cell r="C2361" t="str">
            <v>UND</v>
          </cell>
          <cell r="D2361">
            <v>34145.760937500003</v>
          </cell>
          <cell r="E2361">
            <v>5463.321750000001</v>
          </cell>
          <cell r="F2361">
            <v>39609</v>
          </cell>
        </row>
        <row r="2362">
          <cell r="A2362" t="str">
            <v>ENCAPSULANTE CASCHEM 165-3000GR</v>
          </cell>
          <cell r="B2362">
            <v>44933.8984375</v>
          </cell>
          <cell r="C2362" t="str">
            <v>UND</v>
          </cell>
          <cell r="D2362">
            <v>53920.678124999999</v>
          </cell>
          <cell r="E2362">
            <v>8627.3084999999992</v>
          </cell>
          <cell r="F2362">
            <v>62548</v>
          </cell>
        </row>
        <row r="2363">
          <cell r="A2363" t="str">
            <v>ENCAPSULANTE CASCHEM 165-500 GR</v>
          </cell>
          <cell r="B2363">
            <v>15206.400390624998</v>
          </cell>
          <cell r="C2363" t="str">
            <v>UND</v>
          </cell>
          <cell r="D2363">
            <v>18247.680468749997</v>
          </cell>
          <cell r="E2363">
            <v>2919.6288749999994</v>
          </cell>
          <cell r="F2363">
            <v>21167</v>
          </cell>
        </row>
        <row r="2364">
          <cell r="A2364" t="str">
            <v>ENCAPSULANTE CASCHEM 165-750 GR</v>
          </cell>
          <cell r="B2364">
            <v>16319.599609375</v>
          </cell>
          <cell r="C2364" t="str">
            <v>UND</v>
          </cell>
          <cell r="D2364">
            <v>19583.51953125</v>
          </cell>
          <cell r="E2364">
            <v>3133.3631249999999</v>
          </cell>
          <cell r="F2364">
            <v>22717</v>
          </cell>
        </row>
        <row r="2365">
          <cell r="A2365" t="str">
            <v>ENCLAVAMIENTO D09-D32</v>
          </cell>
          <cell r="B2365">
            <v>47000</v>
          </cell>
          <cell r="C2365" t="str">
            <v>UND</v>
          </cell>
          <cell r="D2365">
            <v>56400</v>
          </cell>
          <cell r="E2365">
            <v>9024</v>
          </cell>
          <cell r="F2365">
            <v>65424</v>
          </cell>
        </row>
        <row r="2366">
          <cell r="A2366" t="str">
            <v>ENCLAVAMIENTO LC1D-40-50-65 2NC</v>
          </cell>
          <cell r="B2366">
            <v>69000</v>
          </cell>
          <cell r="C2366" t="str">
            <v>UND</v>
          </cell>
          <cell r="D2366">
            <v>82800</v>
          </cell>
          <cell r="E2366">
            <v>13248</v>
          </cell>
          <cell r="F2366">
            <v>96048</v>
          </cell>
        </row>
        <row r="2367">
          <cell r="A2367" t="str">
            <v>ENCLAVAMIENTO LC1-D80-D95 2NC</v>
          </cell>
          <cell r="B2367">
            <v>74000</v>
          </cell>
          <cell r="C2367" t="str">
            <v>UND</v>
          </cell>
          <cell r="D2367">
            <v>88800</v>
          </cell>
          <cell r="E2367">
            <v>14208</v>
          </cell>
          <cell r="F2367">
            <v>103008</v>
          </cell>
        </row>
        <row r="2368">
          <cell r="A2368" t="str">
            <v>ENCLAVAMIENTO MECANICO</v>
          </cell>
          <cell r="B2368">
            <v>247837.70312500003</v>
          </cell>
          <cell r="C2368" t="str">
            <v>UND</v>
          </cell>
          <cell r="D2368">
            <v>297405.24375000002</v>
          </cell>
          <cell r="E2368">
            <v>47584.839000000007</v>
          </cell>
          <cell r="F2368">
            <v>344990</v>
          </cell>
        </row>
        <row r="2369">
          <cell r="A2369" t="str">
            <v>ENCLAVAMIENTO MECANICO 3TF68</v>
          </cell>
          <cell r="B2369">
            <v>42420</v>
          </cell>
          <cell r="C2369" t="str">
            <v>UND</v>
          </cell>
          <cell r="D2369">
            <v>50904</v>
          </cell>
          <cell r="E2369">
            <v>8144.64</v>
          </cell>
          <cell r="F2369">
            <v>59049</v>
          </cell>
        </row>
        <row r="2370">
          <cell r="A2370" t="str">
            <v>ENCLAVAMIENTO MECANICO 3TX4091-1A</v>
          </cell>
          <cell r="B2370">
            <v>55800</v>
          </cell>
          <cell r="C2370" t="str">
            <v>UND</v>
          </cell>
          <cell r="D2370">
            <v>66960</v>
          </cell>
          <cell r="E2370">
            <v>10713.6</v>
          </cell>
          <cell r="F2370">
            <v>77674</v>
          </cell>
        </row>
        <row r="2371">
          <cell r="A2371" t="str">
            <v>ENCLAVAMIENTO MECANICO 5K8299071B ABB</v>
          </cell>
          <cell r="B2371">
            <v>45136</v>
          </cell>
          <cell r="C2371" t="str">
            <v>UND</v>
          </cell>
          <cell r="D2371">
            <v>54163.199999999997</v>
          </cell>
          <cell r="E2371">
            <v>8666.1119999999992</v>
          </cell>
          <cell r="F2371">
            <v>62829</v>
          </cell>
        </row>
        <row r="2372">
          <cell r="A2372" t="str">
            <v>ENCLAVAMIENTO MECANICO NEMA 00-2C.HAMMER</v>
          </cell>
          <cell r="B2372">
            <v>12355</v>
          </cell>
          <cell r="C2372" t="str">
            <v>UND</v>
          </cell>
          <cell r="D2372">
            <v>14826</v>
          </cell>
          <cell r="E2372">
            <v>2372.16</v>
          </cell>
          <cell r="F2372">
            <v>17198</v>
          </cell>
        </row>
        <row r="2373">
          <cell r="A2373" t="str">
            <v>ENCLAVAMIENTO MECANICO VM1 BBC</v>
          </cell>
          <cell r="B2373">
            <v>2000</v>
          </cell>
          <cell r="C2373" t="str">
            <v>UND</v>
          </cell>
          <cell r="D2373">
            <v>2400</v>
          </cell>
          <cell r="E2373">
            <v>384</v>
          </cell>
          <cell r="F2373">
            <v>2784</v>
          </cell>
        </row>
        <row r="2374">
          <cell r="A2374" t="str">
            <v>ENERSIS  - SOFTWARE /BANDEJA TELEMEDIDA</v>
          </cell>
          <cell r="B2374">
            <v>836000</v>
          </cell>
          <cell r="C2374" t="str">
            <v>UND</v>
          </cell>
          <cell r="D2374">
            <v>1003200</v>
          </cell>
          <cell r="E2374">
            <v>160512</v>
          </cell>
          <cell r="F2374">
            <v>1163712</v>
          </cell>
        </row>
        <row r="2375">
          <cell r="A2375" t="str">
            <v>EQUIPO VARIADOR DE VEL.5HP 220V TM</v>
          </cell>
          <cell r="B2375">
            <v>1183156</v>
          </cell>
          <cell r="C2375" t="str">
            <v>UND</v>
          </cell>
          <cell r="D2375">
            <v>1419787.2</v>
          </cell>
          <cell r="E2375">
            <v>227165.95199999999</v>
          </cell>
          <cell r="F2375">
            <v>1646953</v>
          </cell>
        </row>
        <row r="2376">
          <cell r="A2376" t="str">
            <v>ESCALERA GALVANIZADA 0.50X11/2X3/16X3MTS</v>
          </cell>
          <cell r="B2376">
            <v>35000</v>
          </cell>
          <cell r="C2376" t="str">
            <v>UND</v>
          </cell>
          <cell r="D2376">
            <v>42000</v>
          </cell>
          <cell r="E2376">
            <v>6720</v>
          </cell>
          <cell r="F2376">
            <v>48720</v>
          </cell>
        </row>
        <row r="2377">
          <cell r="A2377" t="str">
            <v>ESCALERA GAVANIZADA 0.40X11/2X3/16X3MTS</v>
          </cell>
          <cell r="B2377">
            <v>30000</v>
          </cell>
          <cell r="C2377" t="str">
            <v>UND</v>
          </cell>
          <cell r="D2377">
            <v>36000</v>
          </cell>
          <cell r="E2377">
            <v>5760</v>
          </cell>
          <cell r="F2377">
            <v>41760</v>
          </cell>
        </row>
        <row r="2378">
          <cell r="A2378" t="str">
            <v>ESLABON DE PASADOR Y OJAL ICEL 1611</v>
          </cell>
          <cell r="B2378">
            <v>3300</v>
          </cell>
          <cell r="C2378" t="str">
            <v>UND</v>
          </cell>
          <cell r="D2378">
            <v>3960</v>
          </cell>
          <cell r="E2378">
            <v>633.6</v>
          </cell>
          <cell r="F2378">
            <v>4594</v>
          </cell>
        </row>
        <row r="2379">
          <cell r="A2379" t="str">
            <v>ESLABON PASADOR CON GANCHO</v>
          </cell>
          <cell r="B2379">
            <v>2500</v>
          </cell>
          <cell r="C2379" t="str">
            <v>UND</v>
          </cell>
          <cell r="D2379">
            <v>3000</v>
          </cell>
          <cell r="E2379">
            <v>480</v>
          </cell>
          <cell r="F2379">
            <v>3480</v>
          </cell>
        </row>
        <row r="2380">
          <cell r="A2380" t="str">
            <v>ESLABON PASADOR-OJAL 5/8</v>
          </cell>
          <cell r="B2380">
            <v>3011</v>
          </cell>
          <cell r="C2380" t="str">
            <v>UND</v>
          </cell>
          <cell r="D2380">
            <v>3613.2</v>
          </cell>
          <cell r="E2380">
            <v>578.11199999999997</v>
          </cell>
          <cell r="F2380">
            <v>4191</v>
          </cell>
        </row>
        <row r="2381">
          <cell r="A2381" t="str">
            <v>ESLABON SENCILLO 1/2</v>
          </cell>
          <cell r="B2381">
            <v>938</v>
          </cell>
          <cell r="C2381" t="str">
            <v>UND</v>
          </cell>
          <cell r="D2381">
            <v>1125.5999999999999</v>
          </cell>
          <cell r="E2381">
            <v>180.09599999999998</v>
          </cell>
          <cell r="F2381">
            <v>1306</v>
          </cell>
        </row>
        <row r="2382">
          <cell r="A2382" t="str">
            <v>ESPACIADOR EN L 21/2X21/2X0.35M</v>
          </cell>
          <cell r="B2382">
            <v>3000</v>
          </cell>
          <cell r="C2382" t="str">
            <v>UND</v>
          </cell>
          <cell r="D2382">
            <v>3600</v>
          </cell>
          <cell r="E2382">
            <v>576</v>
          </cell>
          <cell r="F2382">
            <v>4176</v>
          </cell>
        </row>
        <row r="2383">
          <cell r="A2383" t="str">
            <v>ESPARRAGO 3/4X12"</v>
          </cell>
          <cell r="B2383">
            <v>3381</v>
          </cell>
          <cell r="C2383" t="str">
            <v>UND</v>
          </cell>
          <cell r="D2383">
            <v>4057.2</v>
          </cell>
          <cell r="E2383">
            <v>649.15199999999993</v>
          </cell>
          <cell r="F2383">
            <v>4706</v>
          </cell>
        </row>
        <row r="2384">
          <cell r="A2384" t="str">
            <v>ESPARRAGO 3/4X14</v>
          </cell>
          <cell r="B2384">
            <v>3000</v>
          </cell>
          <cell r="C2384" t="str">
            <v>UND</v>
          </cell>
          <cell r="D2384">
            <v>3600</v>
          </cell>
          <cell r="E2384">
            <v>576</v>
          </cell>
          <cell r="F2384">
            <v>4176</v>
          </cell>
        </row>
        <row r="2385">
          <cell r="A2385" t="str">
            <v>ESPARRAGO 3/4X16</v>
          </cell>
          <cell r="B2385">
            <v>3200</v>
          </cell>
          <cell r="C2385" t="str">
            <v>UND</v>
          </cell>
          <cell r="D2385">
            <v>3840</v>
          </cell>
          <cell r="E2385">
            <v>614.4</v>
          </cell>
          <cell r="F2385">
            <v>4454</v>
          </cell>
        </row>
        <row r="2386">
          <cell r="A2386" t="str">
            <v>ESPARRAGO 3/8 X 5"</v>
          </cell>
          <cell r="B2386">
            <v>500</v>
          </cell>
          <cell r="C2386" t="str">
            <v>UND</v>
          </cell>
          <cell r="D2386">
            <v>600</v>
          </cell>
          <cell r="E2386">
            <v>96</v>
          </cell>
          <cell r="F2386">
            <v>696</v>
          </cell>
        </row>
        <row r="2387">
          <cell r="A2387" t="str">
            <v>ESPARRAGO 5/8X10"</v>
          </cell>
          <cell r="B2387">
            <v>4389</v>
          </cell>
          <cell r="C2387" t="str">
            <v>UND</v>
          </cell>
          <cell r="D2387">
            <v>5266.8</v>
          </cell>
          <cell r="E2387">
            <v>842.6880000000001</v>
          </cell>
          <cell r="F2387">
            <v>6109</v>
          </cell>
        </row>
        <row r="2388">
          <cell r="A2388" t="str">
            <v>ESPARRAGO 5/8X12"</v>
          </cell>
          <cell r="B2388">
            <v>4895</v>
          </cell>
          <cell r="C2388" t="str">
            <v>UND</v>
          </cell>
          <cell r="D2388">
            <v>5874</v>
          </cell>
          <cell r="E2388">
            <v>939.84</v>
          </cell>
          <cell r="F2388">
            <v>6814</v>
          </cell>
        </row>
        <row r="2389">
          <cell r="A2389" t="str">
            <v>ESPARRAGO 5/8X14"</v>
          </cell>
          <cell r="B2389">
            <v>2649</v>
          </cell>
          <cell r="C2389" t="str">
            <v>UND</v>
          </cell>
          <cell r="D2389">
            <v>3178.7999999999997</v>
          </cell>
          <cell r="E2389">
            <v>508.60799999999995</v>
          </cell>
          <cell r="F2389">
            <v>3687</v>
          </cell>
        </row>
        <row r="2390">
          <cell r="A2390" t="str">
            <v>ESPARRAGO 5/8X16"</v>
          </cell>
          <cell r="B2390">
            <v>2807</v>
          </cell>
          <cell r="C2390" t="str">
            <v>UND</v>
          </cell>
          <cell r="D2390">
            <v>3368.4</v>
          </cell>
          <cell r="E2390">
            <v>538.94400000000007</v>
          </cell>
          <cell r="F2390">
            <v>3907</v>
          </cell>
        </row>
        <row r="2391">
          <cell r="A2391" t="str">
            <v>ESPARRAGO 5/8X18"</v>
          </cell>
          <cell r="B2391">
            <v>2992</v>
          </cell>
          <cell r="C2391" t="str">
            <v>UND</v>
          </cell>
          <cell r="D2391">
            <v>3590.4</v>
          </cell>
          <cell r="E2391">
            <v>574.46400000000006</v>
          </cell>
          <cell r="F2391">
            <v>4165</v>
          </cell>
        </row>
        <row r="2392">
          <cell r="A2392" t="str">
            <v>ESPARRAGO 5/8X20"</v>
          </cell>
          <cell r="B2392">
            <v>3124</v>
          </cell>
          <cell r="C2392" t="str">
            <v>UND</v>
          </cell>
          <cell r="D2392">
            <v>3748.7999999999997</v>
          </cell>
          <cell r="E2392">
            <v>599.80799999999999</v>
          </cell>
          <cell r="F2392">
            <v>4349</v>
          </cell>
        </row>
        <row r="2393">
          <cell r="A2393" t="str">
            <v>ESPARRAGO 5/8X22"</v>
          </cell>
          <cell r="B2393">
            <v>3282</v>
          </cell>
          <cell r="C2393" t="str">
            <v>UND</v>
          </cell>
          <cell r="D2393">
            <v>3938.3999999999996</v>
          </cell>
          <cell r="E2393">
            <v>630.14400000000001</v>
          </cell>
          <cell r="F2393">
            <v>4569</v>
          </cell>
        </row>
        <row r="2394">
          <cell r="A2394" t="str">
            <v>ESPARRAGO 5/8X24"</v>
          </cell>
          <cell r="B2394">
            <v>3441</v>
          </cell>
          <cell r="C2394" t="str">
            <v>UND</v>
          </cell>
          <cell r="D2394">
            <v>4129.2</v>
          </cell>
          <cell r="E2394">
            <v>660.67200000000003</v>
          </cell>
          <cell r="F2394">
            <v>4790</v>
          </cell>
        </row>
        <row r="2395">
          <cell r="A2395" t="str">
            <v>ESPARRAGO 5/8X8"</v>
          </cell>
          <cell r="B2395">
            <v>2132</v>
          </cell>
          <cell r="C2395" t="str">
            <v>UND</v>
          </cell>
          <cell r="D2395">
            <v>2558.4</v>
          </cell>
          <cell r="E2395">
            <v>409.34400000000005</v>
          </cell>
          <cell r="F2395">
            <v>2968</v>
          </cell>
        </row>
        <row r="2396">
          <cell r="A2396" t="str">
            <v>ESPIRAL DEXON 1/2</v>
          </cell>
          <cell r="B2396">
            <v>10900</v>
          </cell>
          <cell r="C2396" t="str">
            <v>UND</v>
          </cell>
          <cell r="D2396">
            <v>13080</v>
          </cell>
          <cell r="E2396">
            <v>2092.8000000000002</v>
          </cell>
          <cell r="F2396">
            <v>15173</v>
          </cell>
        </row>
        <row r="2397">
          <cell r="A2397" t="str">
            <v>ESTACION DE MANDO 2 BOTONES G.E.METALICO</v>
          </cell>
          <cell r="B2397">
            <v>2000</v>
          </cell>
          <cell r="C2397" t="str">
            <v>UND</v>
          </cell>
          <cell r="D2397">
            <v>2400</v>
          </cell>
          <cell r="E2397">
            <v>384</v>
          </cell>
          <cell r="F2397">
            <v>2784</v>
          </cell>
        </row>
        <row r="2398">
          <cell r="A2398" t="str">
            <v>ESTACION DE MANDO 2 BOTONES G.E/MET</v>
          </cell>
          <cell r="B2398">
            <v>2000</v>
          </cell>
          <cell r="C2398" t="str">
            <v>UND</v>
          </cell>
          <cell r="D2398">
            <v>2400</v>
          </cell>
          <cell r="E2398">
            <v>384</v>
          </cell>
          <cell r="F2398">
            <v>2784</v>
          </cell>
        </row>
        <row r="2399">
          <cell r="A2399" t="str">
            <v>ESTACION DE MANDO 3 BOTONES WESTINGHOUSE</v>
          </cell>
          <cell r="B2399">
            <v>2000</v>
          </cell>
          <cell r="C2399" t="str">
            <v>UND</v>
          </cell>
          <cell r="D2399">
            <v>2400</v>
          </cell>
          <cell r="E2399">
            <v>384</v>
          </cell>
          <cell r="F2399">
            <v>2784</v>
          </cell>
        </row>
        <row r="2400">
          <cell r="A2400" t="str">
            <v>ESTACION DE MANDO 4 PULSADORES G.E.</v>
          </cell>
          <cell r="B2400">
            <v>2000</v>
          </cell>
          <cell r="C2400" t="str">
            <v>UND</v>
          </cell>
          <cell r="D2400">
            <v>2400</v>
          </cell>
          <cell r="E2400">
            <v>384</v>
          </cell>
          <cell r="F2400">
            <v>2784</v>
          </cell>
        </row>
        <row r="2401">
          <cell r="A2401" t="str">
            <v>ESTACION DE MANDO COLGANTE</v>
          </cell>
          <cell r="B2401">
            <v>136000</v>
          </cell>
          <cell r="C2401" t="str">
            <v>UND</v>
          </cell>
          <cell r="D2401">
            <v>163200</v>
          </cell>
          <cell r="E2401">
            <v>26112</v>
          </cell>
          <cell r="F2401">
            <v>189312</v>
          </cell>
        </row>
        <row r="2402">
          <cell r="A2402" t="str">
            <v>ESTACION DE MANDO CON ENCLAVAMIENTO</v>
          </cell>
          <cell r="B2402">
            <v>74000</v>
          </cell>
          <cell r="C2402" t="str">
            <v>UND</v>
          </cell>
          <cell r="D2402">
            <v>88800</v>
          </cell>
          <cell r="E2402">
            <v>14208</v>
          </cell>
          <cell r="F2402">
            <v>103008</v>
          </cell>
        </row>
        <row r="2403">
          <cell r="A2403" t="str">
            <v>ESTACION DE MANDO NEGRO/ROJO PLASTICO</v>
          </cell>
          <cell r="B2403">
            <v>2000</v>
          </cell>
          <cell r="C2403" t="str">
            <v>UND</v>
          </cell>
          <cell r="D2403">
            <v>2400</v>
          </cell>
          <cell r="E2403">
            <v>384</v>
          </cell>
          <cell r="F2403">
            <v>2784</v>
          </cell>
        </row>
        <row r="2404">
          <cell r="A2404" t="str">
            <v>ESTACION DE MANDO START STOP PLAS/CHINA</v>
          </cell>
          <cell r="B2404">
            <v>2000</v>
          </cell>
          <cell r="C2404" t="str">
            <v>UND</v>
          </cell>
          <cell r="D2404">
            <v>2400</v>
          </cell>
          <cell r="E2404">
            <v>384</v>
          </cell>
          <cell r="F2404">
            <v>2784</v>
          </cell>
        </row>
        <row r="2405">
          <cell r="A2405" t="str">
            <v>ESTACION DE MANDO VERDE ROJO PILOTO META</v>
          </cell>
          <cell r="B2405">
            <v>2000</v>
          </cell>
          <cell r="C2405" t="str">
            <v>UND</v>
          </cell>
          <cell r="D2405">
            <v>2400</v>
          </cell>
          <cell r="E2405">
            <v>384</v>
          </cell>
          <cell r="F2405">
            <v>2784</v>
          </cell>
        </row>
        <row r="2406">
          <cell r="A2406" t="str">
            <v>ESTACION DE MANDO VERDE/ROJO METALICO</v>
          </cell>
          <cell r="B2406">
            <v>2000</v>
          </cell>
          <cell r="C2406" t="str">
            <v>UND</v>
          </cell>
          <cell r="D2406">
            <v>2400</v>
          </cell>
          <cell r="E2406">
            <v>384</v>
          </cell>
          <cell r="F2406">
            <v>2784</v>
          </cell>
        </row>
        <row r="2407">
          <cell r="A2407" t="str">
            <v>ESTACION DE MANDO3 BOTONES CHINA PLASTCO</v>
          </cell>
          <cell r="B2407">
            <v>2000</v>
          </cell>
          <cell r="C2407" t="str">
            <v>UND</v>
          </cell>
          <cell r="D2407">
            <v>2400</v>
          </cell>
          <cell r="E2407">
            <v>384</v>
          </cell>
          <cell r="F2407">
            <v>2784</v>
          </cell>
        </row>
        <row r="2408">
          <cell r="A2408" t="str">
            <v>ESTACION MANDO CAJA PLASTICA 1PULS ROJO</v>
          </cell>
          <cell r="B2408">
            <v>67000</v>
          </cell>
          <cell r="C2408" t="str">
            <v>UND</v>
          </cell>
          <cell r="D2408">
            <v>80400</v>
          </cell>
          <cell r="E2408">
            <v>12864</v>
          </cell>
          <cell r="F2408">
            <v>93264</v>
          </cell>
        </row>
        <row r="2409">
          <cell r="A2409" t="str">
            <v>ESTACION MANDO CAJA PLASTICA 1PULS.ROJO</v>
          </cell>
          <cell r="B2409">
            <v>54000</v>
          </cell>
          <cell r="C2409" t="str">
            <v>UND</v>
          </cell>
          <cell r="D2409">
            <v>64800</v>
          </cell>
          <cell r="E2409">
            <v>10368</v>
          </cell>
          <cell r="F2409">
            <v>75168</v>
          </cell>
        </row>
        <row r="2410">
          <cell r="A2410" t="str">
            <v>ESTACION MANDO CAJA PLASTICA 1PULS.VERDE</v>
          </cell>
          <cell r="B2410">
            <v>54000</v>
          </cell>
          <cell r="C2410" t="str">
            <v>UND</v>
          </cell>
          <cell r="D2410">
            <v>64800</v>
          </cell>
          <cell r="E2410">
            <v>10368</v>
          </cell>
          <cell r="F2410">
            <v>75168</v>
          </cell>
        </row>
        <row r="2411">
          <cell r="A2411" t="str">
            <v>ESTACION MANDO CAJA PLASTICA 2PULS 1ROJO</v>
          </cell>
          <cell r="B2411">
            <v>105000</v>
          </cell>
          <cell r="C2411" t="str">
            <v>UND</v>
          </cell>
          <cell r="D2411">
            <v>126000</v>
          </cell>
          <cell r="E2411">
            <v>20160</v>
          </cell>
          <cell r="F2411">
            <v>146160</v>
          </cell>
        </row>
        <row r="2412">
          <cell r="A2412" t="str">
            <v>ESTACION MANDO CAJA PLASTICA 2PULS. 1-0</v>
          </cell>
          <cell r="B2412">
            <v>80000</v>
          </cell>
          <cell r="C2412" t="str">
            <v>UND</v>
          </cell>
          <cell r="D2412">
            <v>96000</v>
          </cell>
          <cell r="E2412">
            <v>15360</v>
          </cell>
          <cell r="F2412">
            <v>111360</v>
          </cell>
        </row>
        <row r="2413">
          <cell r="A2413" t="str">
            <v>ESTACION MANDO CAJA PLASTICA PULS2VER 1R</v>
          </cell>
          <cell r="B2413">
            <v>114000</v>
          </cell>
          <cell r="C2413" t="str">
            <v>UND</v>
          </cell>
          <cell r="D2413">
            <v>136800</v>
          </cell>
          <cell r="E2413">
            <v>21888</v>
          </cell>
          <cell r="F2413">
            <v>158688</v>
          </cell>
        </row>
        <row r="2414">
          <cell r="A2414" t="str">
            <v>ESTACION MANDO CAJA PLASTICA R2M/11/I</v>
          </cell>
          <cell r="B2414">
            <v>100600</v>
          </cell>
          <cell r="C2414" t="str">
            <v>UND</v>
          </cell>
          <cell r="D2414">
            <v>120720</v>
          </cell>
          <cell r="E2414">
            <v>19315.2</v>
          </cell>
          <cell r="F2414">
            <v>140035</v>
          </cell>
        </row>
        <row r="2415">
          <cell r="A2415" t="str">
            <v>ESTACION MANDO COLGANTE 2PULSADORES</v>
          </cell>
          <cell r="B2415">
            <v>284000</v>
          </cell>
          <cell r="C2415" t="str">
            <v>UND</v>
          </cell>
          <cell r="D2415">
            <v>340800</v>
          </cell>
          <cell r="E2415">
            <v>54528</v>
          </cell>
          <cell r="F2415">
            <v>395328</v>
          </cell>
        </row>
        <row r="2416">
          <cell r="A2416" t="str">
            <v>ESTACION MANDO COLGANTE 4PULSADORES</v>
          </cell>
          <cell r="B2416">
            <v>374000</v>
          </cell>
          <cell r="C2416" t="str">
            <v>UND</v>
          </cell>
          <cell r="D2416">
            <v>448800</v>
          </cell>
          <cell r="E2416">
            <v>71808</v>
          </cell>
          <cell r="F2416">
            <v>520608</v>
          </cell>
        </row>
        <row r="2417">
          <cell r="A2417" t="str">
            <v>ESTACION MANDO COLGANTE 6PULSADORES</v>
          </cell>
          <cell r="B2417">
            <v>470000</v>
          </cell>
          <cell r="C2417" t="str">
            <v>UND</v>
          </cell>
          <cell r="D2417">
            <v>564000</v>
          </cell>
          <cell r="E2417">
            <v>90240</v>
          </cell>
          <cell r="F2417">
            <v>654240</v>
          </cell>
        </row>
        <row r="2418">
          <cell r="A2418" t="str">
            <v>ESTACION MANDO COLGANTE 8PULSADORES</v>
          </cell>
          <cell r="B2418">
            <v>571000</v>
          </cell>
          <cell r="C2418" t="str">
            <v>UND</v>
          </cell>
          <cell r="D2418">
            <v>685200</v>
          </cell>
          <cell r="E2418">
            <v>109632</v>
          </cell>
          <cell r="F2418">
            <v>794832</v>
          </cell>
        </row>
        <row r="2419">
          <cell r="A2419" t="str">
            <v>ESTACION MANDO PLASTICA 1PULSROJO ENCLAV</v>
          </cell>
          <cell r="B2419">
            <v>74000</v>
          </cell>
          <cell r="C2419" t="str">
            <v>UND</v>
          </cell>
          <cell r="D2419">
            <v>88800</v>
          </cell>
          <cell r="E2419">
            <v>14208</v>
          </cell>
          <cell r="F2419">
            <v>103008</v>
          </cell>
        </row>
        <row r="2420">
          <cell r="A2420" t="str">
            <v>ESTAION DE MANDO VERDE ROJO PILOTO METAL</v>
          </cell>
          <cell r="B2420">
            <v>2000</v>
          </cell>
          <cell r="C2420" t="str">
            <v>UND</v>
          </cell>
          <cell r="D2420">
            <v>2400</v>
          </cell>
          <cell r="E2420">
            <v>384</v>
          </cell>
          <cell r="F2420">
            <v>2784</v>
          </cell>
        </row>
        <row r="2421">
          <cell r="A2421" t="str">
            <v>ESTENSION 3MTS 3 SALIDAS</v>
          </cell>
          <cell r="B2421">
            <v>2000</v>
          </cell>
          <cell r="C2421" t="str">
            <v>UND</v>
          </cell>
          <cell r="D2421">
            <v>2400</v>
          </cell>
          <cell r="E2421">
            <v>384</v>
          </cell>
          <cell r="F2421">
            <v>2784</v>
          </cell>
        </row>
        <row r="2422">
          <cell r="A2422" t="str">
            <v>ESTRUCTURA MONTAJE /POSTE CONDENSADOR</v>
          </cell>
          <cell r="B2422">
            <v>85000</v>
          </cell>
          <cell r="C2422" t="str">
            <v>UND</v>
          </cell>
          <cell r="D2422">
            <v>102000</v>
          </cell>
          <cell r="E2422">
            <v>16320</v>
          </cell>
          <cell r="F2422">
            <v>118320</v>
          </cell>
        </row>
        <row r="2423">
          <cell r="A2423" t="str">
            <v>EXPIRAL DEXON 3/8</v>
          </cell>
          <cell r="B2423">
            <v>8000</v>
          </cell>
          <cell r="C2423" t="str">
            <v>UND</v>
          </cell>
          <cell r="D2423">
            <v>9600</v>
          </cell>
          <cell r="E2423">
            <v>1536</v>
          </cell>
          <cell r="F2423">
            <v>11136</v>
          </cell>
        </row>
        <row r="2424">
          <cell r="A2424" t="str">
            <v>EXTENSION  4MTS 2X18  3 SALIDAS POLY RUB</v>
          </cell>
          <cell r="B2424">
            <v>1026.19995117188</v>
          </cell>
          <cell r="C2424" t="str">
            <v>UND</v>
          </cell>
          <cell r="D2424">
            <v>1231.4399414062559</v>
          </cell>
          <cell r="E2424">
            <v>197.03039062500096</v>
          </cell>
          <cell r="F2424">
            <v>1428</v>
          </cell>
        </row>
        <row r="2425">
          <cell r="A2425" t="str">
            <v>EXTENSION 0.50 P/RED TRENZADA</v>
          </cell>
          <cell r="B2425">
            <v>9020</v>
          </cell>
          <cell r="C2425" t="str">
            <v>UND</v>
          </cell>
          <cell r="D2425">
            <v>10824</v>
          </cell>
          <cell r="E2425">
            <v>1731.8400000000001</v>
          </cell>
          <cell r="F2425">
            <v>12556</v>
          </cell>
        </row>
        <row r="2426">
          <cell r="A2426" t="str">
            <v>EXTENSION 040  P/RED TRENZADA</v>
          </cell>
          <cell r="B2426">
            <v>6471</v>
          </cell>
          <cell r="C2426" t="str">
            <v>UND</v>
          </cell>
          <cell r="D2426">
            <v>7765.2</v>
          </cell>
          <cell r="E2426">
            <v>1242.432</v>
          </cell>
          <cell r="F2426">
            <v>9008</v>
          </cell>
        </row>
        <row r="2427">
          <cell r="A2427" t="str">
            <v>EXTENSION 2MTS 2 SALIDAS</v>
          </cell>
          <cell r="B2427">
            <v>2300</v>
          </cell>
          <cell r="C2427" t="str">
            <v>UND</v>
          </cell>
          <cell r="D2427">
            <v>2760</v>
          </cell>
          <cell r="E2427">
            <v>441.6</v>
          </cell>
          <cell r="F2427">
            <v>3202</v>
          </cell>
        </row>
        <row r="2428">
          <cell r="A2428" t="str">
            <v>EXTENSION 7MTS 3 SALIDAS</v>
          </cell>
          <cell r="B2428">
            <v>2000</v>
          </cell>
          <cell r="C2428" t="str">
            <v>UND</v>
          </cell>
          <cell r="D2428">
            <v>2400</v>
          </cell>
          <cell r="E2428">
            <v>384</v>
          </cell>
          <cell r="F2428">
            <v>2784</v>
          </cell>
        </row>
        <row r="2429">
          <cell r="A2429" t="str">
            <v>EXTENSION 8MTS 3 SALIDAS</v>
          </cell>
          <cell r="B2429">
            <v>2000</v>
          </cell>
          <cell r="C2429" t="str">
            <v>UND</v>
          </cell>
          <cell r="D2429">
            <v>2400</v>
          </cell>
          <cell r="E2429">
            <v>384</v>
          </cell>
          <cell r="F2429">
            <v>2784</v>
          </cell>
        </row>
        <row r="2430">
          <cell r="A2430" t="str">
            <v>EXTENSION 9MTS 3 SALIDAS</v>
          </cell>
          <cell r="B2430">
            <v>2000</v>
          </cell>
          <cell r="C2430" t="str">
            <v>UND</v>
          </cell>
          <cell r="D2430">
            <v>2400</v>
          </cell>
          <cell r="E2430">
            <v>384</v>
          </cell>
          <cell r="F2430">
            <v>2784</v>
          </cell>
        </row>
        <row r="2431">
          <cell r="A2431" t="str">
            <v>EXTENSION CON PERNO OJO ABIERTO 0.50CM</v>
          </cell>
          <cell r="B2431">
            <v>10010</v>
          </cell>
          <cell r="C2431" t="str">
            <v>UND</v>
          </cell>
          <cell r="D2431">
            <v>12012</v>
          </cell>
          <cell r="E2431">
            <v>1921.92</v>
          </cell>
          <cell r="F2431">
            <v>13934</v>
          </cell>
        </row>
        <row r="2432">
          <cell r="A2432" t="str">
            <v>EXTENSION DE 10 METROS</v>
          </cell>
          <cell r="B2432">
            <v>2100</v>
          </cell>
          <cell r="C2432" t="str">
            <v>UND</v>
          </cell>
          <cell r="D2432">
            <v>2520</v>
          </cell>
          <cell r="E2432">
            <v>403.2</v>
          </cell>
          <cell r="F2432">
            <v>2923</v>
          </cell>
        </row>
        <row r="2433">
          <cell r="A2433" t="str">
            <v>EXTENSION DE 9 BOMBILLOS NAVIDEÑA</v>
          </cell>
          <cell r="B2433">
            <v>1500</v>
          </cell>
          <cell r="C2433" t="str">
            <v>UND</v>
          </cell>
          <cell r="D2433">
            <v>1800</v>
          </cell>
          <cell r="E2433">
            <v>288</v>
          </cell>
          <cell r="F2433">
            <v>2088</v>
          </cell>
        </row>
        <row r="2434">
          <cell r="A2434" t="str">
            <v>EXTENSION GRABADORA</v>
          </cell>
          <cell r="B2434">
            <v>2000</v>
          </cell>
          <cell r="C2434" t="str">
            <v>UND</v>
          </cell>
          <cell r="D2434">
            <v>2400</v>
          </cell>
          <cell r="E2434">
            <v>384</v>
          </cell>
          <cell r="F2434">
            <v>2784</v>
          </cell>
        </row>
        <row r="2435">
          <cell r="A2435" t="str">
            <v>EXTENSION NAVIDEÑA 2 MT SIN BOMBILLOS</v>
          </cell>
          <cell r="B2435">
            <v>1000</v>
          </cell>
          <cell r="C2435" t="str">
            <v>UND</v>
          </cell>
          <cell r="D2435">
            <v>1200</v>
          </cell>
          <cell r="E2435">
            <v>192</v>
          </cell>
          <cell r="F2435">
            <v>1392</v>
          </cell>
        </row>
        <row r="2436">
          <cell r="A2436" t="str">
            <v>EXTENSION PLANCHA /CAFETERA</v>
          </cell>
          <cell r="B2436">
            <v>2000</v>
          </cell>
          <cell r="C2436" t="str">
            <v>UND</v>
          </cell>
          <cell r="D2436">
            <v>2400</v>
          </cell>
          <cell r="E2436">
            <v>384</v>
          </cell>
          <cell r="F2436">
            <v>2784</v>
          </cell>
        </row>
        <row r="2437">
          <cell r="A2437" t="str">
            <v>EXTRACTOR DE LAMPARA  E10X28EA95</v>
          </cell>
          <cell r="B2437">
            <v>30800</v>
          </cell>
          <cell r="C2437" t="str">
            <v>UND</v>
          </cell>
          <cell r="D2437">
            <v>36960</v>
          </cell>
          <cell r="E2437">
            <v>5913.6</v>
          </cell>
          <cell r="F2437">
            <v>42874</v>
          </cell>
        </row>
        <row r="2438">
          <cell r="A2438" t="str">
            <v>EXTRACTOR PARA BAJO 10CMS</v>
          </cell>
          <cell r="B2438">
            <v>28210</v>
          </cell>
          <cell r="C2438" t="str">
            <v>UND</v>
          </cell>
          <cell r="D2438">
            <v>33852</v>
          </cell>
          <cell r="E2438">
            <v>5416.32</v>
          </cell>
          <cell r="F2438">
            <v>39268</v>
          </cell>
        </row>
        <row r="2439">
          <cell r="A2439" t="str">
            <v>FACEPLATE 2 PUERTOS BEIGE AMP</v>
          </cell>
          <cell r="B2439">
            <v>4507</v>
          </cell>
          <cell r="C2439" t="str">
            <v>UND</v>
          </cell>
          <cell r="D2439">
            <v>5408.4</v>
          </cell>
          <cell r="E2439">
            <v>865.34399999999994</v>
          </cell>
          <cell r="F2439">
            <v>6274</v>
          </cell>
        </row>
        <row r="2440">
          <cell r="A2440" t="str">
            <v>FAJACION FIX DIN 96</v>
          </cell>
          <cell r="B2440">
            <v>11550</v>
          </cell>
          <cell r="C2440" t="str">
            <v>UND</v>
          </cell>
          <cell r="D2440">
            <v>13860</v>
          </cell>
          <cell r="E2440">
            <v>2217.6</v>
          </cell>
          <cell r="F2440">
            <v>16078</v>
          </cell>
        </row>
        <row r="2441">
          <cell r="A2441" t="str">
            <v>FALSO POLO 1 MODULO "TICINO"</v>
          </cell>
          <cell r="B2441">
            <v>381</v>
          </cell>
          <cell r="C2441" t="str">
            <v>UND</v>
          </cell>
          <cell r="D2441">
            <v>457.2</v>
          </cell>
          <cell r="E2441">
            <v>73.152000000000001</v>
          </cell>
          <cell r="F2441">
            <v>530</v>
          </cell>
        </row>
        <row r="2442">
          <cell r="A2442" t="str">
            <v>FIBRA DUPLEX ZIP OPTICA</v>
          </cell>
          <cell r="B2442">
            <v>3386</v>
          </cell>
          <cell r="C2442" t="str">
            <v>UND</v>
          </cell>
          <cell r="D2442">
            <v>4063.2</v>
          </cell>
          <cell r="E2442">
            <v>650.11199999999997</v>
          </cell>
          <cell r="F2442">
            <v>4713</v>
          </cell>
        </row>
        <row r="2443">
          <cell r="A2443" t="str">
            <v>FIBRA OPTICA 12 HILOS ARMORED</v>
          </cell>
          <cell r="B2443">
            <v>6051</v>
          </cell>
          <cell r="C2443" t="str">
            <v>ML</v>
          </cell>
          <cell r="D2443">
            <v>7261.2</v>
          </cell>
          <cell r="E2443">
            <v>1161.7919999999999</v>
          </cell>
          <cell r="F2443">
            <v>8423</v>
          </cell>
        </row>
        <row r="2444">
          <cell r="A2444" t="str">
            <v>FLANCHE PARA LAMPARA LUZ MIXTA PELGON</v>
          </cell>
          <cell r="B2444">
            <v>7053.2001953124991</v>
          </cell>
          <cell r="C2444" t="str">
            <v>UND</v>
          </cell>
          <cell r="D2444">
            <v>8463.8402343749985</v>
          </cell>
          <cell r="E2444">
            <v>1354.2144374999998</v>
          </cell>
          <cell r="F2444">
            <v>9818</v>
          </cell>
        </row>
        <row r="2445">
          <cell r="A2445" t="str">
            <v>FLANCHES  SUJECION P/BUJE PASATAPAS 13KV</v>
          </cell>
          <cell r="B2445">
            <v>91000</v>
          </cell>
          <cell r="C2445" t="str">
            <v>UND</v>
          </cell>
          <cell r="D2445">
            <v>109200</v>
          </cell>
          <cell r="E2445">
            <v>17472</v>
          </cell>
          <cell r="F2445">
            <v>126672</v>
          </cell>
        </row>
        <row r="2446">
          <cell r="A2446" t="str">
            <v>FOTOCELDA</v>
          </cell>
          <cell r="B2446">
            <v>80000</v>
          </cell>
          <cell r="C2446" t="str">
            <v>UND</v>
          </cell>
          <cell r="D2446">
            <v>96000</v>
          </cell>
          <cell r="E2446">
            <v>15360</v>
          </cell>
          <cell r="F2446">
            <v>111360</v>
          </cell>
        </row>
        <row r="2447">
          <cell r="A2447" t="str">
            <v>FOTOCELDA NA</v>
          </cell>
          <cell r="B2447">
            <v>19200</v>
          </cell>
          <cell r="C2447" t="str">
            <v>UND</v>
          </cell>
          <cell r="D2447">
            <v>23040</v>
          </cell>
          <cell r="E2447">
            <v>3686.4</v>
          </cell>
          <cell r="F2447">
            <v>26726</v>
          </cell>
        </row>
        <row r="2448">
          <cell r="A2448" t="str">
            <v>FOTOCELDA NC</v>
          </cell>
          <cell r="B2448">
            <v>19200</v>
          </cell>
          <cell r="C2448" t="str">
            <v>UND</v>
          </cell>
          <cell r="D2448">
            <v>23040</v>
          </cell>
          <cell r="E2448">
            <v>3686.4</v>
          </cell>
          <cell r="F2448">
            <v>26726</v>
          </cell>
        </row>
        <row r="2449">
          <cell r="A2449" t="str">
            <v>FOTOCONTROL 2X30 SIN FOTOCELDA</v>
          </cell>
          <cell r="B2449">
            <v>156000</v>
          </cell>
          <cell r="C2449" t="str">
            <v>UND</v>
          </cell>
          <cell r="D2449">
            <v>187200</v>
          </cell>
          <cell r="E2449">
            <v>29952</v>
          </cell>
          <cell r="F2449">
            <v>217152</v>
          </cell>
        </row>
        <row r="2450">
          <cell r="A2450" t="str">
            <v>FOTOCONTROL 2X60 SIN FOTOCELDA</v>
          </cell>
          <cell r="B2450">
            <v>190310</v>
          </cell>
          <cell r="C2450" t="str">
            <v>UND</v>
          </cell>
          <cell r="D2450">
            <v>228372</v>
          </cell>
          <cell r="E2450">
            <v>36539.520000000004</v>
          </cell>
          <cell r="F2450">
            <v>264912</v>
          </cell>
        </row>
        <row r="2451">
          <cell r="A2451" t="str">
            <v>FOTODETECTOR 24A 240V</v>
          </cell>
          <cell r="B2451">
            <v>383000</v>
          </cell>
          <cell r="C2451" t="str">
            <v>UND</v>
          </cell>
          <cell r="D2451">
            <v>459600</v>
          </cell>
          <cell r="E2451">
            <v>73536</v>
          </cell>
          <cell r="F2451">
            <v>533136</v>
          </cell>
        </row>
        <row r="2452">
          <cell r="A2452" t="str">
            <v>FRECUENCIMETRO 440V</v>
          </cell>
          <cell r="B2452">
            <v>93962</v>
          </cell>
          <cell r="C2452" t="str">
            <v>UND</v>
          </cell>
          <cell r="D2452">
            <v>112754.4</v>
          </cell>
          <cell r="E2452">
            <v>18040.703999999998</v>
          </cell>
          <cell r="F2452">
            <v>130795</v>
          </cell>
        </row>
        <row r="2453">
          <cell r="A2453" t="str">
            <v>FRECUENCIMETRO 60Hz</v>
          </cell>
          <cell r="B2453">
            <v>138720</v>
          </cell>
          <cell r="C2453" t="str">
            <v>UND</v>
          </cell>
          <cell r="D2453">
            <v>166464</v>
          </cell>
          <cell r="E2453">
            <v>26634.240000000002</v>
          </cell>
          <cell r="F2453">
            <v>193098</v>
          </cell>
        </row>
        <row r="2454">
          <cell r="A2454" t="str">
            <v>FRECUENCIMETRO 96X96 110V CELSA</v>
          </cell>
          <cell r="B2454">
            <v>71653.3984375</v>
          </cell>
          <cell r="C2454" t="str">
            <v>UND</v>
          </cell>
          <cell r="D2454">
            <v>85984.078125</v>
          </cell>
          <cell r="E2454">
            <v>13757.452499999999</v>
          </cell>
          <cell r="F2454">
            <v>99742</v>
          </cell>
        </row>
        <row r="2455">
          <cell r="A2455" t="str">
            <v>FRENO DE BORNA LEGRAND</v>
          </cell>
          <cell r="B2455">
            <v>2101</v>
          </cell>
          <cell r="C2455" t="str">
            <v>UND</v>
          </cell>
          <cell r="D2455">
            <v>2521.1999999999998</v>
          </cell>
          <cell r="E2455">
            <v>403.392</v>
          </cell>
          <cell r="F2455">
            <v>2925</v>
          </cell>
        </row>
        <row r="2456">
          <cell r="A2456" t="str">
            <v>FRENO PARA BORNA AB1 HASTA 405 A.</v>
          </cell>
          <cell r="B2456">
            <v>5000</v>
          </cell>
          <cell r="C2456" t="str">
            <v>UND</v>
          </cell>
          <cell r="D2456">
            <v>6000</v>
          </cell>
          <cell r="E2456">
            <v>960</v>
          </cell>
          <cell r="F2456">
            <v>6960</v>
          </cell>
        </row>
        <row r="2457">
          <cell r="A2457" t="str">
            <v>FRENOS ANTIDESLIZANTES WAGO</v>
          </cell>
          <cell r="B2457">
            <v>1587</v>
          </cell>
          <cell r="C2457" t="str">
            <v>UND</v>
          </cell>
          <cell r="D2457">
            <v>1904.3999999999999</v>
          </cell>
          <cell r="E2457">
            <v>304.70400000000001</v>
          </cell>
          <cell r="F2457">
            <v>2209</v>
          </cell>
        </row>
        <row r="2458">
          <cell r="A2458" t="str">
            <v>FRENOS METALICOS P/BORNAS AB1</v>
          </cell>
          <cell r="B2458">
            <v>5000</v>
          </cell>
          <cell r="C2458" t="str">
            <v>UND</v>
          </cell>
          <cell r="D2458">
            <v>6000</v>
          </cell>
          <cell r="E2458">
            <v>960</v>
          </cell>
          <cell r="F2458">
            <v>6960</v>
          </cell>
        </row>
        <row r="2459">
          <cell r="A2459" t="str">
            <v>FUSBLE NH 00 - 160AMP</v>
          </cell>
          <cell r="B2459">
            <v>3264</v>
          </cell>
          <cell r="C2459" t="str">
            <v>UND</v>
          </cell>
          <cell r="D2459">
            <v>3916.7999999999997</v>
          </cell>
          <cell r="E2459">
            <v>626.68799999999999</v>
          </cell>
          <cell r="F2459">
            <v>4543</v>
          </cell>
        </row>
        <row r="2460">
          <cell r="A2460" t="str">
            <v>FUSIBLE  16AMP 20-24KV HH</v>
          </cell>
          <cell r="B2460">
            <v>70000</v>
          </cell>
          <cell r="C2460" t="str">
            <v>UND</v>
          </cell>
          <cell r="D2460">
            <v>84000</v>
          </cell>
          <cell r="E2460">
            <v>13440</v>
          </cell>
          <cell r="F2460">
            <v>97440</v>
          </cell>
        </row>
        <row r="2461">
          <cell r="A2461" t="str">
            <v>FUSIBLE 10 AMP 10-12KV HH</v>
          </cell>
          <cell r="B2461">
            <v>54000</v>
          </cell>
          <cell r="C2461" t="str">
            <v>UND</v>
          </cell>
          <cell r="D2461">
            <v>64800</v>
          </cell>
          <cell r="E2461">
            <v>10368</v>
          </cell>
          <cell r="F2461">
            <v>75168</v>
          </cell>
        </row>
        <row r="2462">
          <cell r="A2462" t="str">
            <v>FUSIBLE 100 AMP 15 KV</v>
          </cell>
          <cell r="B2462">
            <v>4710</v>
          </cell>
          <cell r="C2462" t="str">
            <v>UND</v>
          </cell>
          <cell r="D2462">
            <v>5652</v>
          </cell>
          <cell r="E2462">
            <v>904.32</v>
          </cell>
          <cell r="F2462">
            <v>6556</v>
          </cell>
        </row>
        <row r="2463">
          <cell r="A2463" t="str">
            <v>FUSIBLE 100 AMP NH SECCIONADOR</v>
          </cell>
          <cell r="B2463">
            <v>4800</v>
          </cell>
          <cell r="C2463" t="str">
            <v>UND</v>
          </cell>
          <cell r="D2463">
            <v>5760</v>
          </cell>
          <cell r="E2463">
            <v>921.6</v>
          </cell>
          <cell r="F2463">
            <v>6682</v>
          </cell>
        </row>
        <row r="2464">
          <cell r="A2464" t="str">
            <v>FUSIBLE 100AMP 20-24KV HH</v>
          </cell>
          <cell r="B2464">
            <v>197600</v>
          </cell>
          <cell r="C2464" t="str">
            <v>UND</v>
          </cell>
          <cell r="D2464">
            <v>237120</v>
          </cell>
          <cell r="E2464">
            <v>37939.200000000004</v>
          </cell>
          <cell r="F2464">
            <v>275059</v>
          </cell>
        </row>
        <row r="2465">
          <cell r="A2465" t="str">
            <v>FUSIBLE 100AMP 30-36KV HH</v>
          </cell>
          <cell r="B2465">
            <v>138000</v>
          </cell>
          <cell r="C2465" t="str">
            <v>UND</v>
          </cell>
          <cell r="D2465">
            <v>165600</v>
          </cell>
          <cell r="E2465">
            <v>26496</v>
          </cell>
          <cell r="F2465">
            <v>192096</v>
          </cell>
        </row>
        <row r="2466">
          <cell r="A2466" t="str">
            <v>FUSIBLE 10AMPS DIAZED E27</v>
          </cell>
          <cell r="B2466">
            <v>392</v>
          </cell>
          <cell r="C2466" t="str">
            <v>UND</v>
          </cell>
          <cell r="D2466">
            <v>470.4</v>
          </cell>
          <cell r="E2466">
            <v>75.263999999999996</v>
          </cell>
          <cell r="F2466">
            <v>546</v>
          </cell>
        </row>
        <row r="2467">
          <cell r="A2467" t="str">
            <v>FUSIBLE 10X38 2AMP LEGRAND</v>
          </cell>
          <cell r="B2467">
            <v>898.79998779296898</v>
          </cell>
          <cell r="C2467" t="str">
            <v>UND</v>
          </cell>
          <cell r="D2467">
            <v>1078.5599853515628</v>
          </cell>
          <cell r="E2467">
            <v>172.56959765625004</v>
          </cell>
          <cell r="F2467">
            <v>1251</v>
          </cell>
        </row>
        <row r="2468">
          <cell r="A2468" t="str">
            <v>FUSIBLE 10X38 4AMP  LEGRAND</v>
          </cell>
          <cell r="B2468">
            <v>898.79998779296898</v>
          </cell>
          <cell r="C2468" t="str">
            <v>UND</v>
          </cell>
          <cell r="D2468">
            <v>1078.5599853515628</v>
          </cell>
          <cell r="E2468">
            <v>172.56959765625004</v>
          </cell>
          <cell r="F2468">
            <v>1251</v>
          </cell>
        </row>
        <row r="2469">
          <cell r="A2469" t="str">
            <v>FUSIBLE 160AMPS</v>
          </cell>
          <cell r="B2469">
            <v>325</v>
          </cell>
          <cell r="C2469" t="str">
            <v>UND</v>
          </cell>
          <cell r="D2469">
            <v>390</v>
          </cell>
          <cell r="E2469">
            <v>62.4</v>
          </cell>
          <cell r="F2469">
            <v>452</v>
          </cell>
        </row>
        <row r="2470">
          <cell r="A2470" t="str">
            <v>FUSIBLE 20AMPS DIAZED E16</v>
          </cell>
          <cell r="B2470">
            <v>300</v>
          </cell>
          <cell r="C2470" t="str">
            <v>UND</v>
          </cell>
          <cell r="D2470">
            <v>360</v>
          </cell>
          <cell r="E2470">
            <v>57.6</v>
          </cell>
          <cell r="F2470">
            <v>418</v>
          </cell>
        </row>
        <row r="2471">
          <cell r="A2471" t="str">
            <v>FUSIBLE 25 AMP  20-24KV HH</v>
          </cell>
          <cell r="B2471">
            <v>84000</v>
          </cell>
          <cell r="C2471" t="str">
            <v>UND</v>
          </cell>
          <cell r="D2471">
            <v>100800</v>
          </cell>
          <cell r="E2471">
            <v>16128</v>
          </cell>
          <cell r="F2471">
            <v>116928</v>
          </cell>
        </row>
        <row r="2472">
          <cell r="A2472" t="str">
            <v>FUSIBLE 25 AMP 10-12KV HH</v>
          </cell>
          <cell r="B2472">
            <v>60000</v>
          </cell>
          <cell r="C2472" t="str">
            <v>UND</v>
          </cell>
          <cell r="D2472">
            <v>72000</v>
          </cell>
          <cell r="E2472">
            <v>11520</v>
          </cell>
          <cell r="F2472">
            <v>83520</v>
          </cell>
        </row>
        <row r="2473">
          <cell r="A2473" t="str">
            <v>FUSIBLE 250 AMP NH SECCIONADOR</v>
          </cell>
          <cell r="B2473">
            <v>3800</v>
          </cell>
          <cell r="C2473" t="str">
            <v>UND</v>
          </cell>
          <cell r="D2473">
            <v>4560</v>
          </cell>
          <cell r="E2473">
            <v>729.6</v>
          </cell>
          <cell r="F2473">
            <v>5290</v>
          </cell>
        </row>
        <row r="2474">
          <cell r="A2474" t="str">
            <v>FUSIBLE 30AMPS DIAZED E27</v>
          </cell>
          <cell r="B2474">
            <v>308</v>
          </cell>
          <cell r="C2474" t="str">
            <v>UND</v>
          </cell>
          <cell r="D2474">
            <v>369.59999999999997</v>
          </cell>
          <cell r="E2474">
            <v>59.135999999999996</v>
          </cell>
          <cell r="F2474">
            <v>429</v>
          </cell>
        </row>
        <row r="2475">
          <cell r="A2475" t="str">
            <v>FUSIBLE 40 AMP 10-12KV HH</v>
          </cell>
          <cell r="B2475">
            <v>66000</v>
          </cell>
          <cell r="C2475" t="str">
            <v>UND</v>
          </cell>
          <cell r="D2475">
            <v>79200</v>
          </cell>
          <cell r="E2475">
            <v>12672</v>
          </cell>
          <cell r="F2475">
            <v>91872</v>
          </cell>
        </row>
        <row r="2476">
          <cell r="A2476" t="str">
            <v>FUSIBLE 40 AMP 15 KV</v>
          </cell>
          <cell r="B2476">
            <v>2668</v>
          </cell>
          <cell r="C2476" t="str">
            <v>UND</v>
          </cell>
          <cell r="D2476">
            <v>3201.6</v>
          </cell>
          <cell r="E2476">
            <v>512.25599999999997</v>
          </cell>
          <cell r="F2476">
            <v>3714</v>
          </cell>
        </row>
        <row r="2477">
          <cell r="A2477" t="str">
            <v>FUSIBLE 40 AMP 20-24KV HH</v>
          </cell>
          <cell r="B2477">
            <v>91400</v>
          </cell>
          <cell r="C2477" t="str">
            <v>UND</v>
          </cell>
          <cell r="D2477">
            <v>109680</v>
          </cell>
          <cell r="E2477">
            <v>17548.8</v>
          </cell>
          <cell r="F2477">
            <v>127229</v>
          </cell>
        </row>
        <row r="2478">
          <cell r="A2478" t="str">
            <v>FUSIBLE 400 AMP NH SECCIONADOR</v>
          </cell>
          <cell r="B2478">
            <v>3800</v>
          </cell>
          <cell r="C2478" t="str">
            <v>UND</v>
          </cell>
          <cell r="D2478">
            <v>4560</v>
          </cell>
          <cell r="E2478">
            <v>729.6</v>
          </cell>
          <cell r="F2478">
            <v>5290</v>
          </cell>
        </row>
        <row r="2479">
          <cell r="A2479" t="str">
            <v>FUSIBLE 60 AMP 15 KV</v>
          </cell>
          <cell r="B2479">
            <v>4710</v>
          </cell>
          <cell r="C2479" t="str">
            <v>UND</v>
          </cell>
          <cell r="D2479">
            <v>5652</v>
          </cell>
          <cell r="E2479">
            <v>904.32</v>
          </cell>
          <cell r="F2479">
            <v>6556</v>
          </cell>
        </row>
        <row r="2480">
          <cell r="A2480" t="str">
            <v>FUSIBLE 60 AMP ARTELECTRO</v>
          </cell>
          <cell r="B2480">
            <v>2730</v>
          </cell>
          <cell r="C2480" t="str">
            <v>UND</v>
          </cell>
          <cell r="D2480">
            <v>3276</v>
          </cell>
          <cell r="E2480">
            <v>524.16</v>
          </cell>
          <cell r="F2480">
            <v>3800</v>
          </cell>
        </row>
        <row r="2481">
          <cell r="A2481" t="str">
            <v>FUSIBLE 63 AMP 10-12KV HH</v>
          </cell>
          <cell r="B2481">
            <v>78000</v>
          </cell>
          <cell r="C2481" t="str">
            <v>UND</v>
          </cell>
          <cell r="D2481">
            <v>93600</v>
          </cell>
          <cell r="E2481">
            <v>14976</v>
          </cell>
          <cell r="F2481">
            <v>108576</v>
          </cell>
        </row>
        <row r="2482">
          <cell r="A2482" t="str">
            <v>FUSIBLE 63 AMP 20-24KV HH</v>
          </cell>
          <cell r="B2482">
            <v>114000</v>
          </cell>
          <cell r="C2482" t="str">
            <v>UND</v>
          </cell>
          <cell r="D2482">
            <v>136800</v>
          </cell>
          <cell r="E2482">
            <v>21888</v>
          </cell>
          <cell r="F2482">
            <v>158688</v>
          </cell>
        </row>
        <row r="2483">
          <cell r="A2483" t="str">
            <v>FUSIBLE 63 AMP 30-36KV HH</v>
          </cell>
          <cell r="B2483">
            <v>132000</v>
          </cell>
          <cell r="C2483" t="str">
            <v>UND</v>
          </cell>
          <cell r="D2483">
            <v>158400</v>
          </cell>
          <cell r="E2483">
            <v>25344</v>
          </cell>
          <cell r="F2483">
            <v>183744</v>
          </cell>
        </row>
        <row r="2484">
          <cell r="A2484" t="str">
            <v>FUSIBLE 6AMP 20-24KV HH</v>
          </cell>
          <cell r="B2484">
            <v>68000</v>
          </cell>
          <cell r="C2484" t="str">
            <v>UND</v>
          </cell>
          <cell r="D2484">
            <v>81600</v>
          </cell>
          <cell r="E2484">
            <v>13056</v>
          </cell>
          <cell r="F2484">
            <v>94656</v>
          </cell>
        </row>
        <row r="2485">
          <cell r="A2485" t="str">
            <v>FUSIBLE 6AMPS DIAZED E27</v>
          </cell>
          <cell r="B2485">
            <v>300</v>
          </cell>
          <cell r="C2485" t="str">
            <v>UND</v>
          </cell>
          <cell r="D2485">
            <v>360</v>
          </cell>
          <cell r="E2485">
            <v>57.6</v>
          </cell>
          <cell r="F2485">
            <v>418</v>
          </cell>
        </row>
        <row r="2486">
          <cell r="A2486" t="str">
            <v>FUSIBLE CARTUCHO 8.5X1.5 8AMP 440V LEGRA</v>
          </cell>
          <cell r="B2486">
            <v>715.40002441406284</v>
          </cell>
          <cell r="C2486" t="str">
            <v>UND</v>
          </cell>
          <cell r="D2486">
            <v>858.48002929687539</v>
          </cell>
          <cell r="E2486">
            <v>137.35680468750007</v>
          </cell>
          <cell r="F2486">
            <v>996</v>
          </cell>
        </row>
        <row r="2487">
          <cell r="A2487" t="str">
            <v>FUSIBLE CARTUCHO F 1AMP H 250V LEGRAND</v>
          </cell>
          <cell r="B2487">
            <v>715.40002441406284</v>
          </cell>
          <cell r="C2487" t="str">
            <v>UND</v>
          </cell>
          <cell r="D2487">
            <v>858.48002929687539</v>
          </cell>
          <cell r="E2487">
            <v>137.35680468750007</v>
          </cell>
          <cell r="F2487">
            <v>996</v>
          </cell>
        </row>
        <row r="2488">
          <cell r="A2488" t="str">
            <v>FUSIBLE DIAZED 16 AMP.</v>
          </cell>
          <cell r="B2488">
            <v>921.20001220703114</v>
          </cell>
          <cell r="C2488" t="str">
            <v>UND</v>
          </cell>
          <cell r="D2488">
            <v>1105.4400146484372</v>
          </cell>
          <cell r="E2488">
            <v>176.87040234374996</v>
          </cell>
          <cell r="F2488">
            <v>1282</v>
          </cell>
        </row>
        <row r="2489">
          <cell r="A2489" t="str">
            <v>FUSIBLE DIAZED 20 AMP.</v>
          </cell>
          <cell r="B2489">
            <v>578</v>
          </cell>
          <cell r="C2489" t="str">
            <v>UND</v>
          </cell>
          <cell r="D2489">
            <v>693.6</v>
          </cell>
          <cell r="E2489">
            <v>110.976</v>
          </cell>
          <cell r="F2489">
            <v>805</v>
          </cell>
        </row>
        <row r="2490">
          <cell r="A2490" t="str">
            <v>FUSIBLE DIAZED 25 AMP.</v>
          </cell>
          <cell r="B2490">
            <v>671</v>
          </cell>
          <cell r="C2490" t="str">
            <v>UND</v>
          </cell>
          <cell r="D2490">
            <v>805.19999999999993</v>
          </cell>
          <cell r="E2490">
            <v>128.83199999999999</v>
          </cell>
          <cell r="F2490">
            <v>934</v>
          </cell>
        </row>
        <row r="2491">
          <cell r="A2491" t="str">
            <v>FUSIBLE DIAZED 35 AMP.</v>
          </cell>
          <cell r="B2491">
            <v>1114</v>
          </cell>
          <cell r="C2491" t="str">
            <v>UND</v>
          </cell>
          <cell r="D2491">
            <v>1336.8</v>
          </cell>
          <cell r="E2491">
            <v>213.88800000000001</v>
          </cell>
          <cell r="F2491">
            <v>1551</v>
          </cell>
        </row>
        <row r="2492">
          <cell r="A2492" t="str">
            <v>FUSIBLE DIAZED 50AMP.</v>
          </cell>
          <cell r="B2492">
            <v>1037.40002441406</v>
          </cell>
          <cell r="C2492" t="str">
            <v>UND</v>
          </cell>
          <cell r="D2492">
            <v>1244.880029296872</v>
          </cell>
          <cell r="E2492">
            <v>199.18080468749952</v>
          </cell>
          <cell r="F2492">
            <v>1444</v>
          </cell>
        </row>
        <row r="2493">
          <cell r="A2493" t="str">
            <v>FUSIBLE DIAZED 63 AMP E33</v>
          </cell>
          <cell r="B2493">
            <v>1200</v>
          </cell>
          <cell r="C2493" t="str">
            <v>UND</v>
          </cell>
          <cell r="D2493">
            <v>1440</v>
          </cell>
          <cell r="E2493">
            <v>230.4</v>
          </cell>
          <cell r="F2493">
            <v>1670</v>
          </cell>
        </row>
        <row r="2494">
          <cell r="A2494" t="str">
            <v>FUSIBLE DIAZED 63 AMP.</v>
          </cell>
          <cell r="B2494">
            <v>1092</v>
          </cell>
          <cell r="C2494" t="str">
            <v>UND</v>
          </cell>
          <cell r="D2494">
            <v>1310.3999999999999</v>
          </cell>
          <cell r="E2494">
            <v>209.66399999999999</v>
          </cell>
          <cell r="F2494">
            <v>1520</v>
          </cell>
        </row>
        <row r="2495">
          <cell r="A2495" t="str">
            <v>FUSIBLE DIAZED E 27 4AMP</v>
          </cell>
          <cell r="B2495">
            <v>276</v>
          </cell>
          <cell r="C2495" t="str">
            <v>UND</v>
          </cell>
          <cell r="D2495">
            <v>331.2</v>
          </cell>
          <cell r="E2495">
            <v>52.991999999999997</v>
          </cell>
          <cell r="F2495">
            <v>384</v>
          </cell>
        </row>
        <row r="2496">
          <cell r="A2496" t="str">
            <v>FUSIBLE DIAZED E16 16AMP SIEGER</v>
          </cell>
          <cell r="B2496">
            <v>564.20001220703114</v>
          </cell>
          <cell r="C2496" t="str">
            <v>UND</v>
          </cell>
          <cell r="D2496">
            <v>677.04001464843736</v>
          </cell>
          <cell r="E2496">
            <v>108.32640234374998</v>
          </cell>
          <cell r="F2496">
            <v>785</v>
          </cell>
        </row>
        <row r="2497">
          <cell r="A2497" t="str">
            <v>FUSIBLE DIAZED E16 25AMP FUSIVENCA</v>
          </cell>
          <cell r="B2497">
            <v>677.59997558593795</v>
          </cell>
          <cell r="C2497" t="str">
            <v>UND</v>
          </cell>
          <cell r="D2497">
            <v>813.11997070312555</v>
          </cell>
          <cell r="E2497">
            <v>130.09919531250009</v>
          </cell>
          <cell r="F2497">
            <v>943</v>
          </cell>
        </row>
        <row r="2498">
          <cell r="A2498" t="str">
            <v>FUSIBLE DIAZED E27 20AMP KEMAKEUR</v>
          </cell>
          <cell r="B2498">
            <v>677.59997558593795</v>
          </cell>
          <cell r="C2498" t="str">
            <v>UND</v>
          </cell>
          <cell r="D2498">
            <v>813.11997070312555</v>
          </cell>
          <cell r="E2498">
            <v>130.09919531250009</v>
          </cell>
          <cell r="F2498">
            <v>943</v>
          </cell>
        </row>
        <row r="2499">
          <cell r="A2499" t="str">
            <v>FUSIBLE DIAZED E27 25AMP.</v>
          </cell>
          <cell r="B2499">
            <v>276</v>
          </cell>
          <cell r="C2499" t="str">
            <v>UND</v>
          </cell>
          <cell r="D2499">
            <v>331.2</v>
          </cell>
          <cell r="E2499">
            <v>52.991999999999997</v>
          </cell>
          <cell r="F2499">
            <v>384</v>
          </cell>
        </row>
        <row r="2500">
          <cell r="A2500" t="str">
            <v>FUSIBLE DIAZED E27 2AMP FUSIVENCA</v>
          </cell>
          <cell r="B2500">
            <v>677.59997558593795</v>
          </cell>
          <cell r="C2500" t="str">
            <v>UND</v>
          </cell>
          <cell r="D2500">
            <v>813.11997070312555</v>
          </cell>
          <cell r="E2500">
            <v>130.09919531250009</v>
          </cell>
          <cell r="F2500">
            <v>943</v>
          </cell>
        </row>
        <row r="2501">
          <cell r="A2501" t="str">
            <v>FUSIBLE DIAZED E27 4AMP.</v>
          </cell>
          <cell r="B2501">
            <v>276</v>
          </cell>
          <cell r="C2501" t="str">
            <v>UND</v>
          </cell>
          <cell r="D2501">
            <v>331.2</v>
          </cell>
          <cell r="E2501">
            <v>52.991999999999997</v>
          </cell>
          <cell r="F2501">
            <v>384</v>
          </cell>
        </row>
        <row r="2502">
          <cell r="A2502" t="str">
            <v>FUSIBLE DIAZED E33 35AMP FUSIVENCA</v>
          </cell>
          <cell r="B2502">
            <v>1100.40002441406</v>
          </cell>
          <cell r="C2502" t="str">
            <v>UND</v>
          </cell>
          <cell r="D2502">
            <v>1320.4800292968719</v>
          </cell>
          <cell r="E2502">
            <v>211.27680468749949</v>
          </cell>
          <cell r="F2502">
            <v>1532</v>
          </cell>
        </row>
        <row r="2503">
          <cell r="A2503" t="str">
            <v>FUSIBLE DIAZED E33 50AMP FUSIVENKA</v>
          </cell>
          <cell r="B2503">
            <v>1100.40002441406</v>
          </cell>
          <cell r="C2503" t="str">
            <v>UND</v>
          </cell>
          <cell r="D2503">
            <v>1320.4800292968719</v>
          </cell>
          <cell r="E2503">
            <v>211.27680468749949</v>
          </cell>
          <cell r="F2503">
            <v>1532</v>
          </cell>
        </row>
        <row r="2504">
          <cell r="A2504" t="str">
            <v>FUSIBLE E16 6 AMPS</v>
          </cell>
          <cell r="B2504">
            <v>1200</v>
          </cell>
          <cell r="C2504" t="str">
            <v>UND</v>
          </cell>
          <cell r="D2504">
            <v>1440</v>
          </cell>
          <cell r="E2504">
            <v>230.4</v>
          </cell>
          <cell r="F2504">
            <v>1670</v>
          </cell>
        </row>
        <row r="2505">
          <cell r="A2505" t="str">
            <v>FUSIBLE HH 63AMP 10KV SIEMENS</v>
          </cell>
          <cell r="B2505">
            <v>38084.19921875</v>
          </cell>
          <cell r="C2505" t="str">
            <v>UND</v>
          </cell>
          <cell r="D2505">
            <v>45701.0390625</v>
          </cell>
          <cell r="E2505">
            <v>7312.1662500000002</v>
          </cell>
          <cell r="F2505">
            <v>53013</v>
          </cell>
        </row>
        <row r="2506">
          <cell r="A2506" t="str">
            <v>FUSIBLE LIMITADOR DE CORRIENTE 40A.</v>
          </cell>
          <cell r="B2506">
            <v>280000</v>
          </cell>
          <cell r="C2506" t="str">
            <v>UND</v>
          </cell>
          <cell r="D2506">
            <v>336000</v>
          </cell>
          <cell r="E2506">
            <v>53760</v>
          </cell>
          <cell r="F2506">
            <v>389760</v>
          </cell>
        </row>
        <row r="2507">
          <cell r="A2507" t="str">
            <v>FUSIBLE LIMITRON ACCION RAPIDA</v>
          </cell>
          <cell r="B2507">
            <v>12797.400390624998</v>
          </cell>
          <cell r="C2507" t="str">
            <v>UND</v>
          </cell>
          <cell r="D2507">
            <v>15356.880468749998</v>
          </cell>
          <cell r="E2507">
            <v>2457.1008749999996</v>
          </cell>
          <cell r="F2507">
            <v>17814</v>
          </cell>
        </row>
        <row r="2508">
          <cell r="A2508" t="str">
            <v>FUSIBLE NH - 00 - 50</v>
          </cell>
          <cell r="B2508">
            <v>4350</v>
          </cell>
          <cell r="C2508" t="str">
            <v>UND</v>
          </cell>
          <cell r="D2508">
            <v>5220</v>
          </cell>
          <cell r="E2508">
            <v>835.2</v>
          </cell>
          <cell r="F2508">
            <v>6055</v>
          </cell>
        </row>
        <row r="2509">
          <cell r="A2509" t="str">
            <v>FUSIBLE NH - 00 - 80AMP</v>
          </cell>
          <cell r="B2509">
            <v>4600</v>
          </cell>
          <cell r="C2509" t="str">
            <v>UND</v>
          </cell>
          <cell r="D2509">
            <v>5520</v>
          </cell>
          <cell r="E2509">
            <v>883.2</v>
          </cell>
          <cell r="F2509">
            <v>6403</v>
          </cell>
        </row>
        <row r="2510">
          <cell r="A2510" t="str">
            <v>FUSIBLE NH - 00 -16 AMP</v>
          </cell>
          <cell r="B2510">
            <v>3500</v>
          </cell>
          <cell r="C2510" t="str">
            <v>UND</v>
          </cell>
          <cell r="D2510">
            <v>4200</v>
          </cell>
          <cell r="E2510">
            <v>672</v>
          </cell>
          <cell r="F2510">
            <v>4872</v>
          </cell>
        </row>
        <row r="2511">
          <cell r="A2511" t="str">
            <v>FUSIBLE NH 00 - 125 AMP</v>
          </cell>
          <cell r="B2511">
            <v>3264</v>
          </cell>
          <cell r="C2511" t="str">
            <v>UND</v>
          </cell>
          <cell r="D2511">
            <v>3916.7999999999997</v>
          </cell>
          <cell r="E2511">
            <v>626.68799999999999</v>
          </cell>
          <cell r="F2511">
            <v>4543</v>
          </cell>
        </row>
        <row r="2512">
          <cell r="A2512" t="str">
            <v>FUSIBLE NH 00 - 16 AMP</v>
          </cell>
          <cell r="B2512">
            <v>3500</v>
          </cell>
          <cell r="C2512" t="str">
            <v>UND</v>
          </cell>
          <cell r="D2512">
            <v>4200</v>
          </cell>
          <cell r="E2512">
            <v>672</v>
          </cell>
          <cell r="F2512">
            <v>4872</v>
          </cell>
        </row>
        <row r="2513">
          <cell r="A2513" t="str">
            <v>FUSIBLE NH 00 - 40 AMP</v>
          </cell>
          <cell r="B2513">
            <v>3900</v>
          </cell>
          <cell r="C2513" t="str">
            <v>UND</v>
          </cell>
          <cell r="D2513">
            <v>4680</v>
          </cell>
          <cell r="E2513">
            <v>748.80000000000007</v>
          </cell>
          <cell r="F2513">
            <v>5429</v>
          </cell>
        </row>
        <row r="2514">
          <cell r="A2514" t="str">
            <v>FUSIBLE NH 00 - 63 AMP</v>
          </cell>
          <cell r="B2514">
            <v>4500</v>
          </cell>
          <cell r="C2514" t="str">
            <v>UND</v>
          </cell>
          <cell r="D2514">
            <v>5400</v>
          </cell>
          <cell r="E2514">
            <v>864</v>
          </cell>
          <cell r="F2514">
            <v>6264</v>
          </cell>
        </row>
        <row r="2515">
          <cell r="A2515" t="str">
            <v>FUSIBLE NH 00-100 AMP</v>
          </cell>
          <cell r="B2515">
            <v>3400</v>
          </cell>
          <cell r="C2515" t="str">
            <v>UND</v>
          </cell>
          <cell r="D2515">
            <v>4080</v>
          </cell>
          <cell r="E2515">
            <v>652.80000000000007</v>
          </cell>
          <cell r="F2515">
            <v>4733</v>
          </cell>
        </row>
        <row r="2516">
          <cell r="A2516" t="str">
            <v>FUSIBLE NH 1 - 125 AMP</v>
          </cell>
          <cell r="B2516">
            <v>10000</v>
          </cell>
          <cell r="C2516" t="str">
            <v>UND</v>
          </cell>
          <cell r="D2516">
            <v>12000</v>
          </cell>
          <cell r="E2516">
            <v>1920</v>
          </cell>
          <cell r="F2516">
            <v>13920</v>
          </cell>
        </row>
        <row r="2517">
          <cell r="A2517" t="str">
            <v>FUSIBLE NH 1 - 160 AMP</v>
          </cell>
          <cell r="B2517">
            <v>10000</v>
          </cell>
          <cell r="C2517" t="str">
            <v>UND</v>
          </cell>
          <cell r="D2517">
            <v>12000</v>
          </cell>
          <cell r="E2517">
            <v>1920</v>
          </cell>
          <cell r="F2517">
            <v>13920</v>
          </cell>
        </row>
        <row r="2518">
          <cell r="A2518" t="str">
            <v>FUSIBLE NH 2 - 200 AMP</v>
          </cell>
          <cell r="B2518">
            <v>16000</v>
          </cell>
          <cell r="C2518" t="str">
            <v>UND</v>
          </cell>
          <cell r="D2518">
            <v>19200</v>
          </cell>
          <cell r="E2518">
            <v>3072</v>
          </cell>
          <cell r="F2518">
            <v>22272</v>
          </cell>
        </row>
        <row r="2519">
          <cell r="A2519" t="str">
            <v>FUSIBLE NH 2 - 224 AMP</v>
          </cell>
          <cell r="B2519">
            <v>12961</v>
          </cell>
          <cell r="C2519" t="str">
            <v>UND</v>
          </cell>
          <cell r="D2519">
            <v>15553.199999999999</v>
          </cell>
          <cell r="E2519">
            <v>2488.5119999999997</v>
          </cell>
          <cell r="F2519">
            <v>18042</v>
          </cell>
        </row>
        <row r="2520">
          <cell r="A2520" t="str">
            <v>FUSIBLE NH 2 - 250</v>
          </cell>
          <cell r="B2520">
            <v>16000</v>
          </cell>
          <cell r="C2520" t="str">
            <v>UND</v>
          </cell>
          <cell r="D2520">
            <v>19200</v>
          </cell>
          <cell r="E2520">
            <v>3072</v>
          </cell>
          <cell r="F2520">
            <v>22272</v>
          </cell>
        </row>
        <row r="2521">
          <cell r="A2521" t="str">
            <v>FUSIBLE NH 2 - 315 AMP</v>
          </cell>
          <cell r="B2521">
            <v>16000</v>
          </cell>
          <cell r="C2521" t="str">
            <v>UND</v>
          </cell>
          <cell r="D2521">
            <v>19200</v>
          </cell>
          <cell r="E2521">
            <v>3072</v>
          </cell>
          <cell r="F2521">
            <v>22272</v>
          </cell>
        </row>
        <row r="2522">
          <cell r="A2522" t="str">
            <v>FUSIBLE NH 2 - 400 AMP</v>
          </cell>
          <cell r="B2522">
            <v>9690</v>
          </cell>
          <cell r="C2522" t="str">
            <v>UND</v>
          </cell>
          <cell r="D2522">
            <v>11628</v>
          </cell>
          <cell r="E2522">
            <v>1860.48</v>
          </cell>
          <cell r="F2522">
            <v>13488</v>
          </cell>
        </row>
        <row r="2523">
          <cell r="A2523" t="str">
            <v>FUSIBLE NH 3 - 500 AMP</v>
          </cell>
          <cell r="B2523">
            <v>32000</v>
          </cell>
          <cell r="C2523" t="str">
            <v>UND</v>
          </cell>
          <cell r="D2523">
            <v>38400</v>
          </cell>
          <cell r="E2523">
            <v>6144</v>
          </cell>
          <cell r="F2523">
            <v>44544</v>
          </cell>
        </row>
        <row r="2524">
          <cell r="A2524" t="str">
            <v>FUSIBLE NH TAM0 80AMP EIA</v>
          </cell>
          <cell r="B2524">
            <v>6064.7998046875009</v>
          </cell>
          <cell r="C2524" t="str">
            <v>UND</v>
          </cell>
          <cell r="D2524">
            <v>7277.7597656250009</v>
          </cell>
          <cell r="E2524">
            <v>1164.4415625000001</v>
          </cell>
          <cell r="F2524">
            <v>8442</v>
          </cell>
        </row>
        <row r="2525">
          <cell r="A2525" t="str">
            <v>FUSIBLE NH TAM1 250 AMP</v>
          </cell>
          <cell r="B2525">
            <v>15800</v>
          </cell>
          <cell r="C2525" t="str">
            <v>UND</v>
          </cell>
          <cell r="D2525">
            <v>18960</v>
          </cell>
          <cell r="E2525">
            <v>3033.6</v>
          </cell>
          <cell r="F2525">
            <v>21994</v>
          </cell>
        </row>
        <row r="2526">
          <cell r="A2526" t="str">
            <v>FUSIBLE NH TAM2 400 AMP</v>
          </cell>
          <cell r="B2526">
            <v>19700</v>
          </cell>
          <cell r="C2526" t="str">
            <v>UND</v>
          </cell>
          <cell r="D2526">
            <v>23640</v>
          </cell>
          <cell r="E2526">
            <v>3782.4</v>
          </cell>
          <cell r="F2526">
            <v>27422</v>
          </cell>
        </row>
        <row r="2527">
          <cell r="A2527" t="str">
            <v>FUSIBLE NH TAM3 500AMP 500V SIEMENS</v>
          </cell>
          <cell r="B2527">
            <v>29621.199218749996</v>
          </cell>
          <cell r="C2527" t="str">
            <v>UND</v>
          </cell>
          <cell r="D2527">
            <v>35545.439062499994</v>
          </cell>
          <cell r="E2527">
            <v>5687.2702499999996</v>
          </cell>
          <cell r="F2527">
            <v>41233</v>
          </cell>
        </row>
        <row r="2528">
          <cell r="A2528" t="str">
            <v>FUSIBLE NH TAM4 800AMP 500V SIEMENS</v>
          </cell>
          <cell r="B2528">
            <v>45136</v>
          </cell>
          <cell r="C2528" t="str">
            <v>UND</v>
          </cell>
          <cell r="D2528">
            <v>54163.199999999997</v>
          </cell>
          <cell r="E2528">
            <v>8666.1119999999992</v>
          </cell>
          <cell r="F2528">
            <v>62829</v>
          </cell>
        </row>
        <row r="2529">
          <cell r="A2529" t="str">
            <v>FUSIBLE NH0 160AMP EIA</v>
          </cell>
          <cell r="B2529">
            <v>6629</v>
          </cell>
          <cell r="C2529" t="str">
            <v>UND</v>
          </cell>
          <cell r="D2529">
            <v>7954.7999999999993</v>
          </cell>
          <cell r="E2529">
            <v>1272.7679999999998</v>
          </cell>
          <cell r="F2529">
            <v>9228</v>
          </cell>
        </row>
        <row r="2530">
          <cell r="A2530" t="str">
            <v>FUSIBLE NH-00 - 25AMP</v>
          </cell>
          <cell r="B2530">
            <v>4000</v>
          </cell>
          <cell r="C2530" t="str">
            <v>UND</v>
          </cell>
          <cell r="D2530">
            <v>4800</v>
          </cell>
          <cell r="E2530">
            <v>768</v>
          </cell>
          <cell r="F2530">
            <v>5568</v>
          </cell>
        </row>
        <row r="2531">
          <cell r="A2531" t="str">
            <v>FUSIBLE NH00 20AMP EIA</v>
          </cell>
          <cell r="B2531">
            <v>5642</v>
          </cell>
          <cell r="C2531" t="str">
            <v>UND</v>
          </cell>
          <cell r="D2531">
            <v>6770.4</v>
          </cell>
          <cell r="E2531">
            <v>1083.2639999999999</v>
          </cell>
          <cell r="F2531">
            <v>7854</v>
          </cell>
        </row>
        <row r="2532">
          <cell r="A2532" t="str">
            <v>FUSIBLE NH00 35AMP.ALEMAN EIA</v>
          </cell>
          <cell r="B2532">
            <v>5600</v>
          </cell>
          <cell r="C2532" t="str">
            <v>UND</v>
          </cell>
          <cell r="D2532">
            <v>6720</v>
          </cell>
          <cell r="E2532">
            <v>1075.2</v>
          </cell>
          <cell r="F2532">
            <v>7795</v>
          </cell>
        </row>
        <row r="2533">
          <cell r="A2533" t="str">
            <v>FUSIBLE NH00 63AMP</v>
          </cell>
          <cell r="B2533">
            <v>5642</v>
          </cell>
          <cell r="C2533" t="str">
            <v>UND</v>
          </cell>
          <cell r="D2533">
            <v>6770.4</v>
          </cell>
          <cell r="E2533">
            <v>1083.2639999999999</v>
          </cell>
          <cell r="F2533">
            <v>7854</v>
          </cell>
        </row>
        <row r="2534">
          <cell r="A2534" t="str">
            <v>FUSIBLE NH-00-10AMP 500V</v>
          </cell>
          <cell r="B2534">
            <v>5200</v>
          </cell>
          <cell r="C2534" t="str">
            <v>UND</v>
          </cell>
          <cell r="D2534">
            <v>6240</v>
          </cell>
          <cell r="E2534">
            <v>998.4</v>
          </cell>
          <cell r="F2534">
            <v>7238</v>
          </cell>
        </row>
        <row r="2535">
          <cell r="A2535" t="str">
            <v>FUSIBLE NH-00-35AMP 500V.</v>
          </cell>
          <cell r="B2535">
            <v>5200</v>
          </cell>
          <cell r="C2535" t="str">
            <v>UND</v>
          </cell>
          <cell r="D2535">
            <v>6240</v>
          </cell>
          <cell r="E2535">
            <v>998.4</v>
          </cell>
          <cell r="F2535">
            <v>7238</v>
          </cell>
        </row>
        <row r="2536">
          <cell r="A2536" t="str">
            <v>FUSIBLE NH2 300AMP 500V SIEMENS</v>
          </cell>
          <cell r="B2536">
            <v>16361.799804687498</v>
          </cell>
          <cell r="C2536" t="str">
            <v>UND</v>
          </cell>
          <cell r="D2536">
            <v>19634.159765624998</v>
          </cell>
          <cell r="E2536">
            <v>3141.4655624999996</v>
          </cell>
          <cell r="F2536">
            <v>22776</v>
          </cell>
        </row>
        <row r="2537">
          <cell r="A2537" t="str">
            <v>FUSIBLE NH2 TAM2 355AMP EIA</v>
          </cell>
          <cell r="B2537">
            <v>16361.799804687498</v>
          </cell>
          <cell r="C2537" t="str">
            <v>UND</v>
          </cell>
          <cell r="D2537">
            <v>19634.159765624998</v>
          </cell>
          <cell r="E2537">
            <v>3141.4655624999996</v>
          </cell>
          <cell r="F2537">
            <v>22776</v>
          </cell>
        </row>
        <row r="2538">
          <cell r="A2538" t="str">
            <v>FUSIBLE NH400 125AMP 500V ALEMAN EIA</v>
          </cell>
          <cell r="B2538">
            <v>6206.2001953124991</v>
          </cell>
          <cell r="C2538" t="str">
            <v>UND</v>
          </cell>
          <cell r="D2538">
            <v>7447.4402343749989</v>
          </cell>
          <cell r="E2538">
            <v>1191.5904374999998</v>
          </cell>
          <cell r="F2538">
            <v>8639</v>
          </cell>
        </row>
        <row r="2539">
          <cell r="A2539" t="str">
            <v>FUSIBLE R80 80AMP</v>
          </cell>
          <cell r="B2539">
            <v>300</v>
          </cell>
          <cell r="C2539" t="str">
            <v>UND</v>
          </cell>
          <cell r="D2539">
            <v>360</v>
          </cell>
          <cell r="E2539">
            <v>57.6</v>
          </cell>
          <cell r="F2539">
            <v>418</v>
          </cell>
        </row>
        <row r="2540">
          <cell r="A2540" t="str">
            <v>FUSIBLE RENOVABLE TIPO CAÑUELA 100A 240V</v>
          </cell>
          <cell r="B2540">
            <v>16400</v>
          </cell>
          <cell r="C2540" t="str">
            <v>UND</v>
          </cell>
          <cell r="D2540">
            <v>19680</v>
          </cell>
          <cell r="E2540">
            <v>3148.8</v>
          </cell>
          <cell r="F2540">
            <v>22829</v>
          </cell>
        </row>
        <row r="2541">
          <cell r="A2541" t="str">
            <v>FUSIBLE RENOVABLE TIPO CAÑUELA 200A 240V</v>
          </cell>
          <cell r="B2541">
            <v>9240</v>
          </cell>
          <cell r="C2541" t="str">
            <v>UND</v>
          </cell>
          <cell r="D2541">
            <v>11088</v>
          </cell>
          <cell r="E2541">
            <v>1774.08</v>
          </cell>
          <cell r="F2541">
            <v>12862</v>
          </cell>
        </row>
        <row r="2542">
          <cell r="A2542" t="str">
            <v>FUSIBLE TIPO BAYONETA 10 AMP.</v>
          </cell>
          <cell r="B2542">
            <v>28700</v>
          </cell>
          <cell r="C2542" t="str">
            <v>UND</v>
          </cell>
          <cell r="D2542">
            <v>34440</v>
          </cell>
          <cell r="E2542">
            <v>5510.4000000000005</v>
          </cell>
          <cell r="F2542">
            <v>39950</v>
          </cell>
        </row>
        <row r="2543">
          <cell r="A2543" t="str">
            <v>FUSIBLE TIPO CA¥UELA 100AMP GOLF</v>
          </cell>
          <cell r="B2543">
            <v>5460</v>
          </cell>
          <cell r="C2543" t="str">
            <v>UND</v>
          </cell>
          <cell r="D2543">
            <v>6552</v>
          </cell>
          <cell r="E2543">
            <v>1048.32</v>
          </cell>
          <cell r="F2543">
            <v>7600</v>
          </cell>
        </row>
        <row r="2544">
          <cell r="A2544" t="str">
            <v>FUSIBLE TIPO CA¥UELA 200AMP SALOMON ZUND</v>
          </cell>
          <cell r="B2544">
            <v>11760</v>
          </cell>
          <cell r="C2544" t="str">
            <v>UND</v>
          </cell>
          <cell r="D2544">
            <v>14112</v>
          </cell>
          <cell r="E2544">
            <v>2257.92</v>
          </cell>
          <cell r="F2544">
            <v>16370</v>
          </cell>
        </row>
        <row r="2545">
          <cell r="A2545" t="str">
            <v>FUSIBLE TIPO CA¥UELA 600AMP RENEWABLE/EV</v>
          </cell>
          <cell r="B2545">
            <v>11760</v>
          </cell>
          <cell r="C2545" t="str">
            <v>UND</v>
          </cell>
          <cell r="D2545">
            <v>14112</v>
          </cell>
          <cell r="E2545">
            <v>2257.92</v>
          </cell>
          <cell r="F2545">
            <v>16370</v>
          </cell>
        </row>
        <row r="2546">
          <cell r="A2546" t="str">
            <v>FUSIBLE TIPO CARTUCHO 60 AMP.</v>
          </cell>
          <cell r="B2546">
            <v>4300</v>
          </cell>
          <cell r="C2546" t="str">
            <v>UND</v>
          </cell>
          <cell r="D2546">
            <v>5160</v>
          </cell>
          <cell r="E2546">
            <v>825.6</v>
          </cell>
          <cell r="F2546">
            <v>5986</v>
          </cell>
        </row>
        <row r="2547">
          <cell r="A2547" t="str">
            <v>FUSIBLE TIPO DUAL 0.4 AMPS 15KV</v>
          </cell>
          <cell r="B2547">
            <v>2040</v>
          </cell>
          <cell r="C2547" t="str">
            <v>UND</v>
          </cell>
          <cell r="D2547">
            <v>2448</v>
          </cell>
          <cell r="E2547">
            <v>391.68</v>
          </cell>
          <cell r="F2547">
            <v>2840</v>
          </cell>
        </row>
        <row r="2548">
          <cell r="A2548" t="str">
            <v>FUSIBLE TIPO DUAL 0.7 AMPS 15KV</v>
          </cell>
          <cell r="B2548">
            <v>5700</v>
          </cell>
          <cell r="C2548" t="str">
            <v>UND</v>
          </cell>
          <cell r="D2548">
            <v>6840</v>
          </cell>
          <cell r="E2548">
            <v>1094.4000000000001</v>
          </cell>
          <cell r="F2548">
            <v>7934</v>
          </cell>
        </row>
        <row r="2549">
          <cell r="A2549" t="str">
            <v>FUSIBLE TIPO DUAL 1.0 AMPS 15KV</v>
          </cell>
          <cell r="B2549">
            <v>5700</v>
          </cell>
          <cell r="C2549" t="str">
            <v>UND</v>
          </cell>
          <cell r="D2549">
            <v>6840</v>
          </cell>
          <cell r="E2549">
            <v>1094.4000000000001</v>
          </cell>
          <cell r="F2549">
            <v>7934</v>
          </cell>
        </row>
        <row r="2550">
          <cell r="A2550" t="str">
            <v>FUSIBLE TIPO DUAL 1.3 AMPS 15KV</v>
          </cell>
          <cell r="B2550">
            <v>2040</v>
          </cell>
          <cell r="C2550" t="str">
            <v>UND</v>
          </cell>
          <cell r="D2550">
            <v>2448</v>
          </cell>
          <cell r="E2550">
            <v>391.68</v>
          </cell>
          <cell r="F2550">
            <v>2840</v>
          </cell>
        </row>
        <row r="2551">
          <cell r="A2551" t="str">
            <v>FUSIBLE TIPO DUAL 1.4 AMPS 15KV</v>
          </cell>
          <cell r="B2551">
            <v>2040</v>
          </cell>
          <cell r="C2551" t="str">
            <v>UND</v>
          </cell>
          <cell r="D2551">
            <v>2448</v>
          </cell>
          <cell r="E2551">
            <v>391.68</v>
          </cell>
          <cell r="F2551">
            <v>2840</v>
          </cell>
        </row>
        <row r="2552">
          <cell r="A2552" t="str">
            <v>FUSIBLE TIPO DUAL 10.4 AMPS 15KV</v>
          </cell>
          <cell r="B2552">
            <v>2200</v>
          </cell>
          <cell r="C2552" t="str">
            <v>UND</v>
          </cell>
          <cell r="D2552">
            <v>2640</v>
          </cell>
          <cell r="E2552">
            <v>422.40000000000003</v>
          </cell>
          <cell r="F2552">
            <v>3062</v>
          </cell>
        </row>
        <row r="2553">
          <cell r="A2553" t="str">
            <v>FUSIBLE TIPO DUAL 14.0 AMPS 15KV</v>
          </cell>
          <cell r="B2553">
            <v>2040</v>
          </cell>
          <cell r="C2553" t="str">
            <v>UND</v>
          </cell>
          <cell r="D2553">
            <v>2448</v>
          </cell>
          <cell r="E2553">
            <v>391.68</v>
          </cell>
          <cell r="F2553">
            <v>2840</v>
          </cell>
        </row>
        <row r="2554">
          <cell r="A2554" t="str">
            <v>FUSIBLE TIPO DUAL 2.1 AMPS 15KV</v>
          </cell>
          <cell r="B2554">
            <v>2040</v>
          </cell>
          <cell r="C2554" t="str">
            <v>UND</v>
          </cell>
          <cell r="D2554">
            <v>2448</v>
          </cell>
          <cell r="E2554">
            <v>391.68</v>
          </cell>
          <cell r="F2554">
            <v>2840</v>
          </cell>
        </row>
        <row r="2555">
          <cell r="A2555" t="str">
            <v>FUSIBLE TIPO DUAL 3.1 AMPS 15KV</v>
          </cell>
          <cell r="B2555">
            <v>5700</v>
          </cell>
          <cell r="C2555" t="str">
            <v>UND</v>
          </cell>
          <cell r="D2555">
            <v>6840</v>
          </cell>
          <cell r="E2555">
            <v>1094.4000000000001</v>
          </cell>
          <cell r="F2555">
            <v>7934</v>
          </cell>
        </row>
        <row r="2556">
          <cell r="A2556" t="str">
            <v>FUSIBLE TIPO DUAL 3.5 AMPS 15KV</v>
          </cell>
          <cell r="B2556">
            <v>5700</v>
          </cell>
          <cell r="C2556" t="str">
            <v>UND</v>
          </cell>
          <cell r="D2556">
            <v>6840</v>
          </cell>
          <cell r="E2556">
            <v>1094.4000000000001</v>
          </cell>
          <cell r="F2556">
            <v>7934</v>
          </cell>
        </row>
        <row r="2557">
          <cell r="A2557" t="str">
            <v>FUSIBLE TIPO DUAL 5.2 AMPS 15KV</v>
          </cell>
          <cell r="B2557">
            <v>5700</v>
          </cell>
          <cell r="C2557" t="str">
            <v>UND</v>
          </cell>
          <cell r="D2557">
            <v>6840</v>
          </cell>
          <cell r="E2557">
            <v>1094.4000000000001</v>
          </cell>
          <cell r="F2557">
            <v>7934</v>
          </cell>
        </row>
        <row r="2558">
          <cell r="A2558" t="str">
            <v>FUSIBLE TIPO DUAL 6.3 AMPS 15KV</v>
          </cell>
          <cell r="B2558">
            <v>5700</v>
          </cell>
          <cell r="C2558" t="str">
            <v>UND</v>
          </cell>
          <cell r="D2558">
            <v>6840</v>
          </cell>
          <cell r="E2558">
            <v>1094.4000000000001</v>
          </cell>
          <cell r="F2558">
            <v>7934</v>
          </cell>
        </row>
        <row r="2559">
          <cell r="A2559" t="str">
            <v>FUSIBLE TIPO DUAL 7.8 AMPS 15KV</v>
          </cell>
          <cell r="B2559">
            <v>2040</v>
          </cell>
          <cell r="C2559" t="str">
            <v>UND</v>
          </cell>
          <cell r="D2559">
            <v>2448</v>
          </cell>
          <cell r="E2559">
            <v>391.68</v>
          </cell>
          <cell r="F2559">
            <v>2840</v>
          </cell>
        </row>
        <row r="2560">
          <cell r="A2560" t="str">
            <v>FUSIBLE TIPO H 1 AMPS 15KV</v>
          </cell>
          <cell r="B2560">
            <v>2000</v>
          </cell>
          <cell r="C2560" t="str">
            <v>UND</v>
          </cell>
          <cell r="D2560">
            <v>2400</v>
          </cell>
          <cell r="E2560">
            <v>384</v>
          </cell>
          <cell r="F2560">
            <v>2784</v>
          </cell>
        </row>
        <row r="2561">
          <cell r="A2561" t="str">
            <v>FUSIBLE TIPO H 1 AMPS 38KV</v>
          </cell>
          <cell r="B2561">
            <v>2650</v>
          </cell>
          <cell r="C2561" t="str">
            <v>UND</v>
          </cell>
          <cell r="D2561">
            <v>3180</v>
          </cell>
          <cell r="E2561">
            <v>508.8</v>
          </cell>
          <cell r="F2561">
            <v>3689</v>
          </cell>
        </row>
        <row r="2562">
          <cell r="A2562" t="str">
            <v>FUSIBLE TIPO H 10 AMPS 15KV</v>
          </cell>
          <cell r="B2562">
            <v>2100</v>
          </cell>
          <cell r="C2562" t="str">
            <v>UND</v>
          </cell>
          <cell r="D2562">
            <v>2520</v>
          </cell>
          <cell r="E2562">
            <v>403.2</v>
          </cell>
          <cell r="F2562">
            <v>2923</v>
          </cell>
        </row>
        <row r="2563">
          <cell r="A2563" t="str">
            <v>FUSIBLE TIPO H 10 AMPS 38KV</v>
          </cell>
          <cell r="B2563">
            <v>2950</v>
          </cell>
          <cell r="C2563" t="str">
            <v>UND</v>
          </cell>
          <cell r="D2563">
            <v>3540</v>
          </cell>
          <cell r="E2563">
            <v>566.4</v>
          </cell>
          <cell r="F2563">
            <v>4106</v>
          </cell>
        </row>
        <row r="2564">
          <cell r="A2564" t="str">
            <v>FUSIBLE TIPO H 100 AMPS 15KV</v>
          </cell>
          <cell r="B2564">
            <v>4650</v>
          </cell>
          <cell r="C2564" t="str">
            <v>UND</v>
          </cell>
          <cell r="D2564">
            <v>5580</v>
          </cell>
          <cell r="E2564">
            <v>892.80000000000007</v>
          </cell>
          <cell r="F2564">
            <v>6473</v>
          </cell>
        </row>
        <row r="2565">
          <cell r="A2565" t="str">
            <v>FUSIBLE TIPO H 100 AMPS 38KV</v>
          </cell>
          <cell r="B2565">
            <v>5950</v>
          </cell>
          <cell r="C2565" t="str">
            <v>UND</v>
          </cell>
          <cell r="D2565">
            <v>7140</v>
          </cell>
          <cell r="E2565">
            <v>1142.4000000000001</v>
          </cell>
          <cell r="F2565">
            <v>8282</v>
          </cell>
        </row>
        <row r="2566">
          <cell r="A2566" t="str">
            <v>FUSIBLE TIPO H 12 AMPS 15KV</v>
          </cell>
          <cell r="B2566">
            <v>2100</v>
          </cell>
          <cell r="C2566" t="str">
            <v>UND</v>
          </cell>
          <cell r="D2566">
            <v>2520</v>
          </cell>
          <cell r="E2566">
            <v>403.2</v>
          </cell>
          <cell r="F2566">
            <v>2923</v>
          </cell>
        </row>
        <row r="2567">
          <cell r="A2567" t="str">
            <v>FUSIBLE TIPO H 12 AMPS 38KV</v>
          </cell>
          <cell r="B2567">
            <v>3352</v>
          </cell>
          <cell r="C2567" t="str">
            <v>UND</v>
          </cell>
          <cell r="D2567">
            <v>4022.3999999999996</v>
          </cell>
          <cell r="E2567">
            <v>643.58399999999995</v>
          </cell>
          <cell r="F2567">
            <v>4666</v>
          </cell>
        </row>
        <row r="2568">
          <cell r="A2568" t="str">
            <v>FUSIBLE TIPO H 15 AMPS 15KV</v>
          </cell>
          <cell r="B2568">
            <v>2100</v>
          </cell>
          <cell r="C2568" t="str">
            <v>UND</v>
          </cell>
          <cell r="D2568">
            <v>2520</v>
          </cell>
          <cell r="E2568">
            <v>403.2</v>
          </cell>
          <cell r="F2568">
            <v>2923</v>
          </cell>
        </row>
        <row r="2569">
          <cell r="A2569" t="str">
            <v>FUSIBLE TIPO H 15 AMPS 38KV</v>
          </cell>
          <cell r="B2569">
            <v>2950</v>
          </cell>
          <cell r="C2569" t="str">
            <v>UND</v>
          </cell>
          <cell r="D2569">
            <v>3540</v>
          </cell>
          <cell r="E2569">
            <v>566.4</v>
          </cell>
          <cell r="F2569">
            <v>4106</v>
          </cell>
        </row>
        <row r="2570">
          <cell r="A2570" t="str">
            <v>FUSIBLE TIPO H 150 AMPS 38KV</v>
          </cell>
          <cell r="B2570">
            <v>17600</v>
          </cell>
          <cell r="C2570" t="str">
            <v>UND</v>
          </cell>
          <cell r="D2570">
            <v>21120</v>
          </cell>
          <cell r="E2570">
            <v>3379.2000000000003</v>
          </cell>
          <cell r="F2570">
            <v>24499</v>
          </cell>
        </row>
        <row r="2571">
          <cell r="A2571" t="str">
            <v>FUSIBLE TIPO H 2 AMPS 15KV</v>
          </cell>
          <cell r="B2571">
            <v>2000</v>
          </cell>
          <cell r="C2571" t="str">
            <v>UND</v>
          </cell>
          <cell r="D2571">
            <v>2400</v>
          </cell>
          <cell r="E2571">
            <v>384</v>
          </cell>
          <cell r="F2571">
            <v>2784</v>
          </cell>
        </row>
        <row r="2572">
          <cell r="A2572" t="str">
            <v>FUSIBLE TIPO H 2 AMPS 38KV</v>
          </cell>
          <cell r="B2572">
            <v>2650</v>
          </cell>
          <cell r="C2572" t="str">
            <v>UND</v>
          </cell>
          <cell r="D2572">
            <v>3180</v>
          </cell>
          <cell r="E2572">
            <v>508.8</v>
          </cell>
          <cell r="F2572">
            <v>3689</v>
          </cell>
        </row>
        <row r="2573">
          <cell r="A2573" t="str">
            <v>FUSIBLE TIPO H 20 AMPS 15KV</v>
          </cell>
          <cell r="B2573">
            <v>2200</v>
          </cell>
          <cell r="C2573" t="str">
            <v>UND</v>
          </cell>
          <cell r="D2573">
            <v>2640</v>
          </cell>
          <cell r="E2573">
            <v>422.40000000000003</v>
          </cell>
          <cell r="F2573">
            <v>3062</v>
          </cell>
        </row>
        <row r="2574">
          <cell r="A2574" t="str">
            <v>FUSIBLE TIPO H 20 AMPS 38KV</v>
          </cell>
          <cell r="B2574">
            <v>3200</v>
          </cell>
          <cell r="C2574" t="str">
            <v>UND</v>
          </cell>
          <cell r="D2574">
            <v>3840</v>
          </cell>
          <cell r="E2574">
            <v>614.4</v>
          </cell>
          <cell r="F2574">
            <v>4454</v>
          </cell>
        </row>
        <row r="2575">
          <cell r="A2575" t="str">
            <v>FUSIBLE TIPO H 25 AMPS 15KV</v>
          </cell>
          <cell r="B2575">
            <v>2200</v>
          </cell>
          <cell r="C2575" t="str">
            <v>UND</v>
          </cell>
          <cell r="D2575">
            <v>2640</v>
          </cell>
          <cell r="E2575">
            <v>422.40000000000003</v>
          </cell>
          <cell r="F2575">
            <v>3062</v>
          </cell>
        </row>
        <row r="2576">
          <cell r="A2576" t="str">
            <v>FUSIBLE TIPO H 25 AMPS 38KV</v>
          </cell>
          <cell r="B2576">
            <v>3200</v>
          </cell>
          <cell r="C2576" t="str">
            <v>UND</v>
          </cell>
          <cell r="D2576">
            <v>3840</v>
          </cell>
          <cell r="E2576">
            <v>614.4</v>
          </cell>
          <cell r="F2576">
            <v>4454</v>
          </cell>
        </row>
        <row r="2577">
          <cell r="A2577" t="str">
            <v>FUSIBLE TIPO H 3 AMPS 15KV</v>
          </cell>
          <cell r="B2577">
            <v>2000</v>
          </cell>
          <cell r="C2577" t="str">
            <v>UND</v>
          </cell>
          <cell r="D2577">
            <v>2400</v>
          </cell>
          <cell r="E2577">
            <v>384</v>
          </cell>
          <cell r="F2577">
            <v>2784</v>
          </cell>
        </row>
        <row r="2578">
          <cell r="A2578" t="str">
            <v>FUSIBLE TIPO H 3 AMPS 38KV</v>
          </cell>
          <cell r="B2578">
            <v>2650</v>
          </cell>
          <cell r="C2578" t="str">
            <v>UND</v>
          </cell>
          <cell r="D2578">
            <v>3180</v>
          </cell>
          <cell r="E2578">
            <v>508.8</v>
          </cell>
          <cell r="F2578">
            <v>3689</v>
          </cell>
        </row>
        <row r="2579">
          <cell r="A2579" t="str">
            <v>FUSIBLE TIPO H 30 AMPS 15KV</v>
          </cell>
          <cell r="B2579">
            <v>2200</v>
          </cell>
          <cell r="C2579" t="str">
            <v>UND</v>
          </cell>
          <cell r="D2579">
            <v>2640</v>
          </cell>
          <cell r="E2579">
            <v>422.40000000000003</v>
          </cell>
          <cell r="F2579">
            <v>3062</v>
          </cell>
        </row>
        <row r="2580">
          <cell r="A2580" t="str">
            <v>FUSIBLE TIPO H 30 AMPS 38KV</v>
          </cell>
          <cell r="B2580">
            <v>3200</v>
          </cell>
          <cell r="C2580" t="str">
            <v>UND</v>
          </cell>
          <cell r="D2580">
            <v>3840</v>
          </cell>
          <cell r="E2580">
            <v>614.4</v>
          </cell>
          <cell r="F2580">
            <v>4454</v>
          </cell>
        </row>
        <row r="2581">
          <cell r="A2581" t="str">
            <v>FUSIBLE TIPO H 4 AMPS 15KV</v>
          </cell>
          <cell r="B2581">
            <v>2000</v>
          </cell>
          <cell r="C2581" t="str">
            <v>UND</v>
          </cell>
          <cell r="D2581">
            <v>2400</v>
          </cell>
          <cell r="E2581">
            <v>384</v>
          </cell>
          <cell r="F2581">
            <v>2784</v>
          </cell>
        </row>
        <row r="2582">
          <cell r="A2582" t="str">
            <v>FUSIBLE TIPO H 4 AMPS 38KV</v>
          </cell>
          <cell r="B2582">
            <v>2650</v>
          </cell>
          <cell r="C2582" t="str">
            <v>UND</v>
          </cell>
          <cell r="D2582">
            <v>3180</v>
          </cell>
          <cell r="E2582">
            <v>508.8</v>
          </cell>
          <cell r="F2582">
            <v>3689</v>
          </cell>
        </row>
        <row r="2583">
          <cell r="A2583" t="str">
            <v>FUSIBLE TIPO H 40 AMPS 15KV</v>
          </cell>
          <cell r="B2583">
            <v>2550</v>
          </cell>
          <cell r="C2583" t="str">
            <v>UND</v>
          </cell>
          <cell r="D2583">
            <v>3060</v>
          </cell>
          <cell r="E2583">
            <v>489.6</v>
          </cell>
          <cell r="F2583">
            <v>3550</v>
          </cell>
        </row>
        <row r="2584">
          <cell r="A2584" t="str">
            <v>FUSIBLE TIPO H 40 AMPS 38KV</v>
          </cell>
          <cell r="B2584">
            <v>3450</v>
          </cell>
          <cell r="C2584" t="str">
            <v>UND</v>
          </cell>
          <cell r="D2584">
            <v>4140</v>
          </cell>
          <cell r="E2584">
            <v>662.4</v>
          </cell>
          <cell r="F2584">
            <v>4802</v>
          </cell>
        </row>
        <row r="2585">
          <cell r="A2585" t="str">
            <v>FUSIBLE TIPO H 45 AMPS 15KV</v>
          </cell>
          <cell r="B2585">
            <v>2550</v>
          </cell>
          <cell r="C2585" t="str">
            <v>UND</v>
          </cell>
          <cell r="D2585">
            <v>3060</v>
          </cell>
          <cell r="E2585">
            <v>489.6</v>
          </cell>
          <cell r="F2585">
            <v>3550</v>
          </cell>
        </row>
        <row r="2586">
          <cell r="A2586" t="str">
            <v>FUSIBLE TIPO H 5 AMPS 15KV</v>
          </cell>
          <cell r="B2586">
            <v>2000</v>
          </cell>
          <cell r="C2586" t="str">
            <v>UND</v>
          </cell>
          <cell r="D2586">
            <v>2400</v>
          </cell>
          <cell r="E2586">
            <v>384</v>
          </cell>
          <cell r="F2586">
            <v>2784</v>
          </cell>
        </row>
        <row r="2587">
          <cell r="A2587" t="str">
            <v>FUSIBLE TIPO H 5 AMPS 38KV</v>
          </cell>
          <cell r="B2587">
            <v>2950</v>
          </cell>
          <cell r="C2587" t="str">
            <v>UND</v>
          </cell>
          <cell r="D2587">
            <v>3540</v>
          </cell>
          <cell r="E2587">
            <v>566.4</v>
          </cell>
          <cell r="F2587">
            <v>4106</v>
          </cell>
        </row>
        <row r="2588">
          <cell r="A2588" t="str">
            <v>FUSIBLE TIPO H 50 AMPS 15KV</v>
          </cell>
          <cell r="B2588">
            <v>2550</v>
          </cell>
          <cell r="C2588" t="str">
            <v>UND</v>
          </cell>
          <cell r="D2588">
            <v>3060</v>
          </cell>
          <cell r="E2588">
            <v>489.6</v>
          </cell>
          <cell r="F2588">
            <v>3550</v>
          </cell>
        </row>
        <row r="2589">
          <cell r="A2589" t="str">
            <v>FUSIBLE TIPO H 50 AMPS 38KV</v>
          </cell>
          <cell r="B2589">
            <v>3450</v>
          </cell>
          <cell r="C2589" t="str">
            <v>UND</v>
          </cell>
          <cell r="D2589">
            <v>4140</v>
          </cell>
          <cell r="E2589">
            <v>662.4</v>
          </cell>
          <cell r="F2589">
            <v>4802</v>
          </cell>
        </row>
        <row r="2590">
          <cell r="A2590" t="str">
            <v>FUSIBLE TIPO H 6 AMPS 15KV</v>
          </cell>
          <cell r="B2590">
            <v>2100</v>
          </cell>
          <cell r="C2590" t="str">
            <v>UND</v>
          </cell>
          <cell r="D2590">
            <v>2520</v>
          </cell>
          <cell r="E2590">
            <v>403.2</v>
          </cell>
          <cell r="F2590">
            <v>2923</v>
          </cell>
        </row>
        <row r="2591">
          <cell r="A2591" t="str">
            <v>FUSIBLE TIPO H 6 AMPS 38KV</v>
          </cell>
          <cell r="B2591">
            <v>1610</v>
          </cell>
          <cell r="C2591" t="str">
            <v>UND</v>
          </cell>
          <cell r="D2591">
            <v>1932</v>
          </cell>
          <cell r="E2591">
            <v>309.12</v>
          </cell>
          <cell r="F2591">
            <v>2241</v>
          </cell>
        </row>
        <row r="2592">
          <cell r="A2592" t="str">
            <v>FUSIBLE TIPO H 60 AMPS 15KV</v>
          </cell>
          <cell r="B2592">
            <v>4650</v>
          </cell>
          <cell r="C2592" t="str">
            <v>UND</v>
          </cell>
          <cell r="D2592">
            <v>5580</v>
          </cell>
          <cell r="E2592">
            <v>892.80000000000007</v>
          </cell>
          <cell r="F2592">
            <v>6473</v>
          </cell>
        </row>
        <row r="2593">
          <cell r="A2593" t="str">
            <v>FUSIBLE TIPO H 60 AMPS 38KV</v>
          </cell>
          <cell r="B2593">
            <v>5950</v>
          </cell>
          <cell r="C2593" t="str">
            <v>UND</v>
          </cell>
          <cell r="D2593">
            <v>7140</v>
          </cell>
          <cell r="E2593">
            <v>1142.4000000000001</v>
          </cell>
          <cell r="F2593">
            <v>8282</v>
          </cell>
        </row>
        <row r="2594">
          <cell r="A2594" t="str">
            <v>FUSIBLE TIPO H 7 AMPS 15KV</v>
          </cell>
          <cell r="B2594">
            <v>2100</v>
          </cell>
          <cell r="C2594" t="str">
            <v>UND</v>
          </cell>
          <cell r="D2594">
            <v>2520</v>
          </cell>
          <cell r="E2594">
            <v>403.2</v>
          </cell>
          <cell r="F2594">
            <v>2923</v>
          </cell>
        </row>
        <row r="2595">
          <cell r="A2595" t="str">
            <v>FUSIBLE TIPO H 70 AMPS 15KV</v>
          </cell>
          <cell r="B2595">
            <v>4650</v>
          </cell>
          <cell r="C2595" t="str">
            <v>UND</v>
          </cell>
          <cell r="D2595">
            <v>5580</v>
          </cell>
          <cell r="E2595">
            <v>892.80000000000007</v>
          </cell>
          <cell r="F2595">
            <v>6473</v>
          </cell>
        </row>
        <row r="2596">
          <cell r="A2596" t="str">
            <v>FUSIBLE TIPO H 70 AMPS 38KV</v>
          </cell>
          <cell r="B2596">
            <v>3900</v>
          </cell>
          <cell r="C2596" t="str">
            <v>UND</v>
          </cell>
          <cell r="D2596">
            <v>4680</v>
          </cell>
          <cell r="E2596">
            <v>748.80000000000007</v>
          </cell>
          <cell r="F2596">
            <v>5429</v>
          </cell>
        </row>
        <row r="2597">
          <cell r="A2597" t="str">
            <v>FUSIBLE TIPO H 75 AMPS 15KV</v>
          </cell>
          <cell r="B2597">
            <v>4650</v>
          </cell>
          <cell r="C2597" t="str">
            <v>UND</v>
          </cell>
          <cell r="D2597">
            <v>5580</v>
          </cell>
          <cell r="E2597">
            <v>892.80000000000007</v>
          </cell>
          <cell r="F2597">
            <v>6473</v>
          </cell>
        </row>
        <row r="2598">
          <cell r="A2598" t="str">
            <v>FUSIBLE TIPO H 8 AMPS 15KV</v>
          </cell>
          <cell r="B2598">
            <v>2100</v>
          </cell>
          <cell r="C2598" t="str">
            <v>UND</v>
          </cell>
          <cell r="D2598">
            <v>2520</v>
          </cell>
          <cell r="E2598">
            <v>403.2</v>
          </cell>
          <cell r="F2598">
            <v>2923</v>
          </cell>
        </row>
        <row r="2599">
          <cell r="A2599" t="str">
            <v>FUSIBLE TIPO H 8 AMPS 38KV</v>
          </cell>
          <cell r="B2599">
            <v>1610</v>
          </cell>
          <cell r="C2599" t="str">
            <v>UND</v>
          </cell>
          <cell r="D2599">
            <v>1932</v>
          </cell>
          <cell r="E2599">
            <v>309.12</v>
          </cell>
          <cell r="F2599">
            <v>2241</v>
          </cell>
        </row>
        <row r="2600">
          <cell r="A2600" t="str">
            <v>FUSIBLE TIPO H 80 AMPS 15KV</v>
          </cell>
          <cell r="B2600">
            <v>4650</v>
          </cell>
          <cell r="C2600" t="str">
            <v>UND</v>
          </cell>
          <cell r="D2600">
            <v>5580</v>
          </cell>
          <cell r="E2600">
            <v>892.80000000000007</v>
          </cell>
          <cell r="F2600">
            <v>6473</v>
          </cell>
        </row>
        <row r="2601">
          <cell r="A2601" t="str">
            <v>FUSIBLE TIPO H 80 AMPS 38KV</v>
          </cell>
          <cell r="B2601">
            <v>5950</v>
          </cell>
          <cell r="C2601" t="str">
            <v>UND</v>
          </cell>
          <cell r="D2601">
            <v>7140</v>
          </cell>
          <cell r="E2601">
            <v>1142.4000000000001</v>
          </cell>
          <cell r="F2601">
            <v>8282</v>
          </cell>
        </row>
        <row r="2602">
          <cell r="A2602" t="str">
            <v>FUSIBLE TIPO H 85 AMPS 15KV</v>
          </cell>
          <cell r="B2602">
            <v>4692</v>
          </cell>
          <cell r="C2602" t="str">
            <v>UND</v>
          </cell>
          <cell r="D2602">
            <v>5630.4</v>
          </cell>
          <cell r="E2602">
            <v>900.86399999999992</v>
          </cell>
          <cell r="F2602">
            <v>6531</v>
          </cell>
        </row>
        <row r="2603">
          <cell r="A2603" t="str">
            <v>FUSIBLE TIPO H 85 AMPS 38KV</v>
          </cell>
          <cell r="B2603">
            <v>5950</v>
          </cell>
          <cell r="C2603" t="str">
            <v>UND</v>
          </cell>
          <cell r="D2603">
            <v>7140</v>
          </cell>
          <cell r="E2603">
            <v>1142.4000000000001</v>
          </cell>
          <cell r="F2603">
            <v>8282</v>
          </cell>
        </row>
        <row r="2604">
          <cell r="A2604" t="str">
            <v>FUSIBLE TIPO H 9 AMPS 15KV</v>
          </cell>
          <cell r="B2604">
            <v>2100</v>
          </cell>
          <cell r="C2604" t="str">
            <v>UND</v>
          </cell>
          <cell r="D2604">
            <v>2520</v>
          </cell>
          <cell r="E2604">
            <v>403.2</v>
          </cell>
          <cell r="F2604">
            <v>2923</v>
          </cell>
        </row>
        <row r="2605">
          <cell r="A2605" t="str">
            <v>FUSIBLE TIPO K 1 AMPS 15KV</v>
          </cell>
          <cell r="B2605">
            <v>2300</v>
          </cell>
          <cell r="C2605" t="str">
            <v>UND</v>
          </cell>
          <cell r="D2605">
            <v>2760</v>
          </cell>
          <cell r="E2605">
            <v>441.6</v>
          </cell>
          <cell r="F2605">
            <v>3202</v>
          </cell>
        </row>
        <row r="2606">
          <cell r="A2606" t="str">
            <v>FUSIBLE TIPO K 10 AMPS 15KV</v>
          </cell>
          <cell r="B2606">
            <v>2280</v>
          </cell>
          <cell r="C2606" t="str">
            <v>UND</v>
          </cell>
          <cell r="D2606">
            <v>2736</v>
          </cell>
          <cell r="E2606">
            <v>437.76</v>
          </cell>
          <cell r="F2606">
            <v>3174</v>
          </cell>
        </row>
        <row r="2607">
          <cell r="A2607" t="str">
            <v>FUSIBLE TIPO K 10 AMPS 38KV</v>
          </cell>
          <cell r="B2607">
            <v>2760</v>
          </cell>
          <cell r="C2607" t="str">
            <v>UND</v>
          </cell>
          <cell r="D2607">
            <v>3312</v>
          </cell>
          <cell r="E2607">
            <v>529.91999999999996</v>
          </cell>
          <cell r="F2607">
            <v>3842</v>
          </cell>
        </row>
        <row r="2608">
          <cell r="A2608" t="str">
            <v>FUSIBLE TIPO K 100 AMPS 15KV</v>
          </cell>
          <cell r="B2608">
            <v>4920</v>
          </cell>
          <cell r="C2608" t="str">
            <v>UND</v>
          </cell>
          <cell r="D2608">
            <v>5904</v>
          </cell>
          <cell r="E2608">
            <v>944.64</v>
          </cell>
          <cell r="F2608">
            <v>6849</v>
          </cell>
        </row>
        <row r="2609">
          <cell r="A2609" t="str">
            <v>FUSIBLE TIPO K 100 AMPS 38KV</v>
          </cell>
          <cell r="B2609">
            <v>5880</v>
          </cell>
          <cell r="C2609" t="str">
            <v>UND</v>
          </cell>
          <cell r="D2609">
            <v>7056</v>
          </cell>
          <cell r="E2609">
            <v>1128.96</v>
          </cell>
          <cell r="F2609">
            <v>8185</v>
          </cell>
        </row>
        <row r="2610">
          <cell r="A2610" t="str">
            <v>FUSIBLE TIPO K 12 AMPS 15KV</v>
          </cell>
          <cell r="B2610">
            <v>2500</v>
          </cell>
          <cell r="C2610" t="str">
            <v>UND</v>
          </cell>
          <cell r="D2610">
            <v>3000</v>
          </cell>
          <cell r="E2610">
            <v>480</v>
          </cell>
          <cell r="F2610">
            <v>3480</v>
          </cell>
        </row>
        <row r="2611">
          <cell r="A2611" t="str">
            <v>FUSIBLE TIPO K 15 AMPS 15KV</v>
          </cell>
          <cell r="B2611">
            <v>2500</v>
          </cell>
          <cell r="C2611" t="str">
            <v>UND</v>
          </cell>
          <cell r="D2611">
            <v>3000</v>
          </cell>
          <cell r="E2611">
            <v>480</v>
          </cell>
          <cell r="F2611">
            <v>3480</v>
          </cell>
        </row>
        <row r="2612">
          <cell r="A2612" t="str">
            <v>FUSIBLE TIPO K 15 AMPS 38KV</v>
          </cell>
          <cell r="B2612">
            <v>2760</v>
          </cell>
          <cell r="C2612" t="str">
            <v>UND</v>
          </cell>
          <cell r="D2612">
            <v>3312</v>
          </cell>
          <cell r="E2612">
            <v>529.91999999999996</v>
          </cell>
          <cell r="F2612">
            <v>3842</v>
          </cell>
        </row>
        <row r="2613">
          <cell r="A2613" t="str">
            <v>FUSIBLE TIPO K 2 AMPS 15KV</v>
          </cell>
          <cell r="B2613">
            <v>2300</v>
          </cell>
          <cell r="C2613" t="str">
            <v>UND</v>
          </cell>
          <cell r="D2613">
            <v>2760</v>
          </cell>
          <cell r="E2613">
            <v>441.6</v>
          </cell>
          <cell r="F2613">
            <v>3202</v>
          </cell>
        </row>
        <row r="2614">
          <cell r="A2614" t="str">
            <v>FUSIBLE TIPO K 20 AMPS 15KV</v>
          </cell>
          <cell r="B2614">
            <v>2800</v>
          </cell>
          <cell r="C2614" t="str">
            <v>UND</v>
          </cell>
          <cell r="D2614">
            <v>3360</v>
          </cell>
          <cell r="E2614">
            <v>537.6</v>
          </cell>
          <cell r="F2614">
            <v>3898</v>
          </cell>
        </row>
        <row r="2615">
          <cell r="A2615" t="str">
            <v>FUSIBLE TIPO K 20 AMPS 38KV</v>
          </cell>
          <cell r="B2615">
            <v>3120</v>
          </cell>
          <cell r="C2615" t="str">
            <v>UND</v>
          </cell>
          <cell r="D2615">
            <v>3744</v>
          </cell>
          <cell r="E2615">
            <v>599.04</v>
          </cell>
          <cell r="F2615">
            <v>4343</v>
          </cell>
        </row>
        <row r="2616">
          <cell r="A2616" t="str">
            <v>FUSIBLE TIPO K 25 AMPS 15KV</v>
          </cell>
          <cell r="B2616">
            <v>1650</v>
          </cell>
          <cell r="C2616" t="str">
            <v>UND</v>
          </cell>
          <cell r="D2616">
            <v>1980</v>
          </cell>
          <cell r="E2616">
            <v>316.8</v>
          </cell>
          <cell r="F2616">
            <v>2297</v>
          </cell>
        </row>
        <row r="2617">
          <cell r="A2617" t="str">
            <v>FUSIBLE TIPO K 3 AMPS 15KV</v>
          </cell>
          <cell r="B2617">
            <v>2300</v>
          </cell>
          <cell r="C2617" t="str">
            <v>UND</v>
          </cell>
          <cell r="D2617">
            <v>2760</v>
          </cell>
          <cell r="E2617">
            <v>441.6</v>
          </cell>
          <cell r="F2617">
            <v>3202</v>
          </cell>
        </row>
        <row r="2618">
          <cell r="A2618" t="str">
            <v>FUSIBLE TIPO K 30 AMPS 15KV</v>
          </cell>
          <cell r="B2618">
            <v>2588</v>
          </cell>
          <cell r="C2618" t="str">
            <v>UND</v>
          </cell>
          <cell r="D2618">
            <v>3105.6</v>
          </cell>
          <cell r="E2618">
            <v>496.89600000000002</v>
          </cell>
          <cell r="F2618">
            <v>3602</v>
          </cell>
        </row>
        <row r="2619">
          <cell r="A2619" t="str">
            <v>FUSIBLE TIPO K 30 AMPS 38KV</v>
          </cell>
          <cell r="B2619">
            <v>3120</v>
          </cell>
          <cell r="C2619" t="str">
            <v>UND</v>
          </cell>
          <cell r="D2619">
            <v>3744</v>
          </cell>
          <cell r="E2619">
            <v>599.04</v>
          </cell>
          <cell r="F2619">
            <v>4343</v>
          </cell>
        </row>
        <row r="2620">
          <cell r="A2620" t="str">
            <v>FUSIBLE TIPO K 35 AMPS 15KV</v>
          </cell>
          <cell r="B2620">
            <v>3450</v>
          </cell>
          <cell r="C2620" t="str">
            <v>UND</v>
          </cell>
          <cell r="D2620">
            <v>4140</v>
          </cell>
          <cell r="E2620">
            <v>662.4</v>
          </cell>
          <cell r="F2620">
            <v>4802</v>
          </cell>
        </row>
        <row r="2621">
          <cell r="A2621" t="str">
            <v>FUSIBLE TIPO K 4 AMPS 15KV</v>
          </cell>
          <cell r="B2621">
            <v>2300</v>
          </cell>
          <cell r="C2621" t="str">
            <v>UND</v>
          </cell>
          <cell r="D2621">
            <v>2760</v>
          </cell>
          <cell r="E2621">
            <v>441.6</v>
          </cell>
          <cell r="F2621">
            <v>3202</v>
          </cell>
        </row>
        <row r="2622">
          <cell r="A2622" t="str">
            <v>FUSIBLE TIPO K 40 AMPS 15KV</v>
          </cell>
          <cell r="B2622">
            <v>3450</v>
          </cell>
          <cell r="C2622" t="str">
            <v>UND</v>
          </cell>
          <cell r="D2622">
            <v>4140</v>
          </cell>
          <cell r="E2622">
            <v>662.4</v>
          </cell>
          <cell r="F2622">
            <v>4802</v>
          </cell>
        </row>
        <row r="2623">
          <cell r="A2623" t="str">
            <v>FUSIBLE TIPO K 5 AMPS 15KV</v>
          </cell>
          <cell r="B2623">
            <v>2500</v>
          </cell>
          <cell r="C2623" t="str">
            <v>UND</v>
          </cell>
          <cell r="D2623">
            <v>3000</v>
          </cell>
          <cell r="E2623">
            <v>480</v>
          </cell>
          <cell r="F2623">
            <v>3480</v>
          </cell>
        </row>
        <row r="2624">
          <cell r="A2624" t="str">
            <v>FUSIBLE TIPO K 50 AMPS 15KV</v>
          </cell>
          <cell r="B2624">
            <v>2200</v>
          </cell>
          <cell r="C2624" t="str">
            <v>UND</v>
          </cell>
          <cell r="D2624">
            <v>2640</v>
          </cell>
          <cell r="E2624">
            <v>422.40000000000003</v>
          </cell>
          <cell r="F2624">
            <v>3062</v>
          </cell>
        </row>
        <row r="2625">
          <cell r="A2625" t="str">
            <v>FUSIBLE TIPO K 50 AMPS 38KV</v>
          </cell>
          <cell r="B2625">
            <v>2900</v>
          </cell>
          <cell r="C2625" t="str">
            <v>UND</v>
          </cell>
          <cell r="D2625">
            <v>3480</v>
          </cell>
          <cell r="E2625">
            <v>556.80000000000007</v>
          </cell>
          <cell r="F2625">
            <v>4037</v>
          </cell>
        </row>
        <row r="2626">
          <cell r="A2626" t="str">
            <v>FUSIBLE TIPO K 60 AMPS 15KV</v>
          </cell>
          <cell r="B2626">
            <v>4950</v>
          </cell>
          <cell r="C2626" t="str">
            <v>UND</v>
          </cell>
          <cell r="D2626">
            <v>5940</v>
          </cell>
          <cell r="E2626">
            <v>950.4</v>
          </cell>
          <cell r="F2626">
            <v>6890</v>
          </cell>
        </row>
        <row r="2627">
          <cell r="A2627" t="str">
            <v>FUSIBLE TIPO K 7 AMPS 15KV</v>
          </cell>
          <cell r="B2627">
            <v>2500</v>
          </cell>
          <cell r="C2627" t="str">
            <v>UND</v>
          </cell>
          <cell r="D2627">
            <v>3000</v>
          </cell>
          <cell r="E2627">
            <v>480</v>
          </cell>
          <cell r="F2627">
            <v>3480</v>
          </cell>
        </row>
        <row r="2628">
          <cell r="A2628" t="str">
            <v>FUSIBLE TIPO K 8 AMPS 15KV</v>
          </cell>
          <cell r="B2628">
            <v>2500</v>
          </cell>
          <cell r="C2628" t="str">
            <v>UND</v>
          </cell>
          <cell r="D2628">
            <v>3000</v>
          </cell>
          <cell r="E2628">
            <v>480</v>
          </cell>
          <cell r="F2628">
            <v>3480</v>
          </cell>
        </row>
        <row r="2629">
          <cell r="A2629" t="str">
            <v>FUSIBLE TIPO K 80 AMPS 15KV</v>
          </cell>
          <cell r="B2629">
            <v>5950</v>
          </cell>
          <cell r="C2629" t="str">
            <v>UND</v>
          </cell>
          <cell r="D2629">
            <v>7140</v>
          </cell>
          <cell r="E2629">
            <v>1142.4000000000001</v>
          </cell>
          <cell r="F2629">
            <v>8282</v>
          </cell>
        </row>
        <row r="2630">
          <cell r="A2630" t="str">
            <v>FUSIBLE TIPO K 80 AMPS 38KV</v>
          </cell>
          <cell r="B2630">
            <v>3910</v>
          </cell>
          <cell r="C2630" t="str">
            <v>UND</v>
          </cell>
          <cell r="D2630">
            <v>4692</v>
          </cell>
          <cell r="E2630">
            <v>750.72</v>
          </cell>
          <cell r="F2630">
            <v>5443</v>
          </cell>
        </row>
        <row r="2631">
          <cell r="A2631" t="str">
            <v>FUSIBLE VIDRIO 0.5AMP 20MM 250V FASES</v>
          </cell>
          <cell r="B2631">
            <v>63</v>
          </cell>
          <cell r="C2631" t="str">
            <v>UND</v>
          </cell>
          <cell r="D2631">
            <v>75.599999999999994</v>
          </cell>
          <cell r="E2631">
            <v>12.096</v>
          </cell>
          <cell r="F2631">
            <v>88</v>
          </cell>
        </row>
        <row r="2632">
          <cell r="A2632" t="str">
            <v>FUSIBLE VIDRIO 0.5AMP 30MM 250V FUSE</v>
          </cell>
          <cell r="B2632">
            <v>63</v>
          </cell>
          <cell r="C2632" t="str">
            <v>UND</v>
          </cell>
          <cell r="D2632">
            <v>75.599999999999994</v>
          </cell>
          <cell r="E2632">
            <v>12.096</v>
          </cell>
          <cell r="F2632">
            <v>88</v>
          </cell>
        </row>
        <row r="2633">
          <cell r="A2633" t="str">
            <v>FUSIBLE VIDRIO 10AMP 30MM 250V FASES</v>
          </cell>
          <cell r="B2633">
            <v>63</v>
          </cell>
          <cell r="C2633" t="str">
            <v>UND</v>
          </cell>
          <cell r="D2633">
            <v>75.599999999999994</v>
          </cell>
          <cell r="E2633">
            <v>12.096</v>
          </cell>
          <cell r="F2633">
            <v>88</v>
          </cell>
        </row>
        <row r="2634">
          <cell r="A2634" t="str">
            <v>FUSIBLE VIDRIO 15AMP 20MM 250V FASES</v>
          </cell>
          <cell r="B2634">
            <v>63</v>
          </cell>
          <cell r="C2634" t="str">
            <v>UND</v>
          </cell>
          <cell r="D2634">
            <v>75.599999999999994</v>
          </cell>
          <cell r="E2634">
            <v>12.096</v>
          </cell>
          <cell r="F2634">
            <v>88</v>
          </cell>
        </row>
        <row r="2635">
          <cell r="A2635" t="str">
            <v>FUSIBLE VIDRIO 1AMP 20MM 250V FASES</v>
          </cell>
          <cell r="B2635">
            <v>63</v>
          </cell>
          <cell r="C2635" t="str">
            <v>UND</v>
          </cell>
          <cell r="D2635">
            <v>75.599999999999994</v>
          </cell>
          <cell r="E2635">
            <v>12.096</v>
          </cell>
          <cell r="F2635">
            <v>88</v>
          </cell>
        </row>
        <row r="2636">
          <cell r="A2636" t="str">
            <v>FUSIBLE VIDRIO 1AMP 30MM 250V FASES</v>
          </cell>
          <cell r="B2636">
            <v>63</v>
          </cell>
          <cell r="C2636" t="str">
            <v>UND</v>
          </cell>
          <cell r="D2636">
            <v>75.599999999999994</v>
          </cell>
          <cell r="E2636">
            <v>12.096</v>
          </cell>
          <cell r="F2636">
            <v>88</v>
          </cell>
        </row>
        <row r="2637">
          <cell r="A2637" t="str">
            <v>FUSIBLE VIDRIO 20AMP 30MM 250V FASES</v>
          </cell>
          <cell r="B2637">
            <v>63</v>
          </cell>
          <cell r="C2637" t="str">
            <v>UND</v>
          </cell>
          <cell r="D2637">
            <v>75.599999999999994</v>
          </cell>
          <cell r="E2637">
            <v>12.096</v>
          </cell>
          <cell r="F2637">
            <v>88</v>
          </cell>
        </row>
        <row r="2638">
          <cell r="A2638" t="str">
            <v>FUSIBLE VIDRIO 25AMP 30MM 250V FASES</v>
          </cell>
          <cell r="B2638">
            <v>63</v>
          </cell>
          <cell r="C2638" t="str">
            <v>UND</v>
          </cell>
          <cell r="D2638">
            <v>75.599999999999994</v>
          </cell>
          <cell r="E2638">
            <v>12.096</v>
          </cell>
          <cell r="F2638">
            <v>88</v>
          </cell>
        </row>
        <row r="2639">
          <cell r="A2639" t="str">
            <v>FUSIBLE VIDRIO 2AMP 20MM 250V FASES</v>
          </cell>
          <cell r="B2639">
            <v>63</v>
          </cell>
          <cell r="C2639" t="str">
            <v>UND</v>
          </cell>
          <cell r="D2639">
            <v>75.599999999999994</v>
          </cell>
          <cell r="E2639">
            <v>12.096</v>
          </cell>
          <cell r="F2639">
            <v>88</v>
          </cell>
        </row>
        <row r="2640">
          <cell r="A2640" t="str">
            <v>FUSIBLE VIDRIO 2AMP 30MM 250V FASES</v>
          </cell>
          <cell r="B2640">
            <v>63</v>
          </cell>
          <cell r="C2640" t="str">
            <v>UND</v>
          </cell>
          <cell r="D2640">
            <v>75.599999999999994</v>
          </cell>
          <cell r="E2640">
            <v>12.096</v>
          </cell>
          <cell r="F2640">
            <v>88</v>
          </cell>
        </row>
        <row r="2641">
          <cell r="A2641" t="str">
            <v>FUSIBLE VIDRIO 30AMP 30MM 250V FASES</v>
          </cell>
          <cell r="B2641">
            <v>63</v>
          </cell>
          <cell r="C2641" t="str">
            <v>UND</v>
          </cell>
          <cell r="D2641">
            <v>75.599999999999994</v>
          </cell>
          <cell r="E2641">
            <v>12.096</v>
          </cell>
          <cell r="F2641">
            <v>88</v>
          </cell>
        </row>
        <row r="2642">
          <cell r="A2642" t="str">
            <v>FUSIBLE VIDRIO 3A 20 MM</v>
          </cell>
          <cell r="B2642">
            <v>63</v>
          </cell>
          <cell r="C2642" t="str">
            <v>UND</v>
          </cell>
          <cell r="D2642">
            <v>75.599999999999994</v>
          </cell>
          <cell r="E2642">
            <v>12.096</v>
          </cell>
          <cell r="F2642">
            <v>88</v>
          </cell>
        </row>
        <row r="2643">
          <cell r="A2643" t="str">
            <v>FUSIBLE VIDRIO 3AMP 30MM 250V FASES</v>
          </cell>
          <cell r="B2643">
            <v>63</v>
          </cell>
          <cell r="C2643" t="str">
            <v>UND</v>
          </cell>
          <cell r="D2643">
            <v>75.599999999999994</v>
          </cell>
          <cell r="E2643">
            <v>12.096</v>
          </cell>
          <cell r="F2643">
            <v>88</v>
          </cell>
        </row>
        <row r="2644">
          <cell r="A2644" t="str">
            <v>FUSIBLE VIDRIO 4AMP 30MM 250V FASES</v>
          </cell>
          <cell r="B2644">
            <v>63</v>
          </cell>
          <cell r="C2644" t="str">
            <v>UND</v>
          </cell>
          <cell r="D2644">
            <v>75.599999999999994</v>
          </cell>
          <cell r="E2644">
            <v>12.096</v>
          </cell>
          <cell r="F2644">
            <v>88</v>
          </cell>
        </row>
        <row r="2645">
          <cell r="A2645" t="str">
            <v>FUSIBLE VIDRIO 5AMP 30MM 250V FASES</v>
          </cell>
          <cell r="B2645">
            <v>63</v>
          </cell>
          <cell r="C2645" t="str">
            <v>UND</v>
          </cell>
          <cell r="D2645">
            <v>75.599999999999994</v>
          </cell>
          <cell r="E2645">
            <v>12.096</v>
          </cell>
          <cell r="F2645">
            <v>88</v>
          </cell>
        </row>
        <row r="2646">
          <cell r="A2646" t="str">
            <v>FUSIBLE VIDRIO 6AMP 30MM 250V FASES</v>
          </cell>
          <cell r="B2646">
            <v>63</v>
          </cell>
          <cell r="C2646" t="str">
            <v>UND</v>
          </cell>
          <cell r="D2646">
            <v>75.599999999999994</v>
          </cell>
          <cell r="E2646">
            <v>12.096</v>
          </cell>
          <cell r="F2646">
            <v>88</v>
          </cell>
        </row>
        <row r="2647">
          <cell r="A2647" t="str">
            <v>FUSIBLE VIDRIO 7AMP 30MM 250V FASES</v>
          </cell>
          <cell r="B2647">
            <v>63</v>
          </cell>
          <cell r="C2647" t="str">
            <v>UND</v>
          </cell>
          <cell r="D2647">
            <v>75.599999999999994</v>
          </cell>
          <cell r="E2647">
            <v>12.096</v>
          </cell>
          <cell r="F2647">
            <v>88</v>
          </cell>
        </row>
        <row r="2648">
          <cell r="A2648" t="str">
            <v>FUSIBLE VIDRIO 8AMP 30MM 250V FASES</v>
          </cell>
          <cell r="B2648">
            <v>63</v>
          </cell>
          <cell r="C2648" t="str">
            <v>UND</v>
          </cell>
          <cell r="D2648">
            <v>75.599999999999994</v>
          </cell>
          <cell r="E2648">
            <v>12.096</v>
          </cell>
          <cell r="F2648">
            <v>88</v>
          </cell>
        </row>
        <row r="2649">
          <cell r="A2649" t="str">
            <v>FUSIBLE VIDRIO 9AMP 30MM 250V FASES</v>
          </cell>
          <cell r="B2649">
            <v>63</v>
          </cell>
          <cell r="C2649" t="str">
            <v>UND</v>
          </cell>
          <cell r="D2649">
            <v>75.599999999999994</v>
          </cell>
          <cell r="E2649">
            <v>12.096</v>
          </cell>
          <cell r="F2649">
            <v>88</v>
          </cell>
        </row>
        <row r="2650">
          <cell r="A2650" t="str">
            <v>GABINETE AUTOSOP.T/EXTE. CON  EQUIPO</v>
          </cell>
          <cell r="B2650">
            <v>5298824</v>
          </cell>
          <cell r="C2650" t="str">
            <v>UND</v>
          </cell>
          <cell r="D2650">
            <v>6358588.7999999998</v>
          </cell>
          <cell r="E2650">
            <v>1017374.208</v>
          </cell>
          <cell r="F2650">
            <v>7375963</v>
          </cell>
        </row>
        <row r="2651">
          <cell r="A2651" t="str">
            <v>GABINETE AUTOSOPORTADO LAM COL.R.14 PINT</v>
          </cell>
          <cell r="B2651">
            <v>1320000</v>
          </cell>
          <cell r="C2651" t="str">
            <v>UND</v>
          </cell>
          <cell r="D2651">
            <v>1584000</v>
          </cell>
          <cell r="E2651">
            <v>253440</v>
          </cell>
          <cell r="F2651">
            <v>1837440</v>
          </cell>
        </row>
        <row r="2652">
          <cell r="A2652" t="str">
            <v>GABINETE CONTROL/PROTECC.GKS2200X800X800</v>
          </cell>
          <cell r="B2652">
            <v>24249394</v>
          </cell>
          <cell r="C2652" t="str">
            <v>UND</v>
          </cell>
          <cell r="D2652">
            <v>29099272.800000001</v>
          </cell>
          <cell r="E2652">
            <v>4655883.648</v>
          </cell>
          <cell r="F2652">
            <v>33755156</v>
          </cell>
        </row>
        <row r="2653">
          <cell r="A2653" t="str">
            <v>GABINETE PISO 200A+67F TOMA 8S EIB</v>
          </cell>
          <cell r="B2653">
            <v>894400</v>
          </cell>
          <cell r="C2653" t="str">
            <v>UND</v>
          </cell>
          <cell r="D2653">
            <v>1073280</v>
          </cell>
          <cell r="E2653">
            <v>171724.80000000002</v>
          </cell>
          <cell r="F2653">
            <v>1245005</v>
          </cell>
        </row>
        <row r="2654">
          <cell r="A2654" t="str">
            <v>GANCHO DE TIRO TIPO TELECOM</v>
          </cell>
          <cell r="B2654">
            <v>3135</v>
          </cell>
          <cell r="C2654" t="str">
            <v>UND</v>
          </cell>
          <cell r="D2654">
            <v>3762</v>
          </cell>
          <cell r="E2654">
            <v>601.91999999999996</v>
          </cell>
          <cell r="F2654">
            <v>4364</v>
          </cell>
        </row>
        <row r="2655">
          <cell r="A2655" t="str">
            <v>GAS HEXAFLORURO DE ASUFR SF6</v>
          </cell>
          <cell r="B2655">
            <v>130000</v>
          </cell>
          <cell r="C2655" t="str">
            <v>UND</v>
          </cell>
          <cell r="D2655">
            <v>156000</v>
          </cell>
          <cell r="E2655">
            <v>24960</v>
          </cell>
          <cell r="F2655">
            <v>180960</v>
          </cell>
        </row>
        <row r="2656">
          <cell r="A2656" t="str">
            <v>GRAPA ACERADA RETENCION PISTOLA CABLE9.5</v>
          </cell>
          <cell r="B2656">
            <v>9000</v>
          </cell>
          <cell r="C2656" t="str">
            <v>UND</v>
          </cell>
          <cell r="D2656">
            <v>10800</v>
          </cell>
          <cell r="E2656">
            <v>1728</v>
          </cell>
          <cell r="F2656">
            <v>12528</v>
          </cell>
        </row>
        <row r="2657">
          <cell r="A2657" t="str">
            <v>GRAPA DE HIERRO/72X50X50NORMACS536</v>
          </cell>
          <cell r="B2657">
            <v>23460</v>
          </cell>
          <cell r="C2657" t="str">
            <v>UND</v>
          </cell>
          <cell r="D2657">
            <v>28152</v>
          </cell>
          <cell r="E2657">
            <v>4504.32</v>
          </cell>
          <cell r="F2657">
            <v>32656</v>
          </cell>
        </row>
        <row r="2658">
          <cell r="A2658" t="str">
            <v>GRAPA GALVANIZADA 1"</v>
          </cell>
          <cell r="B2658">
            <v>136</v>
          </cell>
          <cell r="C2658" t="str">
            <v>UND</v>
          </cell>
          <cell r="D2658">
            <v>163.19999999999999</v>
          </cell>
          <cell r="E2658">
            <v>26.111999999999998</v>
          </cell>
          <cell r="F2658">
            <v>189</v>
          </cell>
        </row>
        <row r="2659">
          <cell r="A2659" t="str">
            <v>GRAPA GALVANIZADA 1" DOBLE ALETA</v>
          </cell>
          <cell r="B2659">
            <v>250</v>
          </cell>
          <cell r="C2659" t="str">
            <v>UND</v>
          </cell>
          <cell r="D2659">
            <v>300</v>
          </cell>
          <cell r="E2659">
            <v>48</v>
          </cell>
          <cell r="F2659">
            <v>348</v>
          </cell>
        </row>
        <row r="2660">
          <cell r="A2660" t="str">
            <v>GRAPA GALVANIZADA 1/2"</v>
          </cell>
          <cell r="B2660">
            <v>54</v>
          </cell>
          <cell r="C2660" t="str">
            <v>UND</v>
          </cell>
          <cell r="D2660">
            <v>64.8</v>
          </cell>
          <cell r="E2660">
            <v>10.368</v>
          </cell>
          <cell r="F2660">
            <v>75</v>
          </cell>
        </row>
        <row r="2661">
          <cell r="A2661" t="str">
            <v>GRAPA GALVANIZADA 1/2" DOBLE ALETA</v>
          </cell>
          <cell r="B2661">
            <v>200</v>
          </cell>
          <cell r="C2661" t="str">
            <v>UND</v>
          </cell>
          <cell r="D2661">
            <v>240</v>
          </cell>
          <cell r="E2661">
            <v>38.4</v>
          </cell>
          <cell r="F2661">
            <v>278</v>
          </cell>
        </row>
        <row r="2662">
          <cell r="A2662" t="str">
            <v>GRAPA GALVANIZADA 1/4 DOBLE ALETA</v>
          </cell>
          <cell r="B2662">
            <v>100</v>
          </cell>
          <cell r="C2662" t="str">
            <v>UND</v>
          </cell>
          <cell r="D2662">
            <v>120</v>
          </cell>
          <cell r="E2662">
            <v>19.2</v>
          </cell>
          <cell r="F2662">
            <v>139</v>
          </cell>
        </row>
        <row r="2663">
          <cell r="A2663" t="str">
            <v>GRAPA GALVANIZADA 11/2" DOBLE OREJA</v>
          </cell>
          <cell r="B2663">
            <v>750</v>
          </cell>
          <cell r="C2663" t="str">
            <v>UND</v>
          </cell>
          <cell r="D2663">
            <v>900</v>
          </cell>
          <cell r="E2663">
            <v>144</v>
          </cell>
          <cell r="F2663">
            <v>1044</v>
          </cell>
        </row>
        <row r="2664">
          <cell r="A2664" t="str">
            <v>GRAPA GALVANIZADA 11/4"</v>
          </cell>
          <cell r="B2664">
            <v>146</v>
          </cell>
          <cell r="C2664" t="str">
            <v>UND</v>
          </cell>
          <cell r="D2664">
            <v>175.2</v>
          </cell>
          <cell r="E2664">
            <v>28.032</v>
          </cell>
          <cell r="F2664">
            <v>203</v>
          </cell>
        </row>
        <row r="2665">
          <cell r="A2665" t="str">
            <v>GRAPA GALVANIZADA 2"</v>
          </cell>
          <cell r="B2665">
            <v>307</v>
          </cell>
          <cell r="C2665" t="str">
            <v>UND</v>
          </cell>
          <cell r="D2665">
            <v>368.4</v>
          </cell>
          <cell r="E2665">
            <v>58.943999999999996</v>
          </cell>
          <cell r="F2665">
            <v>427</v>
          </cell>
        </row>
        <row r="2666">
          <cell r="A2666" t="str">
            <v>GRAPA GALVANIZADA 21/2"</v>
          </cell>
          <cell r="B2666">
            <v>350</v>
          </cell>
          <cell r="C2666" t="str">
            <v>UND</v>
          </cell>
          <cell r="D2666">
            <v>420</v>
          </cell>
          <cell r="E2666">
            <v>67.2</v>
          </cell>
          <cell r="F2666">
            <v>487</v>
          </cell>
        </row>
        <row r="2667">
          <cell r="A2667" t="str">
            <v>GRAPA GALVANIZADA 3/4</v>
          </cell>
          <cell r="B2667">
            <v>73</v>
          </cell>
          <cell r="C2667" t="str">
            <v>UND</v>
          </cell>
          <cell r="D2667">
            <v>87.6</v>
          </cell>
          <cell r="E2667">
            <v>14.016</v>
          </cell>
          <cell r="F2667">
            <v>102</v>
          </cell>
        </row>
        <row r="2668">
          <cell r="A2668" t="str">
            <v>GRAPA GALVANIZADA 3/4"  DOBLE ALETA</v>
          </cell>
          <cell r="B2668">
            <v>110</v>
          </cell>
          <cell r="C2668" t="str">
            <v>UND</v>
          </cell>
          <cell r="D2668">
            <v>132</v>
          </cell>
          <cell r="E2668">
            <v>21.12</v>
          </cell>
          <cell r="F2668">
            <v>153</v>
          </cell>
        </row>
        <row r="2669">
          <cell r="A2669" t="str">
            <v>GRAPA GALVANIZADA 3/8 DOBLE ALETA</v>
          </cell>
          <cell r="B2669">
            <v>150</v>
          </cell>
          <cell r="C2669" t="str">
            <v>UND</v>
          </cell>
          <cell r="D2669">
            <v>180</v>
          </cell>
          <cell r="E2669">
            <v>28.8</v>
          </cell>
          <cell r="F2669">
            <v>209</v>
          </cell>
        </row>
        <row r="2670">
          <cell r="A2670" t="str">
            <v>GRAPA GALVANIZADA DE 11/2"</v>
          </cell>
          <cell r="B2670">
            <v>158</v>
          </cell>
          <cell r="C2670" t="str">
            <v>UND</v>
          </cell>
          <cell r="D2670">
            <v>189.6</v>
          </cell>
          <cell r="E2670">
            <v>30.335999999999999</v>
          </cell>
          <cell r="F2670">
            <v>220</v>
          </cell>
        </row>
        <row r="2671">
          <cell r="A2671" t="str">
            <v>GRAPA GRILLETE 1/2"</v>
          </cell>
          <cell r="B2671">
            <v>4500</v>
          </cell>
          <cell r="C2671" t="str">
            <v>UND</v>
          </cell>
          <cell r="D2671">
            <v>5400</v>
          </cell>
          <cell r="E2671">
            <v>864</v>
          </cell>
          <cell r="F2671">
            <v>6264</v>
          </cell>
        </row>
        <row r="2672">
          <cell r="A2672" t="str">
            <v>GRAPA GRILLETE 3/8"</v>
          </cell>
          <cell r="B2672">
            <v>4286</v>
          </cell>
          <cell r="C2672" t="str">
            <v>UND</v>
          </cell>
          <cell r="D2672">
            <v>5143.2</v>
          </cell>
          <cell r="E2672">
            <v>822.91200000000003</v>
          </cell>
          <cell r="F2672">
            <v>5966</v>
          </cell>
        </row>
        <row r="2673">
          <cell r="A2673" t="str">
            <v>GRAPA OPERAR CALIENTE AL. CIRCUIT.</v>
          </cell>
          <cell r="B2673">
            <v>16000</v>
          </cell>
          <cell r="C2673" t="str">
            <v>UND</v>
          </cell>
          <cell r="D2673">
            <v>19200</v>
          </cell>
          <cell r="E2673">
            <v>3072</v>
          </cell>
          <cell r="F2673">
            <v>22272</v>
          </cell>
        </row>
        <row r="2674">
          <cell r="A2674" t="str">
            <v>GRAPA OPERAR CALIENTE AL. TRATM TERMICO</v>
          </cell>
          <cell r="B2674">
            <v>11270</v>
          </cell>
          <cell r="C2674" t="str">
            <v>UND</v>
          </cell>
          <cell r="D2674">
            <v>13524</v>
          </cell>
          <cell r="E2674">
            <v>2163.84</v>
          </cell>
          <cell r="F2674">
            <v>15688</v>
          </cell>
        </row>
        <row r="2675">
          <cell r="A2675" t="str">
            <v>GRAPA PLASTICA  P/CABLE 8</v>
          </cell>
          <cell r="B2675">
            <v>12</v>
          </cell>
          <cell r="C2675" t="str">
            <v>UND</v>
          </cell>
          <cell r="D2675">
            <v>14.399999999999999</v>
          </cell>
          <cell r="E2675">
            <v>2.3039999999999998</v>
          </cell>
          <cell r="F2675">
            <v>17</v>
          </cell>
        </row>
        <row r="2676">
          <cell r="A2676" t="str">
            <v>GRAPA PLASTICA #4 PAQUETE X50PIA</v>
          </cell>
          <cell r="B2676">
            <v>550.20001220703114</v>
          </cell>
          <cell r="C2676" t="str">
            <v>UND</v>
          </cell>
          <cell r="D2676">
            <v>660.2400146484373</v>
          </cell>
          <cell r="E2676">
            <v>105.63840234374997</v>
          </cell>
          <cell r="F2676">
            <v>766</v>
          </cell>
        </row>
        <row r="2677">
          <cell r="A2677" t="str">
            <v>GRAPA PLASTICA #6  CON PUNTILLA</v>
          </cell>
          <cell r="B2677">
            <v>550.20001220703114</v>
          </cell>
          <cell r="C2677" t="str">
            <v>UND</v>
          </cell>
          <cell r="D2677">
            <v>660.2400146484373</v>
          </cell>
          <cell r="E2677">
            <v>105.63840234374997</v>
          </cell>
          <cell r="F2677">
            <v>766</v>
          </cell>
        </row>
        <row r="2678">
          <cell r="A2678" t="str">
            <v>GRAPA PLASTICA #9 PAQUETE X50 PIA</v>
          </cell>
          <cell r="B2678">
            <v>550.20001220703114</v>
          </cell>
          <cell r="C2678" t="str">
            <v>UND</v>
          </cell>
          <cell r="D2678">
            <v>660.2400146484373</v>
          </cell>
          <cell r="E2678">
            <v>105.63840234374997</v>
          </cell>
          <cell r="F2678">
            <v>766</v>
          </cell>
        </row>
        <row r="2679">
          <cell r="A2679" t="str">
            <v>GRAPA PLASTICA MURAL CABLE 10 PARES</v>
          </cell>
          <cell r="B2679">
            <v>85</v>
          </cell>
          <cell r="C2679" t="str">
            <v>UND</v>
          </cell>
          <cell r="D2679">
            <v>102</v>
          </cell>
          <cell r="E2679">
            <v>16.32</v>
          </cell>
          <cell r="F2679">
            <v>118</v>
          </cell>
        </row>
        <row r="2680">
          <cell r="A2680" t="str">
            <v>GRAPA PLASTICA MURAL CABLE 40 PARES</v>
          </cell>
          <cell r="B2680">
            <v>91</v>
          </cell>
          <cell r="C2680" t="str">
            <v>UND</v>
          </cell>
          <cell r="D2680">
            <v>109.2</v>
          </cell>
          <cell r="E2680">
            <v>17.472000000000001</v>
          </cell>
          <cell r="F2680">
            <v>127</v>
          </cell>
        </row>
        <row r="2681">
          <cell r="A2681" t="str">
            <v>GRAPA PLASTICA P/CABLE 3X8</v>
          </cell>
          <cell r="B2681">
            <v>250</v>
          </cell>
          <cell r="C2681" t="str">
            <v>UND</v>
          </cell>
          <cell r="D2681">
            <v>300</v>
          </cell>
          <cell r="E2681">
            <v>48</v>
          </cell>
          <cell r="F2681">
            <v>348</v>
          </cell>
        </row>
        <row r="2682">
          <cell r="A2682" t="str">
            <v>GRAPA PRENSORA 2 PERNOS CABLE 9.5-3/8</v>
          </cell>
          <cell r="B2682">
            <v>2400</v>
          </cell>
          <cell r="C2682" t="str">
            <v>UND</v>
          </cell>
          <cell r="D2682">
            <v>2880</v>
          </cell>
          <cell r="E2682">
            <v>460.8</v>
          </cell>
          <cell r="F2682">
            <v>3341</v>
          </cell>
        </row>
        <row r="2683">
          <cell r="A2683" t="str">
            <v>GRAPA PRENSORA 3 PERNOS 11/2X3/8"</v>
          </cell>
          <cell r="B2683">
            <v>6800</v>
          </cell>
          <cell r="C2683" t="str">
            <v>UND</v>
          </cell>
          <cell r="D2683">
            <v>8160</v>
          </cell>
          <cell r="E2683">
            <v>1305.6000000000001</v>
          </cell>
          <cell r="F2683">
            <v>9466</v>
          </cell>
        </row>
        <row r="2684">
          <cell r="A2684" t="str">
            <v>GRAPA PRENSORA 3 PERNOS 2X3/8"</v>
          </cell>
          <cell r="B2684">
            <v>6800</v>
          </cell>
          <cell r="C2684" t="str">
            <v>UND</v>
          </cell>
          <cell r="D2684">
            <v>8160</v>
          </cell>
          <cell r="E2684">
            <v>1305.6000000000001</v>
          </cell>
          <cell r="F2684">
            <v>9466</v>
          </cell>
        </row>
        <row r="2685">
          <cell r="A2685" t="str">
            <v>GRAPA PRENSORA PARA ACOMETIDA REF.RA-8</v>
          </cell>
          <cell r="B2685">
            <v>2050</v>
          </cell>
          <cell r="C2685" t="str">
            <v>UND</v>
          </cell>
          <cell r="D2685">
            <v>2460</v>
          </cell>
          <cell r="E2685">
            <v>393.6</v>
          </cell>
          <cell r="F2685">
            <v>2854</v>
          </cell>
        </row>
        <row r="2686">
          <cell r="A2686" t="str">
            <v>GRAPA RECTA 63MM - 125MMTRATAMI.TERMICO</v>
          </cell>
          <cell r="B2686">
            <v>10560</v>
          </cell>
          <cell r="C2686" t="str">
            <v>UND</v>
          </cell>
          <cell r="D2686">
            <v>12672</v>
          </cell>
          <cell r="E2686">
            <v>2027.52</v>
          </cell>
          <cell r="F2686">
            <v>14700</v>
          </cell>
        </row>
        <row r="2687">
          <cell r="A2687" t="str">
            <v>GRAPA RECTA AL 4/0-336.4MCM TRATAM.TERMI</v>
          </cell>
          <cell r="B2687">
            <v>10120</v>
          </cell>
          <cell r="C2687" t="str">
            <v>UND</v>
          </cell>
          <cell r="D2687">
            <v>12144</v>
          </cell>
          <cell r="E2687">
            <v>1943.04</v>
          </cell>
          <cell r="F2687">
            <v>14087</v>
          </cell>
        </row>
        <row r="2688">
          <cell r="A2688" t="str">
            <v>GRAPA RETEN PISTOLA P/CABLEGUARDA1/4-3/8</v>
          </cell>
          <cell r="B2688">
            <v>13000</v>
          </cell>
          <cell r="C2688" t="str">
            <v>UND</v>
          </cell>
          <cell r="D2688">
            <v>15600</v>
          </cell>
          <cell r="E2688">
            <v>2496</v>
          </cell>
          <cell r="F2688">
            <v>18096</v>
          </cell>
        </row>
        <row r="2689">
          <cell r="A2689" t="str">
            <v>GRAPA RETENCION PA 54/1500</v>
          </cell>
          <cell r="B2689">
            <v>11000</v>
          </cell>
          <cell r="C2689" t="str">
            <v>UND</v>
          </cell>
          <cell r="D2689">
            <v>13200</v>
          </cell>
          <cell r="E2689">
            <v>2112</v>
          </cell>
          <cell r="F2689">
            <v>15312</v>
          </cell>
        </row>
        <row r="2690">
          <cell r="A2690" t="str">
            <v>GRAPA RETENCION PISTOLA 6-2/0 EN BRONCE</v>
          </cell>
          <cell r="B2690">
            <v>19951</v>
          </cell>
          <cell r="C2690" t="str">
            <v>UND</v>
          </cell>
          <cell r="D2690">
            <v>23941.200000000001</v>
          </cell>
          <cell r="E2690">
            <v>3830.5920000000001</v>
          </cell>
          <cell r="F2690">
            <v>27772</v>
          </cell>
        </row>
        <row r="2691">
          <cell r="A2691" t="str">
            <v>GRAPA RETENCION PISTOLA AL .250</v>
          </cell>
          <cell r="B2691">
            <v>19937</v>
          </cell>
          <cell r="C2691" t="str">
            <v>UND</v>
          </cell>
          <cell r="D2691">
            <v>23924.399999999998</v>
          </cell>
          <cell r="E2691">
            <v>3827.9039999999995</v>
          </cell>
          <cell r="F2691">
            <v>27752</v>
          </cell>
        </row>
        <row r="2692">
          <cell r="A2692" t="str">
            <v>GRAPA RETENCION PISTOLA AL 2/0-4/0</v>
          </cell>
          <cell r="B2692">
            <v>12460</v>
          </cell>
          <cell r="C2692" t="str">
            <v>UND</v>
          </cell>
          <cell r="D2692">
            <v>14952</v>
          </cell>
          <cell r="E2692">
            <v>2392.3200000000002</v>
          </cell>
          <cell r="F2692">
            <v>17344</v>
          </cell>
        </row>
        <row r="2693">
          <cell r="A2693" t="str">
            <v>GRAPA RETENCION PISTOLA AL 300-500</v>
          </cell>
          <cell r="B2693">
            <v>27066</v>
          </cell>
          <cell r="C2693" t="str">
            <v>UND</v>
          </cell>
          <cell r="D2693">
            <v>32479.199999999997</v>
          </cell>
          <cell r="E2693">
            <v>5196.6719999999996</v>
          </cell>
          <cell r="F2693">
            <v>37676</v>
          </cell>
        </row>
        <row r="2694">
          <cell r="A2694" t="str">
            <v>GRAPA RETENCION PISTOLA AL 500-900</v>
          </cell>
          <cell r="B2694">
            <v>76104</v>
          </cell>
          <cell r="C2694" t="str">
            <v>UND</v>
          </cell>
          <cell r="D2694">
            <v>91324.800000000003</v>
          </cell>
          <cell r="E2694">
            <v>14611.968000000001</v>
          </cell>
          <cell r="F2694">
            <v>105937</v>
          </cell>
        </row>
        <row r="2695">
          <cell r="A2695" t="str">
            <v>GRAPA RETENCION PISTOLA AL 6-2/0</v>
          </cell>
          <cell r="B2695">
            <v>9967</v>
          </cell>
          <cell r="C2695" t="str">
            <v>UND</v>
          </cell>
          <cell r="D2695">
            <v>11960.4</v>
          </cell>
          <cell r="E2695">
            <v>1913.664</v>
          </cell>
          <cell r="F2695">
            <v>13874</v>
          </cell>
        </row>
        <row r="2696">
          <cell r="A2696" t="str">
            <v>GRAPA RETENCION PISTOLA P/CAB.GUA1/4-1/2</v>
          </cell>
          <cell r="B2696">
            <v>11913</v>
          </cell>
          <cell r="C2696" t="str">
            <v>UND</v>
          </cell>
          <cell r="D2696">
            <v>14295.6</v>
          </cell>
          <cell r="E2696">
            <v>2287.2960000000003</v>
          </cell>
          <cell r="F2696">
            <v>16583</v>
          </cell>
        </row>
        <row r="2697">
          <cell r="A2697" t="str">
            <v>GRAPA RETENCION PISTOLA P/CABLEACSR397.5</v>
          </cell>
          <cell r="B2697">
            <v>48720</v>
          </cell>
          <cell r="C2697" t="str">
            <v>UND</v>
          </cell>
          <cell r="D2697">
            <v>58464</v>
          </cell>
          <cell r="E2697">
            <v>9354.24</v>
          </cell>
          <cell r="F2697">
            <v>67818</v>
          </cell>
        </row>
        <row r="2698">
          <cell r="A2698" t="str">
            <v>GRAPA RETENCION RECTA AL 6-2/0</v>
          </cell>
          <cell r="B2698">
            <v>8284</v>
          </cell>
          <cell r="C2698" t="str">
            <v>UND</v>
          </cell>
          <cell r="D2698">
            <v>9940.7999999999993</v>
          </cell>
          <cell r="E2698">
            <v>1590.528</v>
          </cell>
          <cell r="F2698">
            <v>11531</v>
          </cell>
        </row>
        <row r="2699">
          <cell r="A2699" t="str">
            <v>GRAPA RETENCION RECTA AL.2/0-4/0(266.8)</v>
          </cell>
          <cell r="B2699">
            <v>10512.700195312502</v>
          </cell>
          <cell r="C2699" t="str">
            <v>UND</v>
          </cell>
          <cell r="D2699">
            <v>12615.240234375002</v>
          </cell>
          <cell r="E2699">
            <v>2018.4384375000004</v>
          </cell>
          <cell r="F2699">
            <v>14634</v>
          </cell>
        </row>
        <row r="2700">
          <cell r="A2700" t="str">
            <v>GRAPA RETENCION RECTA ALU 4-4/0</v>
          </cell>
          <cell r="B2700">
            <v>10355</v>
          </cell>
          <cell r="C2700" t="str">
            <v>UND</v>
          </cell>
          <cell r="D2700">
            <v>12426</v>
          </cell>
          <cell r="E2700">
            <v>1988.16</v>
          </cell>
          <cell r="F2700">
            <v>14414</v>
          </cell>
        </row>
        <row r="2701">
          <cell r="A2701" t="str">
            <v>GRAPA SUJETAR ACOMETIDA</v>
          </cell>
          <cell r="B2701">
            <v>1415</v>
          </cell>
          <cell r="C2701" t="str">
            <v>UND</v>
          </cell>
          <cell r="D2701">
            <v>1698</v>
          </cell>
          <cell r="E2701">
            <v>271.68</v>
          </cell>
          <cell r="F2701">
            <v>1970</v>
          </cell>
        </row>
        <row r="2702">
          <cell r="A2702" t="str">
            <v>GRAPA SUSPENSION  AL. P/CABLE ACSR397.5</v>
          </cell>
          <cell r="B2702">
            <v>18000</v>
          </cell>
          <cell r="C2702" t="str">
            <v>UND</v>
          </cell>
          <cell r="D2702">
            <v>21600</v>
          </cell>
          <cell r="E2702">
            <v>3456</v>
          </cell>
          <cell r="F2702">
            <v>25056</v>
          </cell>
        </row>
        <row r="2703">
          <cell r="A2703" t="str">
            <v>GRAPA SUSPENSION 54/1500+UNION</v>
          </cell>
          <cell r="B2703">
            <v>5200</v>
          </cell>
          <cell r="C2703" t="str">
            <v>UND</v>
          </cell>
          <cell r="D2703">
            <v>6240</v>
          </cell>
          <cell r="E2703">
            <v>998.4</v>
          </cell>
          <cell r="F2703">
            <v>7238</v>
          </cell>
        </row>
        <row r="2704">
          <cell r="A2704" t="str">
            <v>GRAPA SUSPENSION AL 6-2/0</v>
          </cell>
          <cell r="B2704">
            <v>12558</v>
          </cell>
          <cell r="C2704" t="str">
            <v>UND</v>
          </cell>
          <cell r="D2704">
            <v>15069.599999999999</v>
          </cell>
          <cell r="E2704">
            <v>2411.136</v>
          </cell>
          <cell r="F2704">
            <v>17481</v>
          </cell>
        </row>
        <row r="2705">
          <cell r="A2705" t="str">
            <v>GRAPA SUSPENSION AL.2/0-4/0(266MCM)</v>
          </cell>
          <cell r="B2705">
            <v>12264</v>
          </cell>
          <cell r="C2705" t="str">
            <v>UND</v>
          </cell>
          <cell r="D2705">
            <v>14716.8</v>
          </cell>
          <cell r="E2705">
            <v>2354.6880000000001</v>
          </cell>
          <cell r="F2705">
            <v>17071</v>
          </cell>
        </row>
        <row r="2706">
          <cell r="A2706" t="str">
            <v>GRAPA SUSPENSION AL.500</v>
          </cell>
          <cell r="B2706">
            <v>14620</v>
          </cell>
          <cell r="C2706" t="str">
            <v>UND</v>
          </cell>
          <cell r="D2706">
            <v>17544</v>
          </cell>
          <cell r="E2706">
            <v>2807.04</v>
          </cell>
          <cell r="F2706">
            <v>20351</v>
          </cell>
        </row>
        <row r="2707">
          <cell r="A2707" t="str">
            <v>GRAPA SUSPENSION EN BRONCE</v>
          </cell>
          <cell r="B2707">
            <v>26000</v>
          </cell>
          <cell r="C2707" t="str">
            <v>UND</v>
          </cell>
          <cell r="D2707">
            <v>31200</v>
          </cell>
          <cell r="E2707">
            <v>4992</v>
          </cell>
          <cell r="F2707">
            <v>36192</v>
          </cell>
        </row>
        <row r="2708">
          <cell r="A2708" t="str">
            <v>GRAPA SUSPENSION P/CABLE GUARDA 1/8-3/8</v>
          </cell>
          <cell r="B2708">
            <v>11550</v>
          </cell>
          <cell r="C2708" t="str">
            <v>UND</v>
          </cell>
          <cell r="D2708">
            <v>13860</v>
          </cell>
          <cell r="E2708">
            <v>2217.6</v>
          </cell>
          <cell r="F2708">
            <v>16078</v>
          </cell>
        </row>
        <row r="2709">
          <cell r="A2709" t="str">
            <v>GRAPA SUSPENSION PS54/1500</v>
          </cell>
          <cell r="B2709">
            <v>4000</v>
          </cell>
          <cell r="C2709" t="str">
            <v>UND</v>
          </cell>
          <cell r="D2709">
            <v>4800</v>
          </cell>
          <cell r="E2709">
            <v>768</v>
          </cell>
          <cell r="F2709">
            <v>5568</v>
          </cell>
        </row>
        <row r="2710">
          <cell r="A2710" t="str">
            <v>GRAPADE HIERRO/30X15 NORMA 536</v>
          </cell>
          <cell r="B2710">
            <v>7981</v>
          </cell>
          <cell r="C2710" t="str">
            <v>UND</v>
          </cell>
          <cell r="D2710">
            <v>9577.1999999999989</v>
          </cell>
          <cell r="E2710">
            <v>1532.3519999999999</v>
          </cell>
          <cell r="F2710">
            <v>11110</v>
          </cell>
        </row>
        <row r="2711">
          <cell r="A2711" t="str">
            <v>GUARDACABO PESADO 1/2-3/8</v>
          </cell>
          <cell r="B2711">
            <v>650</v>
          </cell>
          <cell r="C2711" t="str">
            <v>UND</v>
          </cell>
          <cell r="D2711">
            <v>780</v>
          </cell>
          <cell r="E2711">
            <v>124.8</v>
          </cell>
          <cell r="F2711">
            <v>905</v>
          </cell>
        </row>
        <row r="2712">
          <cell r="A2712" t="str">
            <v>GUARDACABO PESADO 1/2-5/8</v>
          </cell>
          <cell r="B2712">
            <v>368</v>
          </cell>
          <cell r="C2712" t="str">
            <v>UND</v>
          </cell>
          <cell r="D2712">
            <v>441.59999999999997</v>
          </cell>
          <cell r="E2712">
            <v>70.655999999999992</v>
          </cell>
          <cell r="F2712">
            <v>512</v>
          </cell>
        </row>
        <row r="2713">
          <cell r="A2713" t="str">
            <v>GUARDACABO PESADO 1/4</v>
          </cell>
          <cell r="B2713">
            <v>330</v>
          </cell>
          <cell r="C2713" t="str">
            <v>UND</v>
          </cell>
          <cell r="D2713">
            <v>396</v>
          </cell>
          <cell r="E2713">
            <v>63.36</v>
          </cell>
          <cell r="F2713">
            <v>459</v>
          </cell>
        </row>
        <row r="2714">
          <cell r="A2714" t="str">
            <v>GUARDAMOTOR  1.8 - 2.5 AMP</v>
          </cell>
          <cell r="B2714">
            <v>132800</v>
          </cell>
          <cell r="C2714" t="str">
            <v>UND</v>
          </cell>
          <cell r="D2714">
            <v>159360</v>
          </cell>
          <cell r="E2714">
            <v>25497.600000000002</v>
          </cell>
          <cell r="F2714">
            <v>184858</v>
          </cell>
        </row>
        <row r="2715">
          <cell r="A2715" t="str">
            <v>GUARDAMOTOR  11.0 - 16.0 AMP</v>
          </cell>
          <cell r="B2715">
            <v>167200</v>
          </cell>
          <cell r="C2715" t="str">
            <v>UND</v>
          </cell>
          <cell r="D2715">
            <v>200640</v>
          </cell>
          <cell r="E2715">
            <v>32102.400000000001</v>
          </cell>
          <cell r="F2715">
            <v>232742</v>
          </cell>
        </row>
        <row r="2716">
          <cell r="A2716" t="str">
            <v>GUARDAMOTOR  3VR 1,4 - 2,0 A</v>
          </cell>
          <cell r="B2716">
            <v>132800</v>
          </cell>
          <cell r="C2716" t="str">
            <v>UND</v>
          </cell>
          <cell r="D2716">
            <v>159360</v>
          </cell>
          <cell r="E2716">
            <v>25497.600000000002</v>
          </cell>
          <cell r="F2716">
            <v>184858</v>
          </cell>
        </row>
        <row r="2717">
          <cell r="A2717" t="str">
            <v>GUARDAMOTOR 0..25-0.44</v>
          </cell>
          <cell r="B2717">
            <v>136000</v>
          </cell>
          <cell r="C2717" t="str">
            <v>UND</v>
          </cell>
          <cell r="D2717">
            <v>163200</v>
          </cell>
          <cell r="E2717">
            <v>26112</v>
          </cell>
          <cell r="F2717">
            <v>189312</v>
          </cell>
        </row>
        <row r="2718">
          <cell r="A2718" t="str">
            <v>GUARDAMOTOR 0.7-1.0 AMP</v>
          </cell>
          <cell r="B2718">
            <v>132800</v>
          </cell>
          <cell r="C2718" t="str">
            <v>UND</v>
          </cell>
          <cell r="D2718">
            <v>159360</v>
          </cell>
          <cell r="E2718">
            <v>25497.600000000002</v>
          </cell>
          <cell r="F2718">
            <v>184858</v>
          </cell>
        </row>
        <row r="2719">
          <cell r="A2719" t="str">
            <v>GUARDAMOTOR 0.8-1SAMP MARCA KM</v>
          </cell>
          <cell r="B2719">
            <v>4000</v>
          </cell>
          <cell r="C2719" t="str">
            <v>UND</v>
          </cell>
          <cell r="D2719">
            <v>4800</v>
          </cell>
          <cell r="E2719">
            <v>768</v>
          </cell>
          <cell r="F2719">
            <v>5568</v>
          </cell>
        </row>
        <row r="2720">
          <cell r="A2720" t="str">
            <v>GUARDAMOTOR 1.0-1.6AMP</v>
          </cell>
          <cell r="B2720">
            <v>132800</v>
          </cell>
          <cell r="C2720" t="str">
            <v>UND</v>
          </cell>
          <cell r="D2720">
            <v>159360</v>
          </cell>
          <cell r="E2720">
            <v>25497.600000000002</v>
          </cell>
          <cell r="F2720">
            <v>184858</v>
          </cell>
        </row>
        <row r="2721">
          <cell r="A2721" t="str">
            <v>GUARDAMOTOR 1.6-2.4 SIEMENS</v>
          </cell>
          <cell r="B2721">
            <v>3000</v>
          </cell>
          <cell r="C2721" t="str">
            <v>UND</v>
          </cell>
          <cell r="D2721">
            <v>3600</v>
          </cell>
          <cell r="E2721">
            <v>576</v>
          </cell>
          <cell r="F2721">
            <v>4176</v>
          </cell>
        </row>
        <row r="2722">
          <cell r="A2722" t="str">
            <v>GUARDAMOTOR 10-16AMP MARCA ABB</v>
          </cell>
          <cell r="B2722">
            <v>3000</v>
          </cell>
          <cell r="C2722" t="str">
            <v>UND</v>
          </cell>
          <cell r="D2722">
            <v>3600</v>
          </cell>
          <cell r="E2722">
            <v>576</v>
          </cell>
          <cell r="F2722">
            <v>4176</v>
          </cell>
        </row>
        <row r="2723">
          <cell r="A2723" t="str">
            <v>GUARDAMOTOR 1-1.6 MARCA KM</v>
          </cell>
          <cell r="B2723">
            <v>600</v>
          </cell>
          <cell r="C2723" t="str">
            <v>UND</v>
          </cell>
          <cell r="D2723">
            <v>720</v>
          </cell>
          <cell r="E2723">
            <v>115.2</v>
          </cell>
          <cell r="F2723">
            <v>835</v>
          </cell>
        </row>
        <row r="2724">
          <cell r="A2724" t="str">
            <v>GUARDAMOTOR 1-1.6 MARCA TM</v>
          </cell>
          <cell r="B2724">
            <v>500</v>
          </cell>
          <cell r="C2724" t="str">
            <v>UND</v>
          </cell>
          <cell r="D2724">
            <v>600</v>
          </cell>
          <cell r="E2724">
            <v>96</v>
          </cell>
          <cell r="F2724">
            <v>696</v>
          </cell>
        </row>
        <row r="2725">
          <cell r="A2725" t="str">
            <v>GUARDAMOTOR 14.0-20.0AMP</v>
          </cell>
          <cell r="B2725">
            <v>167200</v>
          </cell>
          <cell r="C2725" t="str">
            <v>UND</v>
          </cell>
          <cell r="D2725">
            <v>200640</v>
          </cell>
          <cell r="E2725">
            <v>32102.400000000001</v>
          </cell>
          <cell r="F2725">
            <v>232742</v>
          </cell>
        </row>
        <row r="2726">
          <cell r="A2726" t="str">
            <v>GUARDAMOTOR 16-20AMP MARCA KM</v>
          </cell>
          <cell r="B2726">
            <v>3000</v>
          </cell>
          <cell r="C2726" t="str">
            <v>UND</v>
          </cell>
          <cell r="D2726">
            <v>3600</v>
          </cell>
          <cell r="E2726">
            <v>576</v>
          </cell>
          <cell r="F2726">
            <v>4176</v>
          </cell>
        </row>
        <row r="2727">
          <cell r="A2727" t="str">
            <v>GUARDAMOTOR 16-25A ISKRA</v>
          </cell>
          <cell r="B2727">
            <v>500</v>
          </cell>
          <cell r="C2727" t="str">
            <v>UND</v>
          </cell>
          <cell r="D2727">
            <v>600</v>
          </cell>
          <cell r="E2727">
            <v>96</v>
          </cell>
          <cell r="F2727">
            <v>696</v>
          </cell>
        </row>
        <row r="2728">
          <cell r="A2728" t="str">
            <v>GUARDAMOTOR 18.0-25.0AMP</v>
          </cell>
          <cell r="B2728">
            <v>205900</v>
          </cell>
          <cell r="C2728" t="str">
            <v>UND</v>
          </cell>
          <cell r="D2728">
            <v>247080</v>
          </cell>
          <cell r="E2728">
            <v>39532.800000000003</v>
          </cell>
          <cell r="F2728">
            <v>286613</v>
          </cell>
        </row>
        <row r="2729">
          <cell r="A2729" t="str">
            <v>GUARDAMOTOR 2.5-4A TIPO ANTIGUO SIEMENS</v>
          </cell>
          <cell r="B2729">
            <v>500</v>
          </cell>
          <cell r="C2729" t="str">
            <v>UND</v>
          </cell>
          <cell r="D2729">
            <v>600</v>
          </cell>
          <cell r="E2729">
            <v>96</v>
          </cell>
          <cell r="F2729">
            <v>696</v>
          </cell>
        </row>
        <row r="2730">
          <cell r="A2730" t="str">
            <v>GUARDAMOTOR 2.8 - 4.0 AMP</v>
          </cell>
          <cell r="B2730">
            <v>132800</v>
          </cell>
          <cell r="C2730" t="str">
            <v>UND</v>
          </cell>
          <cell r="D2730">
            <v>159360</v>
          </cell>
          <cell r="E2730">
            <v>25497.600000000002</v>
          </cell>
          <cell r="F2730">
            <v>184858</v>
          </cell>
        </row>
        <row r="2731">
          <cell r="A2731" t="str">
            <v>GUARDAMOTOR 22-32AMP</v>
          </cell>
          <cell r="B2731">
            <v>315120</v>
          </cell>
          <cell r="C2731" t="str">
            <v>UND</v>
          </cell>
          <cell r="D2731">
            <v>378144</v>
          </cell>
          <cell r="E2731">
            <v>60503.040000000001</v>
          </cell>
          <cell r="F2731">
            <v>438647</v>
          </cell>
        </row>
        <row r="2732">
          <cell r="A2732" t="str">
            <v>GUARDAMOTOR 2-3.2 MARCA SIEMENS</v>
          </cell>
          <cell r="B2732">
            <v>3000</v>
          </cell>
          <cell r="C2732" t="str">
            <v>UND</v>
          </cell>
          <cell r="D2732">
            <v>3600</v>
          </cell>
          <cell r="E2732">
            <v>576</v>
          </cell>
          <cell r="F2732">
            <v>4176</v>
          </cell>
        </row>
        <row r="2733">
          <cell r="A2733" t="str">
            <v>GUARDAMOTOR 25-32AMP SIEMENS</v>
          </cell>
          <cell r="B2733">
            <v>3000</v>
          </cell>
          <cell r="C2733" t="str">
            <v>UND</v>
          </cell>
          <cell r="D2733">
            <v>3600</v>
          </cell>
          <cell r="E2733">
            <v>576</v>
          </cell>
          <cell r="F2733">
            <v>4176</v>
          </cell>
        </row>
        <row r="2734">
          <cell r="A2734" t="str">
            <v>GUARDAMOTOR 25-40A</v>
          </cell>
          <cell r="B2734">
            <v>501000</v>
          </cell>
          <cell r="C2734" t="str">
            <v>UND</v>
          </cell>
          <cell r="D2734">
            <v>601200</v>
          </cell>
          <cell r="E2734">
            <v>96192</v>
          </cell>
          <cell r="F2734">
            <v>697392</v>
          </cell>
        </row>
        <row r="2735">
          <cell r="A2735" t="str">
            <v>GUARDAMOTOR 28-40AMP.</v>
          </cell>
          <cell r="B2735">
            <v>432700</v>
          </cell>
          <cell r="C2735" t="str">
            <v>UND</v>
          </cell>
          <cell r="D2735">
            <v>519240</v>
          </cell>
          <cell r="E2735">
            <v>83078.400000000009</v>
          </cell>
          <cell r="F2735">
            <v>602318</v>
          </cell>
        </row>
        <row r="2736">
          <cell r="A2736" t="str">
            <v>GUARDAMOTOR 36 - 45 AMP</v>
          </cell>
          <cell r="B2736">
            <v>432700</v>
          </cell>
          <cell r="C2736" t="str">
            <v>UND</v>
          </cell>
          <cell r="D2736">
            <v>519240</v>
          </cell>
          <cell r="E2736">
            <v>83078.400000000009</v>
          </cell>
          <cell r="F2736">
            <v>602318</v>
          </cell>
        </row>
        <row r="2737">
          <cell r="A2737" t="str">
            <v>GUARDAMOTOR 3VR 2, 2 - 3,2 A</v>
          </cell>
          <cell r="B2737">
            <v>132800</v>
          </cell>
          <cell r="C2737" t="str">
            <v>UND</v>
          </cell>
          <cell r="D2737">
            <v>159360</v>
          </cell>
          <cell r="E2737">
            <v>25497.600000000002</v>
          </cell>
          <cell r="F2737">
            <v>184858</v>
          </cell>
        </row>
        <row r="2738">
          <cell r="A2738" t="str">
            <v>GUARDAMOTOR 4.0-6.0AMP</v>
          </cell>
          <cell r="B2738">
            <v>132800</v>
          </cell>
          <cell r="C2738" t="str">
            <v>UND</v>
          </cell>
          <cell r="D2738">
            <v>159360</v>
          </cell>
          <cell r="E2738">
            <v>25497.600000000002</v>
          </cell>
          <cell r="F2738">
            <v>184858</v>
          </cell>
        </row>
        <row r="2739">
          <cell r="A2739" t="str">
            <v>GUARDAMOTOR 40-63A</v>
          </cell>
          <cell r="B2739">
            <v>513000</v>
          </cell>
          <cell r="C2739" t="str">
            <v>UND</v>
          </cell>
          <cell r="D2739">
            <v>615600</v>
          </cell>
          <cell r="E2739">
            <v>98496</v>
          </cell>
          <cell r="F2739">
            <v>714096</v>
          </cell>
        </row>
        <row r="2740">
          <cell r="A2740" t="str">
            <v>GUARDAMOTOR 45-63AMP.</v>
          </cell>
          <cell r="B2740">
            <v>443100</v>
          </cell>
          <cell r="C2740" t="str">
            <v>UND</v>
          </cell>
          <cell r="D2740">
            <v>531720</v>
          </cell>
          <cell r="E2740">
            <v>85075.199999999997</v>
          </cell>
          <cell r="F2740">
            <v>616795</v>
          </cell>
        </row>
        <row r="2741">
          <cell r="A2741" t="str">
            <v>GUARDAMOTOR 4-6AMP TIPO ANTIGO KM</v>
          </cell>
          <cell r="B2741">
            <v>56420</v>
          </cell>
          <cell r="C2741" t="str">
            <v>UND</v>
          </cell>
          <cell r="D2741">
            <v>67704</v>
          </cell>
          <cell r="E2741">
            <v>10832.64</v>
          </cell>
          <cell r="F2741">
            <v>78537</v>
          </cell>
        </row>
        <row r="2742">
          <cell r="A2742" t="str">
            <v>GUARDAMOTOR 4-6AMP TIPO ANTIGUO ABB</v>
          </cell>
          <cell r="B2742">
            <v>37942.80078125</v>
          </cell>
          <cell r="C2742" t="str">
            <v>UND</v>
          </cell>
          <cell r="D2742">
            <v>45531.360937500001</v>
          </cell>
          <cell r="E2742">
            <v>7285.01775</v>
          </cell>
          <cell r="F2742">
            <v>52816</v>
          </cell>
        </row>
        <row r="2743">
          <cell r="A2743" t="str">
            <v>GUARDAMOTOR 4-6AMP TIPO ANTIGUO SIEMENS</v>
          </cell>
          <cell r="B2743">
            <v>39494</v>
          </cell>
          <cell r="C2743" t="str">
            <v>UND</v>
          </cell>
          <cell r="D2743">
            <v>47392.799999999996</v>
          </cell>
          <cell r="E2743">
            <v>7582.847999999999</v>
          </cell>
          <cell r="F2743">
            <v>54976</v>
          </cell>
        </row>
        <row r="2744">
          <cell r="A2744" t="str">
            <v>GUARDAMOTOR 5.5-8.0 AMP</v>
          </cell>
          <cell r="B2744">
            <v>132800</v>
          </cell>
          <cell r="C2744" t="str">
            <v>UND</v>
          </cell>
          <cell r="D2744">
            <v>159360</v>
          </cell>
          <cell r="E2744">
            <v>25497.600000000002</v>
          </cell>
          <cell r="F2744">
            <v>184858</v>
          </cell>
        </row>
        <row r="2745">
          <cell r="A2745" t="str">
            <v>GUARDAMOTOR 6.0-10.0AMP</v>
          </cell>
          <cell r="B2745">
            <v>167200</v>
          </cell>
          <cell r="C2745" t="str">
            <v>UND</v>
          </cell>
          <cell r="D2745">
            <v>200640</v>
          </cell>
          <cell r="E2745">
            <v>32102.400000000001</v>
          </cell>
          <cell r="F2745">
            <v>232742</v>
          </cell>
        </row>
        <row r="2746">
          <cell r="A2746" t="str">
            <v>GUARDAMOTOR 6-10A ABB</v>
          </cell>
          <cell r="B2746">
            <v>5000</v>
          </cell>
          <cell r="C2746" t="str">
            <v>UND</v>
          </cell>
          <cell r="D2746">
            <v>6000</v>
          </cell>
          <cell r="E2746">
            <v>960</v>
          </cell>
          <cell r="F2746">
            <v>6960</v>
          </cell>
        </row>
        <row r="2747">
          <cell r="A2747" t="str">
            <v>GUARDAMOTOR 63-80A</v>
          </cell>
          <cell r="B2747">
            <v>540000</v>
          </cell>
          <cell r="C2747" t="str">
            <v>UND</v>
          </cell>
          <cell r="D2747">
            <v>648000</v>
          </cell>
          <cell r="E2747">
            <v>103680</v>
          </cell>
          <cell r="F2747">
            <v>751680</v>
          </cell>
        </row>
        <row r="2748">
          <cell r="A2748" t="str">
            <v>GUARDAMOTOR ABB</v>
          </cell>
          <cell r="B2748">
            <v>59241.601562499993</v>
          </cell>
          <cell r="C2748" t="str">
            <v>UND</v>
          </cell>
          <cell r="D2748">
            <v>71089.921874999985</v>
          </cell>
          <cell r="E2748">
            <v>11374.387499999997</v>
          </cell>
          <cell r="F2748">
            <v>82464</v>
          </cell>
        </row>
        <row r="2749">
          <cell r="A2749" t="str">
            <v>GUARDAMOTOR TIPO MS325-12.5 ABB</v>
          </cell>
          <cell r="B2749">
            <v>59241.601562499993</v>
          </cell>
          <cell r="C2749" t="str">
            <v>UND</v>
          </cell>
          <cell r="D2749">
            <v>71089.921874999985</v>
          </cell>
          <cell r="E2749">
            <v>11374.387499999997</v>
          </cell>
          <cell r="F2749">
            <v>82464</v>
          </cell>
        </row>
        <row r="2750">
          <cell r="A2750" t="str">
            <v>GUARDAMOTOR TIPO MS325-6.0 ABB</v>
          </cell>
          <cell r="B2750">
            <v>46339.69921875</v>
          </cell>
          <cell r="C2750" t="str">
            <v>UND</v>
          </cell>
          <cell r="D2750">
            <v>55607.639062499999</v>
          </cell>
          <cell r="E2750">
            <v>8897.2222500000007</v>
          </cell>
          <cell r="F2750">
            <v>64505</v>
          </cell>
        </row>
        <row r="2751">
          <cell r="A2751" t="str">
            <v>HEBILLA ACERO INOXIDABLE DE 1/2 BANDIT</v>
          </cell>
          <cell r="B2751">
            <v>301</v>
          </cell>
          <cell r="C2751" t="str">
            <v>UND</v>
          </cell>
          <cell r="D2751">
            <v>361.2</v>
          </cell>
          <cell r="E2751">
            <v>57.792000000000002</v>
          </cell>
          <cell r="F2751">
            <v>419</v>
          </cell>
        </row>
        <row r="2752">
          <cell r="A2752" t="str">
            <v>HEBILLA ACERO INOXIDABLE DE 3/4 BANDIT</v>
          </cell>
          <cell r="B2752">
            <v>412</v>
          </cell>
          <cell r="C2752" t="str">
            <v>UND</v>
          </cell>
          <cell r="D2752">
            <v>494.4</v>
          </cell>
          <cell r="E2752">
            <v>79.103999999999999</v>
          </cell>
          <cell r="F2752">
            <v>574</v>
          </cell>
        </row>
        <row r="2753">
          <cell r="A2753" t="str">
            <v>HEBILLA ACERO INOXIDABLE DE 3/4 CAHORS</v>
          </cell>
          <cell r="B2753">
            <v>284</v>
          </cell>
          <cell r="C2753" t="str">
            <v>UND</v>
          </cell>
          <cell r="D2753">
            <v>340.8</v>
          </cell>
          <cell r="E2753">
            <v>54.528000000000006</v>
          </cell>
          <cell r="F2753">
            <v>395</v>
          </cell>
        </row>
        <row r="2754">
          <cell r="A2754" t="str">
            <v>HEBILLA ACERO INOXIDABLE DE 3/8 BANDIT</v>
          </cell>
          <cell r="B2754">
            <v>232</v>
          </cell>
          <cell r="C2754" t="str">
            <v>UND</v>
          </cell>
          <cell r="D2754">
            <v>278.39999999999998</v>
          </cell>
          <cell r="E2754">
            <v>44.543999999999997</v>
          </cell>
          <cell r="F2754">
            <v>323</v>
          </cell>
        </row>
        <row r="2755">
          <cell r="A2755" t="str">
            <v>HEBILLA ACERO INOXIDABLE DE 5/8 BANDIT</v>
          </cell>
          <cell r="B2755">
            <v>353</v>
          </cell>
          <cell r="C2755" t="str">
            <v>UND</v>
          </cell>
          <cell r="D2755">
            <v>423.59999999999997</v>
          </cell>
          <cell r="E2755">
            <v>67.775999999999996</v>
          </cell>
          <cell r="F2755">
            <v>491</v>
          </cell>
        </row>
        <row r="2756">
          <cell r="A2756" t="str">
            <v>HERRAJE GUITARRA</v>
          </cell>
          <cell r="B2756">
            <v>13163</v>
          </cell>
          <cell r="C2756" t="str">
            <v>UND</v>
          </cell>
          <cell r="D2756">
            <v>15795.599999999999</v>
          </cell>
          <cell r="E2756">
            <v>2527.2959999999998</v>
          </cell>
          <cell r="F2756">
            <v>18323</v>
          </cell>
        </row>
        <row r="2757">
          <cell r="A2757" t="str">
            <v>HERRAJE PARA CAJA CTT Y CTI</v>
          </cell>
          <cell r="B2757">
            <v>1352.40002441406</v>
          </cell>
          <cell r="C2757" t="str">
            <v>UND</v>
          </cell>
          <cell r="D2757">
            <v>1622.880029296872</v>
          </cell>
          <cell r="E2757">
            <v>259.66080468749954</v>
          </cell>
          <cell r="F2757">
            <v>1883</v>
          </cell>
        </row>
        <row r="2758">
          <cell r="A2758" t="str">
            <v>HERRAJE PARA SWITCH GF</v>
          </cell>
          <cell r="B2758">
            <v>2000</v>
          </cell>
          <cell r="C2758" t="str">
            <v>UND</v>
          </cell>
          <cell r="D2758">
            <v>2400</v>
          </cell>
          <cell r="E2758">
            <v>384</v>
          </cell>
          <cell r="F2758">
            <v>2784</v>
          </cell>
        </row>
        <row r="2759">
          <cell r="A2759" t="str">
            <v>HERRAJE SOP.SECCIONADOR 600/630AMP ELECT</v>
          </cell>
          <cell r="B2759">
            <v>4160</v>
          </cell>
          <cell r="C2759" t="str">
            <v>UND</v>
          </cell>
          <cell r="D2759">
            <v>4992</v>
          </cell>
          <cell r="E2759">
            <v>798.72</v>
          </cell>
          <cell r="F2759">
            <v>5791</v>
          </cell>
        </row>
        <row r="2760">
          <cell r="A2760" t="str">
            <v>HERRAJE SOPOR. SECCIONADOR 160AMP.TORNIL</v>
          </cell>
          <cell r="B2760">
            <v>3410</v>
          </cell>
          <cell r="C2760" t="str">
            <v>UND</v>
          </cell>
          <cell r="D2760">
            <v>4092</v>
          </cell>
          <cell r="E2760">
            <v>654.72</v>
          </cell>
          <cell r="F2760">
            <v>4747</v>
          </cell>
        </row>
        <row r="2761">
          <cell r="A2761" t="str">
            <v>HERRAJE TEMPLETE GUITARRA TIPO TELECOM</v>
          </cell>
          <cell r="B2761">
            <v>15680</v>
          </cell>
          <cell r="C2761" t="str">
            <v>UND</v>
          </cell>
          <cell r="D2761">
            <v>18816</v>
          </cell>
          <cell r="E2761">
            <v>3010.56</v>
          </cell>
          <cell r="F2761">
            <v>21827</v>
          </cell>
        </row>
        <row r="2762">
          <cell r="A2762" t="str">
            <v>HERRAMIENTA LOAD BUSTER / CAJA PLASTICA</v>
          </cell>
          <cell r="B2762">
            <v>3220000</v>
          </cell>
          <cell r="C2762" t="str">
            <v>UND</v>
          </cell>
          <cell r="D2762">
            <v>3864000</v>
          </cell>
          <cell r="E2762">
            <v>618240</v>
          </cell>
          <cell r="F2762">
            <v>4482240</v>
          </cell>
        </row>
        <row r="2763">
          <cell r="A2763" t="str">
            <v>HERRAMIENTA MANUAL ACOTCHLOK</v>
          </cell>
          <cell r="B2763">
            <v>126885</v>
          </cell>
          <cell r="C2763" t="str">
            <v>UND</v>
          </cell>
          <cell r="D2763">
            <v>152262</v>
          </cell>
          <cell r="E2763">
            <v>24361.920000000002</v>
          </cell>
          <cell r="F2763">
            <v>176624</v>
          </cell>
        </row>
        <row r="2764">
          <cell r="A2764" t="str">
            <v>HIDROSOLTA</v>
          </cell>
          <cell r="B2764">
            <v>6200</v>
          </cell>
          <cell r="C2764" t="str">
            <v>KG</v>
          </cell>
          <cell r="D2764">
            <v>7440</v>
          </cell>
          <cell r="E2764">
            <v>1190.4000000000001</v>
          </cell>
          <cell r="F2764">
            <v>8630</v>
          </cell>
        </row>
        <row r="2765">
          <cell r="A2765" t="str">
            <v>HITER DE REGULACION 106/144 AMP.</v>
          </cell>
          <cell r="B2765">
            <v>58700</v>
          </cell>
          <cell r="C2765" t="str">
            <v>UND</v>
          </cell>
          <cell r="D2765">
            <v>70440</v>
          </cell>
          <cell r="E2765">
            <v>11270.4</v>
          </cell>
          <cell r="F2765">
            <v>81710</v>
          </cell>
        </row>
        <row r="2766">
          <cell r="A2766" t="str">
            <v>HOROMETRO 110V.</v>
          </cell>
          <cell r="B2766">
            <v>171400</v>
          </cell>
          <cell r="C2766" t="str">
            <v>UND</v>
          </cell>
          <cell r="D2766">
            <v>205680</v>
          </cell>
          <cell r="E2766">
            <v>32908.800000000003</v>
          </cell>
          <cell r="F2766">
            <v>238589</v>
          </cell>
        </row>
        <row r="2767">
          <cell r="A2767" t="str">
            <v>HOROMETRO 220V.</v>
          </cell>
          <cell r="B2767">
            <v>171400</v>
          </cell>
          <cell r="C2767" t="str">
            <v>UND</v>
          </cell>
          <cell r="D2767">
            <v>205680</v>
          </cell>
          <cell r="E2767">
            <v>32908.800000000003</v>
          </cell>
          <cell r="F2767">
            <v>238589</v>
          </cell>
        </row>
        <row r="2768">
          <cell r="A2768" t="str">
            <v>HOROMETRO 72X72 110V SIEMENS</v>
          </cell>
          <cell r="B2768">
            <v>56420</v>
          </cell>
          <cell r="C2768" t="str">
            <v>UND</v>
          </cell>
          <cell r="D2768">
            <v>67704</v>
          </cell>
          <cell r="E2768">
            <v>10832.64</v>
          </cell>
          <cell r="F2768">
            <v>78537</v>
          </cell>
        </row>
        <row r="2769">
          <cell r="A2769" t="str">
            <v>IMPRIMANTE</v>
          </cell>
          <cell r="B2769">
            <v>199043</v>
          </cell>
          <cell r="C2769" t="str">
            <v>UND</v>
          </cell>
          <cell r="D2769">
            <v>238851.59999999998</v>
          </cell>
          <cell r="E2769">
            <v>38216.255999999994</v>
          </cell>
          <cell r="F2769">
            <v>277068</v>
          </cell>
        </row>
        <row r="2770">
          <cell r="A2770" t="str">
            <v>INT 2X(125)A (25KA)240V TIPO GI2125 WH</v>
          </cell>
          <cell r="B2770">
            <v>193817.40625</v>
          </cell>
          <cell r="C2770" t="str">
            <v>UND</v>
          </cell>
          <cell r="D2770">
            <v>232580.88749999998</v>
          </cell>
          <cell r="E2770">
            <v>37212.941999999995</v>
          </cell>
          <cell r="F2770">
            <v>269794</v>
          </cell>
        </row>
        <row r="2771">
          <cell r="A2771" t="str">
            <v>INT 2X(30)A (25KA)240V TIPO GI2030 WH</v>
          </cell>
          <cell r="B2771">
            <v>53578.80078125</v>
          </cell>
          <cell r="C2771" t="str">
            <v>UND</v>
          </cell>
          <cell r="D2771">
            <v>64294.560937499999</v>
          </cell>
          <cell r="E2771">
            <v>10287.12975</v>
          </cell>
          <cell r="F2771">
            <v>74582</v>
          </cell>
        </row>
        <row r="2772">
          <cell r="A2772" t="str">
            <v>INT 2X(30)A 240V DE SEGURIDAD P/FUSIBLE</v>
          </cell>
          <cell r="B2772">
            <v>52600</v>
          </cell>
          <cell r="C2772" t="str">
            <v>UND</v>
          </cell>
          <cell r="D2772">
            <v>63120</v>
          </cell>
          <cell r="E2772">
            <v>10099.200000000001</v>
          </cell>
          <cell r="F2772">
            <v>73219</v>
          </cell>
        </row>
        <row r="2773">
          <cell r="A2773" t="str">
            <v>INT 2X(60)A (25KA)240V TIPO GI2060 WH</v>
          </cell>
          <cell r="B2773">
            <v>95121.601562500015</v>
          </cell>
          <cell r="C2773" t="str">
            <v>UND</v>
          </cell>
          <cell r="D2773">
            <v>114145.92187500001</v>
          </cell>
          <cell r="E2773">
            <v>18263.347500000003</v>
          </cell>
          <cell r="F2773">
            <v>132409</v>
          </cell>
        </row>
        <row r="2774">
          <cell r="A2774" t="str">
            <v>INT 2X(80)A (25KA)240V TIPO GI2080 WH</v>
          </cell>
          <cell r="B2774">
            <v>84760.203125</v>
          </cell>
          <cell r="C2774" t="str">
            <v>UND</v>
          </cell>
          <cell r="D2774">
            <v>101712.24374999999</v>
          </cell>
          <cell r="E2774">
            <v>16273.958999999999</v>
          </cell>
          <cell r="F2774">
            <v>117986</v>
          </cell>
        </row>
        <row r="2775">
          <cell r="A2775" t="str">
            <v>INT 3X(100)A (10KA)240V TIPO FAL320100 S</v>
          </cell>
          <cell r="B2775">
            <v>191000</v>
          </cell>
          <cell r="C2775" t="str">
            <v>UND</v>
          </cell>
          <cell r="D2775">
            <v>229200</v>
          </cell>
          <cell r="E2775">
            <v>36672</v>
          </cell>
          <cell r="F2775">
            <v>265872</v>
          </cell>
        </row>
        <row r="2776">
          <cell r="A2776" t="str">
            <v>INT 3X(100)A (14KA)600V TIPO FAL360100 S</v>
          </cell>
          <cell r="B2776">
            <v>280000</v>
          </cell>
          <cell r="C2776" t="str">
            <v>UND</v>
          </cell>
          <cell r="D2776">
            <v>336000</v>
          </cell>
          <cell r="E2776">
            <v>53760</v>
          </cell>
          <cell r="F2776">
            <v>389760</v>
          </cell>
        </row>
        <row r="2777">
          <cell r="A2777" t="str">
            <v>INT 3X(100)A (25KA)240V TIPO C100E</v>
          </cell>
          <cell r="B2777">
            <v>177100</v>
          </cell>
          <cell r="C2777" t="str">
            <v>UND</v>
          </cell>
          <cell r="D2777">
            <v>212520</v>
          </cell>
          <cell r="E2777">
            <v>34003.199999999997</v>
          </cell>
          <cell r="F2777">
            <v>246523</v>
          </cell>
        </row>
        <row r="2778">
          <cell r="A2778" t="str">
            <v>INT 3X(100)A (25KA)240V TIPO GI3100 WH</v>
          </cell>
          <cell r="B2778">
            <v>170000</v>
          </cell>
          <cell r="C2778" t="str">
            <v>UND</v>
          </cell>
          <cell r="D2778">
            <v>204000</v>
          </cell>
          <cell r="E2778">
            <v>32640</v>
          </cell>
          <cell r="F2778">
            <v>236640</v>
          </cell>
        </row>
        <row r="2779">
          <cell r="A2779" t="str">
            <v>INT 3X(100)A (25KA)240V TIPO NB100N</v>
          </cell>
          <cell r="B2779">
            <v>185000</v>
          </cell>
          <cell r="C2779" t="str">
            <v>UND</v>
          </cell>
          <cell r="D2779">
            <v>222000</v>
          </cell>
          <cell r="E2779">
            <v>35520</v>
          </cell>
          <cell r="F2779">
            <v>257520</v>
          </cell>
        </row>
        <row r="2780">
          <cell r="A2780" t="str">
            <v>INT 3X(100)A (65KA)240V TIPO FD3100L WH</v>
          </cell>
          <cell r="B2780">
            <v>289500</v>
          </cell>
          <cell r="C2780" t="str">
            <v>UND</v>
          </cell>
          <cell r="D2780">
            <v>347400</v>
          </cell>
          <cell r="E2780">
            <v>55584</v>
          </cell>
          <cell r="F2780">
            <v>402984</v>
          </cell>
        </row>
        <row r="2781">
          <cell r="A2781" t="str">
            <v>INT 3X(100)A 240V DE SEGURIDAD P/FUSIBLE</v>
          </cell>
          <cell r="B2781">
            <v>138900</v>
          </cell>
          <cell r="C2781" t="str">
            <v>UND</v>
          </cell>
          <cell r="D2781">
            <v>166680</v>
          </cell>
          <cell r="E2781">
            <v>26668.799999999999</v>
          </cell>
          <cell r="F2781">
            <v>193349</v>
          </cell>
        </row>
        <row r="2782">
          <cell r="A2782" t="str">
            <v>INT 3X(100/125)A (85KA)240V NS160N TM125</v>
          </cell>
          <cell r="B2782">
            <v>503000</v>
          </cell>
          <cell r="C2782" t="str">
            <v>UND</v>
          </cell>
          <cell r="D2782">
            <v>603600</v>
          </cell>
          <cell r="E2782">
            <v>96576</v>
          </cell>
          <cell r="F2782">
            <v>700176</v>
          </cell>
        </row>
        <row r="2783">
          <cell r="A2783" t="str">
            <v>INT 3X(1000)A (22KA)600V TIPO MAL361000</v>
          </cell>
          <cell r="B2783">
            <v>4550000</v>
          </cell>
          <cell r="C2783" t="str">
            <v>UND</v>
          </cell>
          <cell r="D2783">
            <v>5460000</v>
          </cell>
          <cell r="E2783">
            <v>873600</v>
          </cell>
          <cell r="F2783">
            <v>6333600</v>
          </cell>
        </row>
        <row r="2784">
          <cell r="A2784" t="str">
            <v>INT 3X(12.8/16)A (85KA)240V NS100N TM16D</v>
          </cell>
          <cell r="B2784">
            <v>299000</v>
          </cell>
          <cell r="C2784" t="str">
            <v>UND</v>
          </cell>
          <cell r="D2784">
            <v>358800</v>
          </cell>
          <cell r="E2784">
            <v>57408</v>
          </cell>
          <cell r="F2784">
            <v>416208</v>
          </cell>
        </row>
        <row r="2785">
          <cell r="A2785" t="str">
            <v>INT 3X(1200)A (42KA)600V TIPO PAF361200</v>
          </cell>
          <cell r="B2785">
            <v>5850000</v>
          </cell>
          <cell r="C2785" t="str">
            <v>UND</v>
          </cell>
          <cell r="D2785">
            <v>7020000</v>
          </cell>
          <cell r="E2785">
            <v>1123200</v>
          </cell>
          <cell r="F2785">
            <v>8143200</v>
          </cell>
        </row>
        <row r="2786">
          <cell r="A2786" t="str">
            <v>INT 3X(125)A (22KA)600V TIPO KAL36125 SQ</v>
          </cell>
          <cell r="B2786">
            <v>422000</v>
          </cell>
          <cell r="C2786" t="str">
            <v>UND</v>
          </cell>
          <cell r="D2786">
            <v>506400</v>
          </cell>
          <cell r="E2786">
            <v>81024</v>
          </cell>
          <cell r="F2786">
            <v>587424</v>
          </cell>
        </row>
        <row r="2787">
          <cell r="A2787" t="str">
            <v>INT 3X(125)A (25KA)240V TIPO GI3125 WH</v>
          </cell>
          <cell r="B2787">
            <v>372800</v>
          </cell>
          <cell r="C2787" t="str">
            <v>UND</v>
          </cell>
          <cell r="D2787">
            <v>447360</v>
          </cell>
          <cell r="E2787">
            <v>71577.600000000006</v>
          </cell>
          <cell r="F2787">
            <v>518938</v>
          </cell>
        </row>
        <row r="2788">
          <cell r="A2788" t="str">
            <v>INT 3X(125)A (65KA)240V TIPO FD3125L WH</v>
          </cell>
          <cell r="B2788">
            <v>421100</v>
          </cell>
          <cell r="C2788" t="str">
            <v>UND</v>
          </cell>
          <cell r="D2788">
            <v>505320</v>
          </cell>
          <cell r="E2788">
            <v>80851.199999999997</v>
          </cell>
          <cell r="F2788">
            <v>586171</v>
          </cell>
        </row>
        <row r="2789">
          <cell r="A2789" t="str">
            <v>INT 3X(128/160)A (85KA)240V NS160N TM160</v>
          </cell>
          <cell r="B2789">
            <v>650000</v>
          </cell>
          <cell r="C2789" t="str">
            <v>UND</v>
          </cell>
          <cell r="D2789">
            <v>780000</v>
          </cell>
          <cell r="E2789">
            <v>124800</v>
          </cell>
          <cell r="F2789">
            <v>904800</v>
          </cell>
        </row>
        <row r="2790">
          <cell r="A2790" t="str">
            <v>INT 3X(15)A (10KA)240V TIPO FAL32015 SQ</v>
          </cell>
          <cell r="B2790">
            <v>173000</v>
          </cell>
          <cell r="C2790" t="str">
            <v>UND</v>
          </cell>
          <cell r="D2790">
            <v>207600</v>
          </cell>
          <cell r="E2790">
            <v>33216</v>
          </cell>
          <cell r="F2790">
            <v>240816</v>
          </cell>
        </row>
        <row r="2791">
          <cell r="A2791" t="str">
            <v>INT 3X(15)A (14KA)600V TIPO FAL36015 SQ</v>
          </cell>
          <cell r="B2791">
            <v>272000</v>
          </cell>
          <cell r="C2791" t="str">
            <v>UND</v>
          </cell>
          <cell r="D2791">
            <v>326400</v>
          </cell>
          <cell r="E2791">
            <v>52224</v>
          </cell>
          <cell r="F2791">
            <v>378624</v>
          </cell>
        </row>
        <row r="2792">
          <cell r="A2792" t="str">
            <v>INT 3X(15)A (15KA)240V TIPO NB50N</v>
          </cell>
          <cell r="B2792">
            <v>117000</v>
          </cell>
          <cell r="C2792" t="str">
            <v>UND</v>
          </cell>
          <cell r="D2792">
            <v>140400</v>
          </cell>
          <cell r="E2792">
            <v>22464</v>
          </cell>
          <cell r="F2792">
            <v>162864</v>
          </cell>
        </row>
        <row r="2793">
          <cell r="A2793" t="str">
            <v>INT 3X(15)A (25KA)240V TIPO C100E</v>
          </cell>
          <cell r="B2793">
            <v>143000</v>
          </cell>
          <cell r="C2793" t="str">
            <v>UND</v>
          </cell>
          <cell r="D2793">
            <v>171600</v>
          </cell>
          <cell r="E2793">
            <v>27456</v>
          </cell>
          <cell r="F2793">
            <v>199056</v>
          </cell>
        </row>
        <row r="2794">
          <cell r="A2794" t="str">
            <v>INT 3X(15)A (25KA)240V TIPO GI3015 WH</v>
          </cell>
          <cell r="B2794">
            <v>155000</v>
          </cell>
          <cell r="C2794" t="str">
            <v>UND</v>
          </cell>
          <cell r="D2794">
            <v>186000</v>
          </cell>
          <cell r="E2794">
            <v>29760</v>
          </cell>
          <cell r="F2794">
            <v>215760</v>
          </cell>
        </row>
        <row r="2795">
          <cell r="A2795" t="str">
            <v>INT 3X(15)A (25KA)240V TIPO NB100N</v>
          </cell>
          <cell r="B2795">
            <v>163000</v>
          </cell>
          <cell r="C2795" t="str">
            <v>UND</v>
          </cell>
          <cell r="D2795">
            <v>195600</v>
          </cell>
          <cell r="E2795">
            <v>31296</v>
          </cell>
          <cell r="F2795">
            <v>226896</v>
          </cell>
        </row>
        <row r="2796">
          <cell r="A2796" t="str">
            <v>INT 3X(15)A (65KA)240V TIPO FD3015L WH</v>
          </cell>
          <cell r="B2796">
            <v>258800</v>
          </cell>
          <cell r="C2796" t="str">
            <v>UND</v>
          </cell>
          <cell r="D2796">
            <v>310560</v>
          </cell>
          <cell r="E2796">
            <v>49689.599999999999</v>
          </cell>
          <cell r="F2796">
            <v>360250</v>
          </cell>
        </row>
        <row r="2797">
          <cell r="A2797" t="str">
            <v>INT 3X(15)A TIPO GHC3015 WH</v>
          </cell>
          <cell r="B2797">
            <v>75297.601562500015</v>
          </cell>
          <cell r="C2797" t="str">
            <v>UND</v>
          </cell>
          <cell r="D2797">
            <v>90357.121875000012</v>
          </cell>
          <cell r="E2797">
            <v>14457.139500000003</v>
          </cell>
          <cell r="F2797">
            <v>104814</v>
          </cell>
        </row>
        <row r="2798">
          <cell r="A2798" t="str">
            <v>INT 3X(150)A (10KA)240V TIPO Q2L3125 SQ</v>
          </cell>
          <cell r="B2798">
            <v>374000</v>
          </cell>
          <cell r="C2798" t="str">
            <v>UND</v>
          </cell>
          <cell r="D2798">
            <v>448800</v>
          </cell>
          <cell r="E2798">
            <v>71808</v>
          </cell>
          <cell r="F2798">
            <v>520608</v>
          </cell>
        </row>
        <row r="2799">
          <cell r="A2799" t="str">
            <v>INT 3X(150)A (22KA)600V TIPO KAL36150 SQ</v>
          </cell>
          <cell r="B2799">
            <v>444000</v>
          </cell>
          <cell r="C2799" t="str">
            <v>UND</v>
          </cell>
          <cell r="D2799">
            <v>532800</v>
          </cell>
          <cell r="E2799">
            <v>85248</v>
          </cell>
          <cell r="F2799">
            <v>618048</v>
          </cell>
        </row>
        <row r="2800">
          <cell r="A2800" t="str">
            <v>INT 3X(150)A (65KA)240V TIPO FD3150L WH</v>
          </cell>
          <cell r="B2800">
            <v>537300</v>
          </cell>
          <cell r="C2800" t="str">
            <v>UND</v>
          </cell>
          <cell r="D2800">
            <v>644760</v>
          </cell>
          <cell r="E2800">
            <v>103161.60000000001</v>
          </cell>
          <cell r="F2800">
            <v>747922</v>
          </cell>
        </row>
        <row r="2801">
          <cell r="A2801" t="str">
            <v>INT 3X(160/200)A (85KA)240V NS250N TM200</v>
          </cell>
          <cell r="B2801">
            <v>760000</v>
          </cell>
          <cell r="C2801" t="str">
            <v>UND</v>
          </cell>
          <cell r="D2801">
            <v>912000</v>
          </cell>
          <cell r="E2801">
            <v>145920</v>
          </cell>
          <cell r="F2801">
            <v>1057920</v>
          </cell>
        </row>
        <row r="2802">
          <cell r="A2802" t="str">
            <v>INT 3X(160/400)A (100KA)240V NS400H (1)</v>
          </cell>
          <cell r="B2802">
            <v>1740000</v>
          </cell>
          <cell r="C2802" t="str">
            <v>UND</v>
          </cell>
          <cell r="D2802">
            <v>2088000</v>
          </cell>
          <cell r="E2802">
            <v>334080</v>
          </cell>
          <cell r="F2802">
            <v>2422080</v>
          </cell>
        </row>
        <row r="2803">
          <cell r="A2803" t="str">
            <v>INT 3X(160/400)A (85KA)240V NS400N (1)</v>
          </cell>
          <cell r="B2803">
            <v>1421000</v>
          </cell>
          <cell r="C2803" t="str">
            <v>UND</v>
          </cell>
          <cell r="D2803">
            <v>1705200</v>
          </cell>
          <cell r="E2803">
            <v>272832</v>
          </cell>
          <cell r="F2803">
            <v>1978032</v>
          </cell>
        </row>
        <row r="2804">
          <cell r="A2804" t="str">
            <v>INT 3X(1600/3200)A TIPO CM3200</v>
          </cell>
          <cell r="B2804">
            <v>17598000</v>
          </cell>
          <cell r="C2804" t="str">
            <v>UND</v>
          </cell>
          <cell r="D2804">
            <v>21117600</v>
          </cell>
          <cell r="E2804">
            <v>3378816</v>
          </cell>
          <cell r="F2804">
            <v>24496416</v>
          </cell>
        </row>
        <row r="2805">
          <cell r="A2805" t="str">
            <v>INT 3X(175)A (10KA)240V TIPO Q2L3175 SQ</v>
          </cell>
          <cell r="B2805">
            <v>501000</v>
          </cell>
          <cell r="C2805" t="str">
            <v>UND</v>
          </cell>
          <cell r="D2805">
            <v>601200</v>
          </cell>
          <cell r="E2805">
            <v>96192</v>
          </cell>
          <cell r="F2805">
            <v>697392</v>
          </cell>
        </row>
        <row r="2806">
          <cell r="A2806" t="str">
            <v>INT 3X(175)A (22KA)600V TIPO KAL36175 SQ</v>
          </cell>
          <cell r="B2806">
            <v>594000</v>
          </cell>
          <cell r="C2806" t="str">
            <v>UND</v>
          </cell>
          <cell r="D2806">
            <v>712800</v>
          </cell>
          <cell r="E2806">
            <v>114048</v>
          </cell>
          <cell r="F2806">
            <v>826848</v>
          </cell>
        </row>
        <row r="2807">
          <cell r="A2807" t="str">
            <v>INT 3X(175)A (65KA)240V TIPO FD3175L WH</v>
          </cell>
          <cell r="B2807">
            <v>538000</v>
          </cell>
          <cell r="C2807" t="str">
            <v>UND</v>
          </cell>
          <cell r="D2807">
            <v>645600</v>
          </cell>
          <cell r="E2807">
            <v>103296</v>
          </cell>
          <cell r="F2807">
            <v>748896</v>
          </cell>
        </row>
        <row r="2808">
          <cell r="A2808" t="str">
            <v>INT 3X(175)A (65KA)240V TIPO JD3175 WH</v>
          </cell>
          <cell r="B2808">
            <v>235224</v>
          </cell>
          <cell r="C2808" t="str">
            <v>UND</v>
          </cell>
          <cell r="D2808">
            <v>282268.79999999999</v>
          </cell>
          <cell r="E2808">
            <v>45163.008000000002</v>
          </cell>
          <cell r="F2808">
            <v>327432</v>
          </cell>
        </row>
        <row r="2809">
          <cell r="A2809" t="str">
            <v>INT 3X(20)A (10KA)240V TIPO FAL32020 SQ</v>
          </cell>
          <cell r="B2809">
            <v>173000</v>
          </cell>
          <cell r="C2809" t="str">
            <v>UND</v>
          </cell>
          <cell r="D2809">
            <v>207600</v>
          </cell>
          <cell r="E2809">
            <v>33216</v>
          </cell>
          <cell r="F2809">
            <v>240816</v>
          </cell>
        </row>
        <row r="2810">
          <cell r="A2810" t="str">
            <v>INT 3X(20)A (14KA)600V TIPO FAL36020 SQ</v>
          </cell>
          <cell r="B2810">
            <v>272000</v>
          </cell>
          <cell r="C2810" t="str">
            <v>UND</v>
          </cell>
          <cell r="D2810">
            <v>326400</v>
          </cell>
          <cell r="E2810">
            <v>52224</v>
          </cell>
          <cell r="F2810">
            <v>378624</v>
          </cell>
        </row>
        <row r="2811">
          <cell r="A2811" t="str">
            <v>INT 3X(20)A (15KA)240V TIPO NB50N</v>
          </cell>
          <cell r="B2811">
            <v>117000</v>
          </cell>
          <cell r="C2811" t="str">
            <v>UND</v>
          </cell>
          <cell r="D2811">
            <v>140400</v>
          </cell>
          <cell r="E2811">
            <v>22464</v>
          </cell>
          <cell r="F2811">
            <v>162864</v>
          </cell>
        </row>
        <row r="2812">
          <cell r="A2812" t="str">
            <v>INT 3X(20)A (25KA)240V TIPO C100E</v>
          </cell>
          <cell r="B2812">
            <v>143000</v>
          </cell>
          <cell r="C2812" t="str">
            <v>UND</v>
          </cell>
          <cell r="D2812">
            <v>171600</v>
          </cell>
          <cell r="E2812">
            <v>27456</v>
          </cell>
          <cell r="F2812">
            <v>199056</v>
          </cell>
        </row>
        <row r="2813">
          <cell r="A2813" t="str">
            <v>INT 3X(20)A (25KA)240V TIPO GI3020 WH</v>
          </cell>
          <cell r="B2813">
            <v>155000</v>
          </cell>
          <cell r="C2813" t="str">
            <v>UND</v>
          </cell>
          <cell r="D2813">
            <v>186000</v>
          </cell>
          <cell r="E2813">
            <v>29760</v>
          </cell>
          <cell r="F2813">
            <v>215760</v>
          </cell>
        </row>
        <row r="2814">
          <cell r="A2814" t="str">
            <v>INT 3X(20)A (25KA)240V TIPO NB100N</v>
          </cell>
          <cell r="B2814">
            <v>163000</v>
          </cell>
          <cell r="C2814" t="str">
            <v>UND</v>
          </cell>
          <cell r="D2814">
            <v>195600</v>
          </cell>
          <cell r="E2814">
            <v>31296</v>
          </cell>
          <cell r="F2814">
            <v>226896</v>
          </cell>
        </row>
        <row r="2815">
          <cell r="A2815" t="str">
            <v>INT 3X(20)A (65KA)240V TIPO FD3020L WH</v>
          </cell>
          <cell r="B2815">
            <v>258800</v>
          </cell>
          <cell r="C2815" t="str">
            <v>UND</v>
          </cell>
          <cell r="D2815">
            <v>310560</v>
          </cell>
          <cell r="E2815">
            <v>49689.599999999999</v>
          </cell>
          <cell r="F2815">
            <v>360250</v>
          </cell>
        </row>
        <row r="2816">
          <cell r="A2816" t="str">
            <v>INT 3X(20)A TIPO GHC3020 WH</v>
          </cell>
          <cell r="B2816">
            <v>75297.601562500015</v>
          </cell>
          <cell r="C2816" t="str">
            <v>UND</v>
          </cell>
          <cell r="D2816">
            <v>90357.121875000012</v>
          </cell>
          <cell r="E2816">
            <v>14457.139500000003</v>
          </cell>
          <cell r="F2816">
            <v>104814</v>
          </cell>
        </row>
        <row r="2817">
          <cell r="A2817" t="str">
            <v>INT 3X(20/25)A (85KA)240V NS100N TM25D</v>
          </cell>
          <cell r="B2817">
            <v>299000</v>
          </cell>
          <cell r="C2817" t="str">
            <v>UND</v>
          </cell>
          <cell r="D2817">
            <v>358800</v>
          </cell>
          <cell r="E2817">
            <v>57408</v>
          </cell>
          <cell r="F2817">
            <v>416208</v>
          </cell>
        </row>
        <row r="2818">
          <cell r="A2818" t="str">
            <v>INT 3X(200)A (22KA)600V TIPO KAL36200 SQ</v>
          </cell>
          <cell r="B2818">
            <v>594000</v>
          </cell>
          <cell r="C2818" t="str">
            <v>UND</v>
          </cell>
          <cell r="D2818">
            <v>712800</v>
          </cell>
          <cell r="E2818">
            <v>114048</v>
          </cell>
          <cell r="F2818">
            <v>826848</v>
          </cell>
        </row>
        <row r="2819">
          <cell r="A2819" t="str">
            <v>INT 3X(200)A (65KA)240V TIPO FD3200L WH</v>
          </cell>
          <cell r="B2819">
            <v>652600</v>
          </cell>
          <cell r="C2819" t="str">
            <v>UND</v>
          </cell>
          <cell r="D2819">
            <v>783120</v>
          </cell>
          <cell r="E2819">
            <v>125299.2</v>
          </cell>
          <cell r="F2819">
            <v>908419</v>
          </cell>
        </row>
        <row r="2820">
          <cell r="A2820" t="str">
            <v>INT 3X(200)A TIPO C225E</v>
          </cell>
          <cell r="B2820">
            <v>270784.8125</v>
          </cell>
          <cell r="C2820" t="str">
            <v>UND</v>
          </cell>
          <cell r="D2820">
            <v>324941.77499999997</v>
          </cell>
          <cell r="E2820">
            <v>51990.683999999994</v>
          </cell>
          <cell r="F2820">
            <v>376932</v>
          </cell>
        </row>
        <row r="2821">
          <cell r="A2821" t="str">
            <v>INT 3X(200/250)A (100KA)240V NS250H TM25</v>
          </cell>
          <cell r="B2821">
            <v>1283000</v>
          </cell>
          <cell r="C2821" t="str">
            <v>UND</v>
          </cell>
          <cell r="D2821">
            <v>1539600</v>
          </cell>
          <cell r="E2821">
            <v>246336</v>
          </cell>
          <cell r="F2821">
            <v>1785936</v>
          </cell>
        </row>
        <row r="2822">
          <cell r="A2822" t="str">
            <v>INT 3X(200/250)A (85KA)240V NS250N TM250</v>
          </cell>
          <cell r="B2822">
            <v>910000</v>
          </cell>
          <cell r="C2822" t="str">
            <v>UND</v>
          </cell>
          <cell r="D2822">
            <v>1092000</v>
          </cell>
          <cell r="E2822">
            <v>174720</v>
          </cell>
          <cell r="F2822">
            <v>1266720</v>
          </cell>
        </row>
        <row r="2823">
          <cell r="A2823" t="str">
            <v>INT 3X(225)A (10KA)240V TIPO Q2L3225 SQ</v>
          </cell>
          <cell r="B2823">
            <v>501000</v>
          </cell>
          <cell r="C2823" t="str">
            <v>UND</v>
          </cell>
          <cell r="D2823">
            <v>601200</v>
          </cell>
          <cell r="E2823">
            <v>96192</v>
          </cell>
          <cell r="F2823">
            <v>697392</v>
          </cell>
        </row>
        <row r="2824">
          <cell r="A2824" t="str">
            <v>INT 3X(225)A (22KA)600V TIPO KAL36225 SQ</v>
          </cell>
          <cell r="B2824">
            <v>594000</v>
          </cell>
          <cell r="C2824" t="str">
            <v>UND</v>
          </cell>
          <cell r="D2824">
            <v>712800</v>
          </cell>
          <cell r="E2824">
            <v>114048</v>
          </cell>
          <cell r="F2824">
            <v>826848</v>
          </cell>
        </row>
        <row r="2825">
          <cell r="A2825" t="str">
            <v>INT 3X(225)A TIPO C225E</v>
          </cell>
          <cell r="B2825">
            <v>327795.59375</v>
          </cell>
          <cell r="C2825" t="str">
            <v>UND</v>
          </cell>
          <cell r="D2825">
            <v>393354.71249999997</v>
          </cell>
          <cell r="E2825">
            <v>62936.753999999994</v>
          </cell>
          <cell r="F2825">
            <v>456291</v>
          </cell>
        </row>
        <row r="2826">
          <cell r="A2826" t="str">
            <v>INT 3X(25)A TIPO C101N</v>
          </cell>
          <cell r="B2826">
            <v>139000</v>
          </cell>
          <cell r="C2826" t="str">
            <v>UND</v>
          </cell>
          <cell r="D2826">
            <v>166800</v>
          </cell>
          <cell r="E2826">
            <v>26688</v>
          </cell>
          <cell r="F2826">
            <v>193488</v>
          </cell>
        </row>
        <row r="2827">
          <cell r="A2827" t="str">
            <v>INT 3X(250)A (10KA)240V TIPO Q4L3250 SQ</v>
          </cell>
          <cell r="B2827">
            <v>600600</v>
          </cell>
          <cell r="C2827" t="str">
            <v>UND</v>
          </cell>
          <cell r="D2827">
            <v>720720</v>
          </cell>
          <cell r="E2827">
            <v>115315.2</v>
          </cell>
          <cell r="F2827">
            <v>836035</v>
          </cell>
        </row>
        <row r="2828">
          <cell r="A2828" t="str">
            <v>INT 3X(250)A (22KA)600V TIPO KAL36250 SQ</v>
          </cell>
          <cell r="B2828">
            <v>700000</v>
          </cell>
          <cell r="C2828" t="str">
            <v>UND</v>
          </cell>
          <cell r="D2828">
            <v>840000</v>
          </cell>
          <cell r="E2828">
            <v>134400</v>
          </cell>
          <cell r="F2828">
            <v>974400</v>
          </cell>
        </row>
        <row r="2829">
          <cell r="A2829" t="str">
            <v>INT 3X(250)A (65KA)240V TIPO JD3250 WH</v>
          </cell>
          <cell r="B2829">
            <v>300000</v>
          </cell>
          <cell r="C2829" t="str">
            <v>UND</v>
          </cell>
          <cell r="D2829">
            <v>360000</v>
          </cell>
          <cell r="E2829">
            <v>57600</v>
          </cell>
          <cell r="F2829">
            <v>417600</v>
          </cell>
        </row>
        <row r="2830">
          <cell r="A2830" t="str">
            <v>INT 3X(250)A TIPO C250N</v>
          </cell>
          <cell r="B2830">
            <v>184086.09375</v>
          </cell>
          <cell r="C2830" t="str">
            <v>UND</v>
          </cell>
          <cell r="D2830">
            <v>220903.3125</v>
          </cell>
          <cell r="E2830">
            <v>35344.53</v>
          </cell>
          <cell r="F2830">
            <v>256248</v>
          </cell>
        </row>
        <row r="2831">
          <cell r="A2831" t="str">
            <v>INT 3X(252/630)A (85KA)240V NS630N (1)</v>
          </cell>
          <cell r="B2831">
            <v>2900000</v>
          </cell>
          <cell r="C2831" t="str">
            <v>UND</v>
          </cell>
          <cell r="D2831">
            <v>3480000</v>
          </cell>
          <cell r="E2831">
            <v>556800</v>
          </cell>
          <cell r="F2831">
            <v>4036800</v>
          </cell>
        </row>
        <row r="2832">
          <cell r="A2832" t="str">
            <v>INT 3X(253/630)A (100KA)240V NS630H (1)</v>
          </cell>
          <cell r="B2832">
            <v>3682000</v>
          </cell>
          <cell r="C2832" t="str">
            <v>UND</v>
          </cell>
          <cell r="D2832">
            <v>4418400</v>
          </cell>
          <cell r="E2832">
            <v>706944</v>
          </cell>
          <cell r="F2832">
            <v>5125344</v>
          </cell>
        </row>
        <row r="2833">
          <cell r="A2833" t="str">
            <v>INT 3X(30)A (10KA)240V TIPO FAL32030 SQ</v>
          </cell>
          <cell r="B2833">
            <v>173000</v>
          </cell>
          <cell r="C2833" t="str">
            <v>UND</v>
          </cell>
          <cell r="D2833">
            <v>207600</v>
          </cell>
          <cell r="E2833">
            <v>33216</v>
          </cell>
          <cell r="F2833">
            <v>240816</v>
          </cell>
        </row>
        <row r="2834">
          <cell r="A2834" t="str">
            <v>INT 3X(30)A (14KA)600V TIPO FAL36030 SQ</v>
          </cell>
          <cell r="B2834">
            <v>272000</v>
          </cell>
          <cell r="C2834" t="str">
            <v>UND</v>
          </cell>
          <cell r="D2834">
            <v>326400</v>
          </cell>
          <cell r="E2834">
            <v>52224</v>
          </cell>
          <cell r="F2834">
            <v>378624</v>
          </cell>
        </row>
        <row r="2835">
          <cell r="A2835" t="str">
            <v>INT 3X(30)A (15KA)240V TIPO NB50N</v>
          </cell>
          <cell r="B2835">
            <v>117000</v>
          </cell>
          <cell r="C2835" t="str">
            <v>UND</v>
          </cell>
          <cell r="D2835">
            <v>140400</v>
          </cell>
          <cell r="E2835">
            <v>22464</v>
          </cell>
          <cell r="F2835">
            <v>162864</v>
          </cell>
        </row>
        <row r="2836">
          <cell r="A2836" t="str">
            <v>INT 3X(30)A (25KA)240V TIPO C100E</v>
          </cell>
          <cell r="B2836">
            <v>143000</v>
          </cell>
          <cell r="C2836" t="str">
            <v>UND</v>
          </cell>
          <cell r="D2836">
            <v>171600</v>
          </cell>
          <cell r="E2836">
            <v>27456</v>
          </cell>
          <cell r="F2836">
            <v>199056</v>
          </cell>
        </row>
        <row r="2837">
          <cell r="A2837" t="str">
            <v>INT 3X(30)A (25KA)240V TIPO GI3030 WH</v>
          </cell>
          <cell r="B2837">
            <v>155000</v>
          </cell>
          <cell r="C2837" t="str">
            <v>UND</v>
          </cell>
          <cell r="D2837">
            <v>186000</v>
          </cell>
          <cell r="E2837">
            <v>29760</v>
          </cell>
          <cell r="F2837">
            <v>215760</v>
          </cell>
        </row>
        <row r="2838">
          <cell r="A2838" t="str">
            <v>INT 3X(30)A (25KA)240V TIPO NB100N</v>
          </cell>
          <cell r="B2838">
            <v>1630000</v>
          </cell>
          <cell r="C2838" t="str">
            <v>UND</v>
          </cell>
          <cell r="D2838">
            <v>1956000</v>
          </cell>
          <cell r="E2838">
            <v>312960</v>
          </cell>
          <cell r="F2838">
            <v>2268960</v>
          </cell>
        </row>
        <row r="2839">
          <cell r="A2839" t="str">
            <v>INT 3X(30)A (65KA)240V TIPO FD3030L WH</v>
          </cell>
          <cell r="B2839">
            <v>258800</v>
          </cell>
          <cell r="C2839" t="str">
            <v>UND</v>
          </cell>
          <cell r="D2839">
            <v>310560</v>
          </cell>
          <cell r="E2839">
            <v>49689.599999999999</v>
          </cell>
          <cell r="F2839">
            <v>360250</v>
          </cell>
        </row>
        <row r="2840">
          <cell r="A2840" t="str">
            <v>INT 3X(30)A 240V DE SEGURIDAD P/FUSIBLE</v>
          </cell>
          <cell r="B2840">
            <v>62900</v>
          </cell>
          <cell r="C2840" t="str">
            <v>UND</v>
          </cell>
          <cell r="D2840">
            <v>75480</v>
          </cell>
          <cell r="E2840">
            <v>12076.800000000001</v>
          </cell>
          <cell r="F2840">
            <v>87557</v>
          </cell>
        </row>
        <row r="2841">
          <cell r="A2841" t="str">
            <v>INT 3X(300)A (10KA)240V TIPO Q4L3300 SQ</v>
          </cell>
          <cell r="B2841">
            <v>915000</v>
          </cell>
          <cell r="C2841" t="str">
            <v>UND</v>
          </cell>
          <cell r="D2841">
            <v>1098000</v>
          </cell>
          <cell r="E2841">
            <v>175680</v>
          </cell>
          <cell r="F2841">
            <v>1273680</v>
          </cell>
        </row>
        <row r="2842">
          <cell r="A2842" t="str">
            <v>INT 3X(300)A (22KA)600V TIPO LAL36300 SQ</v>
          </cell>
          <cell r="B2842">
            <v>1106000</v>
          </cell>
          <cell r="C2842" t="str">
            <v>UND</v>
          </cell>
          <cell r="D2842">
            <v>1327200</v>
          </cell>
          <cell r="E2842">
            <v>212352</v>
          </cell>
          <cell r="F2842">
            <v>1539552</v>
          </cell>
        </row>
        <row r="2843">
          <cell r="A2843" t="str">
            <v>INT 3X(300)A (65KA)240V TIPO KD3300 WH</v>
          </cell>
          <cell r="B2843">
            <v>1015400</v>
          </cell>
          <cell r="C2843" t="str">
            <v>UND</v>
          </cell>
          <cell r="D2843">
            <v>1218480</v>
          </cell>
          <cell r="E2843">
            <v>194956.80000000002</v>
          </cell>
          <cell r="F2843">
            <v>1413437</v>
          </cell>
        </row>
        <row r="2844">
          <cell r="A2844" t="str">
            <v>INT 3X(32/40)A (85KA)240V NS100N TM40D</v>
          </cell>
          <cell r="B2844">
            <v>299000</v>
          </cell>
          <cell r="C2844" t="str">
            <v>UND</v>
          </cell>
          <cell r="D2844">
            <v>358800</v>
          </cell>
          <cell r="E2844">
            <v>57408</v>
          </cell>
          <cell r="F2844">
            <v>416208</v>
          </cell>
        </row>
        <row r="2845">
          <cell r="A2845" t="str">
            <v>INT 3X(320/800)A (85KA)240V TIPO C801N</v>
          </cell>
          <cell r="B2845">
            <v>4643000</v>
          </cell>
          <cell r="C2845" t="str">
            <v>UND</v>
          </cell>
          <cell r="D2845">
            <v>5571600</v>
          </cell>
          <cell r="E2845">
            <v>891456</v>
          </cell>
          <cell r="F2845">
            <v>6463056</v>
          </cell>
        </row>
        <row r="2846">
          <cell r="A2846" t="str">
            <v>INT 3X(350)A (35KA)240V TIPO KI3350 WH</v>
          </cell>
          <cell r="B2846">
            <v>997800</v>
          </cell>
          <cell r="C2846" t="str">
            <v>UND</v>
          </cell>
          <cell r="D2846">
            <v>1197360</v>
          </cell>
          <cell r="E2846">
            <v>191577.60000000001</v>
          </cell>
          <cell r="F2846">
            <v>1388938</v>
          </cell>
        </row>
        <row r="2847">
          <cell r="A2847" t="str">
            <v>INT 3X(350)A (35KA)240V TIPO KI3350 WH</v>
          </cell>
          <cell r="B2847">
            <v>997800</v>
          </cell>
          <cell r="C2847" t="str">
            <v>UND</v>
          </cell>
          <cell r="D2847">
            <v>1197360</v>
          </cell>
          <cell r="E2847">
            <v>191577.60000000001</v>
          </cell>
          <cell r="F2847">
            <v>1388938</v>
          </cell>
        </row>
        <row r="2848">
          <cell r="A2848" t="str">
            <v>INT 3X(350)A (65KA)240V TIPO KD3350 WH</v>
          </cell>
          <cell r="B2848">
            <v>1015400</v>
          </cell>
          <cell r="C2848" t="str">
            <v>UND</v>
          </cell>
          <cell r="D2848">
            <v>1218480</v>
          </cell>
          <cell r="E2848">
            <v>194956.80000000002</v>
          </cell>
          <cell r="F2848">
            <v>1413437</v>
          </cell>
        </row>
        <row r="2849">
          <cell r="A2849" t="str">
            <v>INT 3X(40)A (10KA)240V TIPO FAL32040 SQ</v>
          </cell>
          <cell r="B2849">
            <v>173000</v>
          </cell>
          <cell r="C2849" t="str">
            <v>UND</v>
          </cell>
          <cell r="D2849">
            <v>207600</v>
          </cell>
          <cell r="E2849">
            <v>33216</v>
          </cell>
          <cell r="F2849">
            <v>240816</v>
          </cell>
        </row>
        <row r="2850">
          <cell r="A2850" t="str">
            <v>INT 3X(40)A (14KA)600V TIPO FAL36040 SQ</v>
          </cell>
          <cell r="B2850">
            <v>272000</v>
          </cell>
          <cell r="C2850" t="str">
            <v>UND</v>
          </cell>
          <cell r="D2850">
            <v>326400</v>
          </cell>
          <cell r="E2850">
            <v>52224</v>
          </cell>
          <cell r="F2850">
            <v>378624</v>
          </cell>
        </row>
        <row r="2851">
          <cell r="A2851" t="str">
            <v>INT 3X(40)A (15KA)240V TIPO NB50N</v>
          </cell>
          <cell r="B2851">
            <v>117000</v>
          </cell>
          <cell r="C2851" t="str">
            <v>UND</v>
          </cell>
          <cell r="D2851">
            <v>140400</v>
          </cell>
          <cell r="E2851">
            <v>22464</v>
          </cell>
          <cell r="F2851">
            <v>162864</v>
          </cell>
        </row>
        <row r="2852">
          <cell r="A2852" t="str">
            <v>INT 3X(40)A (25KA)240V TIPO C100E</v>
          </cell>
          <cell r="B2852">
            <v>143000</v>
          </cell>
          <cell r="C2852" t="str">
            <v>UND</v>
          </cell>
          <cell r="D2852">
            <v>171600</v>
          </cell>
          <cell r="E2852">
            <v>27456</v>
          </cell>
          <cell r="F2852">
            <v>199056</v>
          </cell>
        </row>
        <row r="2853">
          <cell r="A2853" t="str">
            <v>INT 3X(40)A (25KA)240V TIPO GI3040 WH</v>
          </cell>
          <cell r="B2853">
            <v>155000</v>
          </cell>
          <cell r="C2853" t="str">
            <v>UND</v>
          </cell>
          <cell r="D2853">
            <v>186000</v>
          </cell>
          <cell r="E2853">
            <v>29760</v>
          </cell>
          <cell r="F2853">
            <v>215760</v>
          </cell>
        </row>
        <row r="2854">
          <cell r="A2854" t="str">
            <v>INT 3X(40)A (25KA)240V TIPO NB100N</v>
          </cell>
          <cell r="B2854">
            <v>163000</v>
          </cell>
          <cell r="C2854" t="str">
            <v>UND</v>
          </cell>
          <cell r="D2854">
            <v>195600</v>
          </cell>
          <cell r="E2854">
            <v>31296</v>
          </cell>
          <cell r="F2854">
            <v>226896</v>
          </cell>
        </row>
        <row r="2855">
          <cell r="A2855" t="str">
            <v>INT 3X(40)A (65KA)240V TIPO FD3040L WH</v>
          </cell>
          <cell r="B2855">
            <v>258800</v>
          </cell>
          <cell r="C2855" t="str">
            <v>UND</v>
          </cell>
          <cell r="D2855">
            <v>310560</v>
          </cell>
          <cell r="E2855">
            <v>49689.599999999999</v>
          </cell>
          <cell r="F2855">
            <v>360250</v>
          </cell>
        </row>
        <row r="2856">
          <cell r="A2856" t="str">
            <v>INT 3X(400)A (22KA)600V TIPO LAL36400 SQ</v>
          </cell>
          <cell r="B2856">
            <v>1129000</v>
          </cell>
          <cell r="C2856" t="str">
            <v>UND</v>
          </cell>
          <cell r="D2856">
            <v>1354800</v>
          </cell>
          <cell r="E2856">
            <v>216768</v>
          </cell>
          <cell r="F2856">
            <v>1571568</v>
          </cell>
        </row>
        <row r="2857">
          <cell r="A2857" t="str">
            <v>INT 3X(400)A (65KA)240V TIPO KD3400 WH</v>
          </cell>
          <cell r="B2857">
            <v>1015400</v>
          </cell>
          <cell r="C2857" t="str">
            <v>UND</v>
          </cell>
          <cell r="D2857">
            <v>1218480</v>
          </cell>
          <cell r="E2857">
            <v>194956.80000000002</v>
          </cell>
          <cell r="F2857">
            <v>1413437</v>
          </cell>
        </row>
        <row r="2858">
          <cell r="A2858" t="str">
            <v>INT 3X(400/1000)A (85KA)240V TIPO C1001N</v>
          </cell>
          <cell r="B2858">
            <v>6642000</v>
          </cell>
          <cell r="C2858" t="str">
            <v>UND</v>
          </cell>
          <cell r="D2858">
            <v>7970400</v>
          </cell>
          <cell r="E2858">
            <v>1275264</v>
          </cell>
          <cell r="F2858">
            <v>9245664</v>
          </cell>
        </row>
        <row r="2859">
          <cell r="A2859" t="str">
            <v>INT 3X(50)A (10KA)240V TIPO FAL32050 SQ</v>
          </cell>
          <cell r="B2859">
            <v>173000</v>
          </cell>
          <cell r="C2859" t="str">
            <v>UND</v>
          </cell>
          <cell r="D2859">
            <v>207600</v>
          </cell>
          <cell r="E2859">
            <v>33216</v>
          </cell>
          <cell r="F2859">
            <v>240816</v>
          </cell>
        </row>
        <row r="2860">
          <cell r="A2860" t="str">
            <v>INT 3X(50)A (14KA)600V TIPO FAL36050 SQ</v>
          </cell>
          <cell r="B2860">
            <v>272000</v>
          </cell>
          <cell r="C2860" t="str">
            <v>UND</v>
          </cell>
          <cell r="D2860">
            <v>326400</v>
          </cell>
          <cell r="E2860">
            <v>52224</v>
          </cell>
          <cell r="F2860">
            <v>378624</v>
          </cell>
        </row>
        <row r="2861">
          <cell r="A2861" t="str">
            <v>INT 3X(50)A (15KA)240V TIPO NB50N</v>
          </cell>
          <cell r="B2861">
            <v>117000</v>
          </cell>
          <cell r="C2861" t="str">
            <v>UND</v>
          </cell>
          <cell r="D2861">
            <v>140400</v>
          </cell>
          <cell r="E2861">
            <v>22464</v>
          </cell>
          <cell r="F2861">
            <v>162864</v>
          </cell>
        </row>
        <row r="2862">
          <cell r="A2862" t="str">
            <v>INT 3X(50)A (25KA)240V TIPO C100E</v>
          </cell>
          <cell r="B2862">
            <v>143000</v>
          </cell>
          <cell r="C2862" t="str">
            <v>UND</v>
          </cell>
          <cell r="D2862">
            <v>171600</v>
          </cell>
          <cell r="E2862">
            <v>27456</v>
          </cell>
          <cell r="F2862">
            <v>199056</v>
          </cell>
        </row>
        <row r="2863">
          <cell r="A2863" t="str">
            <v>INT 3X(50)A (25KA)240V TIPO GI3050 WH</v>
          </cell>
          <cell r="B2863">
            <v>155000</v>
          </cell>
          <cell r="C2863" t="str">
            <v>UND</v>
          </cell>
          <cell r="D2863">
            <v>186000</v>
          </cell>
          <cell r="E2863">
            <v>29760</v>
          </cell>
          <cell r="F2863">
            <v>215760</v>
          </cell>
        </row>
        <row r="2864">
          <cell r="A2864" t="str">
            <v>INT 3X(50)A (25KA)240V TIPO NB100N</v>
          </cell>
          <cell r="B2864">
            <v>163000</v>
          </cell>
          <cell r="C2864" t="str">
            <v>UND</v>
          </cell>
          <cell r="D2864">
            <v>195600</v>
          </cell>
          <cell r="E2864">
            <v>31296</v>
          </cell>
          <cell r="F2864">
            <v>226896</v>
          </cell>
        </row>
        <row r="2865">
          <cell r="A2865" t="str">
            <v>INT 3X(50.4/63)A (85KA)240V NS100N TM63D</v>
          </cell>
          <cell r="B2865">
            <v>299000</v>
          </cell>
          <cell r="C2865" t="str">
            <v>UND</v>
          </cell>
          <cell r="D2865">
            <v>358800</v>
          </cell>
          <cell r="E2865">
            <v>57408</v>
          </cell>
          <cell r="F2865">
            <v>416208</v>
          </cell>
        </row>
        <row r="2866">
          <cell r="A2866" t="str">
            <v>INT 3X(500)A (22KA)600V TIPO MAL36500 SQ</v>
          </cell>
          <cell r="B2866">
            <v>2280000</v>
          </cell>
          <cell r="C2866" t="str">
            <v>UND</v>
          </cell>
          <cell r="D2866">
            <v>2736000</v>
          </cell>
          <cell r="E2866">
            <v>437760</v>
          </cell>
          <cell r="F2866">
            <v>3173760</v>
          </cell>
        </row>
        <row r="2867">
          <cell r="A2867" t="str">
            <v>INT 3X(500/1250)A (85KA)240V TIPO C1251N</v>
          </cell>
          <cell r="B2867">
            <v>7380000</v>
          </cell>
          <cell r="C2867" t="str">
            <v>UND</v>
          </cell>
          <cell r="D2867">
            <v>8856000</v>
          </cell>
          <cell r="E2867">
            <v>1416960</v>
          </cell>
          <cell r="F2867">
            <v>10272960</v>
          </cell>
        </row>
        <row r="2868">
          <cell r="A2868" t="str">
            <v>INT 3X(60)A (10KA)240V TIPO FAL32060 SQ</v>
          </cell>
          <cell r="B2868">
            <v>173000</v>
          </cell>
          <cell r="C2868" t="str">
            <v>UND</v>
          </cell>
          <cell r="D2868">
            <v>207600</v>
          </cell>
          <cell r="E2868">
            <v>33216</v>
          </cell>
          <cell r="F2868">
            <v>240816</v>
          </cell>
        </row>
        <row r="2869">
          <cell r="A2869" t="str">
            <v>INT 3X(60)A (14KA)600V TIPO FAL36060 SQ</v>
          </cell>
          <cell r="B2869">
            <v>280000</v>
          </cell>
          <cell r="C2869" t="str">
            <v>UND</v>
          </cell>
          <cell r="D2869">
            <v>336000</v>
          </cell>
          <cell r="E2869">
            <v>53760</v>
          </cell>
          <cell r="F2869">
            <v>389760</v>
          </cell>
        </row>
        <row r="2870">
          <cell r="A2870" t="str">
            <v>INT 3X(60)A (25KA)240V TIPO GI3060 WH</v>
          </cell>
          <cell r="B2870">
            <v>165000</v>
          </cell>
          <cell r="C2870" t="str">
            <v>UND</v>
          </cell>
          <cell r="D2870">
            <v>198000</v>
          </cell>
          <cell r="E2870">
            <v>31680</v>
          </cell>
          <cell r="F2870">
            <v>229680</v>
          </cell>
        </row>
        <row r="2871">
          <cell r="A2871" t="str">
            <v>INT 3X(60)A (25KA)240V TIPO NB100N</v>
          </cell>
          <cell r="B2871">
            <v>163000</v>
          </cell>
          <cell r="C2871" t="str">
            <v>UND</v>
          </cell>
          <cell r="D2871">
            <v>195600</v>
          </cell>
          <cell r="E2871">
            <v>31296</v>
          </cell>
          <cell r="F2871">
            <v>226896</v>
          </cell>
        </row>
        <row r="2872">
          <cell r="A2872" t="str">
            <v>INT 3X(60)A (65KA)240V TIPO FD3060L WH</v>
          </cell>
          <cell r="B2872">
            <v>258800</v>
          </cell>
          <cell r="C2872" t="str">
            <v>UND</v>
          </cell>
          <cell r="D2872">
            <v>310560</v>
          </cell>
          <cell r="E2872">
            <v>49689.599999999999</v>
          </cell>
          <cell r="F2872">
            <v>360250</v>
          </cell>
        </row>
        <row r="2873">
          <cell r="A2873" t="str">
            <v>INT 3X(60)A 240V DE SEGURIDAD P/FUSIBLE</v>
          </cell>
          <cell r="B2873">
            <v>105700</v>
          </cell>
          <cell r="C2873" t="str">
            <v>UND</v>
          </cell>
          <cell r="D2873">
            <v>126840</v>
          </cell>
          <cell r="E2873">
            <v>20294.400000000001</v>
          </cell>
          <cell r="F2873">
            <v>147134</v>
          </cell>
        </row>
        <row r="2874">
          <cell r="A2874" t="str">
            <v>INT 3X(60)A TIPO GHC3060 WH</v>
          </cell>
          <cell r="B2874">
            <v>75297.601562500015</v>
          </cell>
          <cell r="C2874" t="str">
            <v>UND</v>
          </cell>
          <cell r="D2874">
            <v>90357.121875000012</v>
          </cell>
          <cell r="E2874">
            <v>14457.139500000003</v>
          </cell>
          <cell r="F2874">
            <v>104814</v>
          </cell>
        </row>
        <row r="2875">
          <cell r="A2875" t="str">
            <v>INT 3X(600)A (22KA)600V TIPO MAL36600 SQ</v>
          </cell>
          <cell r="B2875">
            <v>2290000</v>
          </cell>
          <cell r="C2875" t="str">
            <v>UND</v>
          </cell>
          <cell r="D2875">
            <v>2748000</v>
          </cell>
          <cell r="E2875">
            <v>439680</v>
          </cell>
          <cell r="F2875">
            <v>3187680</v>
          </cell>
        </row>
        <row r="2876">
          <cell r="A2876" t="str">
            <v>INT 3X(600)A (65KA)240V TIPO LD3600 WH</v>
          </cell>
          <cell r="B2876">
            <v>2267500</v>
          </cell>
          <cell r="C2876" t="str">
            <v>UND</v>
          </cell>
          <cell r="D2876">
            <v>2721000</v>
          </cell>
          <cell r="E2876">
            <v>435360</v>
          </cell>
          <cell r="F2876">
            <v>3156360</v>
          </cell>
        </row>
        <row r="2877">
          <cell r="A2877" t="str">
            <v>INT 3X(64/80)A (85KA)240V NS100N TM80D</v>
          </cell>
          <cell r="B2877">
            <v>334000</v>
          </cell>
          <cell r="C2877" t="str">
            <v>UND</v>
          </cell>
          <cell r="D2877">
            <v>400800</v>
          </cell>
          <cell r="E2877">
            <v>64128</v>
          </cell>
          <cell r="F2877">
            <v>464928</v>
          </cell>
        </row>
        <row r="2878">
          <cell r="A2878" t="str">
            <v>INT 3X(640/1600)A (40KA)220/415V MASTERP</v>
          </cell>
          <cell r="B2878">
            <v>10200000</v>
          </cell>
          <cell r="C2878" t="str">
            <v>UND</v>
          </cell>
          <cell r="D2878">
            <v>12240000</v>
          </cell>
          <cell r="E2878">
            <v>1958400</v>
          </cell>
          <cell r="F2878">
            <v>14198400</v>
          </cell>
        </row>
        <row r="2879">
          <cell r="A2879" t="str">
            <v>INT 3X(70)A (10KA)240V TIPO FAL32070 SQ</v>
          </cell>
          <cell r="B2879">
            <v>191000</v>
          </cell>
          <cell r="C2879" t="str">
            <v>UND</v>
          </cell>
          <cell r="D2879">
            <v>229200</v>
          </cell>
          <cell r="E2879">
            <v>36672</v>
          </cell>
          <cell r="F2879">
            <v>265872</v>
          </cell>
        </row>
        <row r="2880">
          <cell r="A2880" t="str">
            <v>INT 3X(70)A (14KA)600V TIPO FAL36070 SQ</v>
          </cell>
          <cell r="B2880">
            <v>280000</v>
          </cell>
          <cell r="C2880" t="str">
            <v>UND</v>
          </cell>
          <cell r="D2880">
            <v>336000</v>
          </cell>
          <cell r="E2880">
            <v>53760</v>
          </cell>
          <cell r="F2880">
            <v>389760</v>
          </cell>
        </row>
        <row r="2881">
          <cell r="A2881" t="str">
            <v>INT 3X(70)A (25KA)240V TIPO GI3070 WH</v>
          </cell>
          <cell r="B2881">
            <v>165000</v>
          </cell>
          <cell r="C2881" t="str">
            <v>UND</v>
          </cell>
          <cell r="D2881">
            <v>198000</v>
          </cell>
          <cell r="E2881">
            <v>31680</v>
          </cell>
          <cell r="F2881">
            <v>229680</v>
          </cell>
        </row>
        <row r="2882">
          <cell r="A2882" t="str">
            <v>INT 3X(70)A (65KA)240V TIPO FD3070L WH</v>
          </cell>
          <cell r="B2882">
            <v>289500</v>
          </cell>
          <cell r="C2882" t="str">
            <v>UND</v>
          </cell>
          <cell r="D2882">
            <v>347400</v>
          </cell>
          <cell r="E2882">
            <v>55584</v>
          </cell>
          <cell r="F2882">
            <v>402984</v>
          </cell>
        </row>
        <row r="2883">
          <cell r="A2883" t="str">
            <v>INT 3X(80)A (25KA)240V TIPO C100E</v>
          </cell>
          <cell r="B2883">
            <v>156000</v>
          </cell>
          <cell r="C2883" t="str">
            <v>UND</v>
          </cell>
          <cell r="D2883">
            <v>187200</v>
          </cell>
          <cell r="E2883">
            <v>29952</v>
          </cell>
          <cell r="F2883">
            <v>217152</v>
          </cell>
        </row>
        <row r="2884">
          <cell r="A2884" t="str">
            <v>INT 3X(80)A (25KA)240V TIPO NB100N</v>
          </cell>
          <cell r="B2884">
            <v>185000</v>
          </cell>
          <cell r="C2884" t="str">
            <v>UND</v>
          </cell>
          <cell r="D2884">
            <v>222000</v>
          </cell>
          <cell r="E2884">
            <v>35520</v>
          </cell>
          <cell r="F2884">
            <v>257520</v>
          </cell>
        </row>
        <row r="2885">
          <cell r="A2885" t="str">
            <v>INT 3X(80/100)A (85KA)240V NS100N TM100D</v>
          </cell>
          <cell r="B2885">
            <v>334000</v>
          </cell>
          <cell r="C2885" t="str">
            <v>UND</v>
          </cell>
          <cell r="D2885">
            <v>400800</v>
          </cell>
          <cell r="E2885">
            <v>64128</v>
          </cell>
          <cell r="F2885">
            <v>464928</v>
          </cell>
        </row>
        <row r="2886">
          <cell r="A2886" t="str">
            <v>INT 3X(800)A (22KA)600V TIPO MAL36800 SQ</v>
          </cell>
          <cell r="B2886">
            <v>3102000</v>
          </cell>
          <cell r="C2886" t="str">
            <v>UND</v>
          </cell>
          <cell r="D2886">
            <v>3722400</v>
          </cell>
          <cell r="E2886">
            <v>595584</v>
          </cell>
          <cell r="F2886">
            <v>4317984</v>
          </cell>
        </row>
        <row r="2887">
          <cell r="A2887" t="str">
            <v>INT 3X40 AMP G.E.</v>
          </cell>
          <cell r="B2887">
            <v>113000</v>
          </cell>
          <cell r="C2887" t="str">
            <v>UND</v>
          </cell>
          <cell r="D2887">
            <v>135600</v>
          </cell>
          <cell r="E2887">
            <v>21696</v>
          </cell>
          <cell r="F2887">
            <v>157296</v>
          </cell>
        </row>
        <row r="2888">
          <cell r="A2888" t="str">
            <v>INT 3X50 AMP G.E.</v>
          </cell>
          <cell r="B2888">
            <v>113000</v>
          </cell>
          <cell r="C2888" t="str">
            <v>UND</v>
          </cell>
          <cell r="D2888">
            <v>135600</v>
          </cell>
          <cell r="E2888">
            <v>21696</v>
          </cell>
          <cell r="F2888">
            <v>157296</v>
          </cell>
        </row>
        <row r="2889">
          <cell r="A2889" t="str">
            <v>INT DE PROTECCION 175 AMP</v>
          </cell>
          <cell r="B2889">
            <v>632400</v>
          </cell>
          <cell r="C2889" t="str">
            <v>UND</v>
          </cell>
          <cell r="D2889">
            <v>758880</v>
          </cell>
          <cell r="E2889">
            <v>121420.8</v>
          </cell>
          <cell r="F2889">
            <v>880301</v>
          </cell>
        </row>
        <row r="2890">
          <cell r="A2890" t="str">
            <v>INT ENCHUFABLE QP315 AMP</v>
          </cell>
          <cell r="B2890">
            <v>52100</v>
          </cell>
          <cell r="C2890" t="str">
            <v>UND</v>
          </cell>
          <cell r="D2890">
            <v>62520</v>
          </cell>
          <cell r="E2890">
            <v>10003.200000000001</v>
          </cell>
          <cell r="F2890">
            <v>72523</v>
          </cell>
        </row>
        <row r="2891">
          <cell r="A2891" t="str">
            <v>INT ENCHUFABLE QP320 AMP</v>
          </cell>
          <cell r="B2891">
            <v>52100</v>
          </cell>
          <cell r="C2891" t="str">
            <v>UND</v>
          </cell>
          <cell r="D2891">
            <v>62520</v>
          </cell>
          <cell r="E2891">
            <v>10003.200000000001</v>
          </cell>
          <cell r="F2891">
            <v>72523</v>
          </cell>
        </row>
        <row r="2892">
          <cell r="A2892" t="str">
            <v>INT FXD 63B 125 AMP</v>
          </cell>
          <cell r="B2892">
            <v>495900</v>
          </cell>
          <cell r="C2892" t="str">
            <v>UND</v>
          </cell>
          <cell r="D2892">
            <v>595080</v>
          </cell>
          <cell r="E2892">
            <v>95212.800000000003</v>
          </cell>
          <cell r="F2892">
            <v>690293</v>
          </cell>
        </row>
        <row r="2893">
          <cell r="A2893" t="str">
            <v>INT FXD 63B 225 AMP</v>
          </cell>
          <cell r="B2893">
            <v>632400</v>
          </cell>
          <cell r="C2893" t="str">
            <v>UND</v>
          </cell>
          <cell r="D2893">
            <v>758880</v>
          </cell>
          <cell r="E2893">
            <v>121420.8</v>
          </cell>
          <cell r="F2893">
            <v>880301</v>
          </cell>
        </row>
        <row r="2894">
          <cell r="A2894" t="str">
            <v>INT PROTEC MOTORES (1200/1950)A (100KA)2</v>
          </cell>
          <cell r="B2894">
            <v>586000</v>
          </cell>
          <cell r="C2894" t="str">
            <v>UND</v>
          </cell>
          <cell r="D2894">
            <v>703200</v>
          </cell>
          <cell r="E2894">
            <v>112512</v>
          </cell>
          <cell r="F2894">
            <v>815712</v>
          </cell>
        </row>
        <row r="2895">
          <cell r="A2895" t="str">
            <v>INT PROTEC MOTORES (300/700)A (100KA)240</v>
          </cell>
          <cell r="B2895">
            <v>364000</v>
          </cell>
          <cell r="C2895" t="str">
            <v>UND</v>
          </cell>
          <cell r="D2895">
            <v>436800</v>
          </cell>
          <cell r="E2895">
            <v>69888</v>
          </cell>
          <cell r="F2895">
            <v>506688</v>
          </cell>
        </row>
        <row r="2896">
          <cell r="A2896" t="str">
            <v>INT PROTEC MOTORES (75/175)A (100KA)240V</v>
          </cell>
          <cell r="B2896">
            <v>353000</v>
          </cell>
          <cell r="C2896" t="str">
            <v>UND</v>
          </cell>
          <cell r="D2896">
            <v>423600</v>
          </cell>
          <cell r="E2896">
            <v>67776</v>
          </cell>
          <cell r="F2896">
            <v>491376</v>
          </cell>
        </row>
        <row r="2897">
          <cell r="A2897" t="str">
            <v>INT SECCIONADOR TRIPOLAR 20 AMP</v>
          </cell>
          <cell r="B2897">
            <v>62000</v>
          </cell>
          <cell r="C2897" t="str">
            <v>UND</v>
          </cell>
          <cell r="D2897">
            <v>74400</v>
          </cell>
          <cell r="E2897">
            <v>11904</v>
          </cell>
          <cell r="F2897">
            <v>86304</v>
          </cell>
        </row>
        <row r="2898">
          <cell r="A2898" t="str">
            <v>INT TRIPOLAR 800 AMP ABB</v>
          </cell>
          <cell r="B2898">
            <v>1860000</v>
          </cell>
          <cell r="C2898" t="str">
            <v>UND</v>
          </cell>
          <cell r="D2898">
            <v>2232000</v>
          </cell>
          <cell r="E2898">
            <v>357120</v>
          </cell>
          <cell r="F2898">
            <v>2589120</v>
          </cell>
        </row>
        <row r="2899">
          <cell r="A2899" t="str">
            <v>INT. 1X(32) AMPS (18KA)240V DPX125</v>
          </cell>
          <cell r="B2899">
            <v>138200</v>
          </cell>
          <cell r="C2899" t="str">
            <v>UND</v>
          </cell>
          <cell r="D2899">
            <v>165840</v>
          </cell>
          <cell r="E2899">
            <v>26534.400000000001</v>
          </cell>
          <cell r="F2899">
            <v>192374</v>
          </cell>
        </row>
        <row r="2900">
          <cell r="A2900" t="str">
            <v>INT. 3 X (320/400)AMPS(65KA)240V DPX400</v>
          </cell>
          <cell r="B2900">
            <v>1089460</v>
          </cell>
          <cell r="C2900" t="str">
            <v>UND</v>
          </cell>
          <cell r="D2900">
            <v>1307352</v>
          </cell>
          <cell r="E2900">
            <v>209176.32000000001</v>
          </cell>
          <cell r="F2900">
            <v>1516528</v>
          </cell>
        </row>
        <row r="2901">
          <cell r="A2901" t="str">
            <v xml:space="preserve">INT. 3X(70/100) AMPS (25KA)240V </v>
          </cell>
          <cell r="B2901">
            <v>458000</v>
          </cell>
          <cell r="C2901" t="str">
            <v>UND</v>
          </cell>
          <cell r="D2901">
            <v>549600</v>
          </cell>
          <cell r="E2901">
            <v>87936</v>
          </cell>
          <cell r="F2901">
            <v>637536</v>
          </cell>
        </row>
        <row r="2902">
          <cell r="A2902" t="str">
            <v xml:space="preserve">INT. 3X(100/160) AMPS (25KA)240V </v>
          </cell>
          <cell r="B2902">
            <v>993200</v>
          </cell>
          <cell r="C2902" t="str">
            <v>UND</v>
          </cell>
          <cell r="D2902">
            <v>1191840</v>
          </cell>
          <cell r="E2902">
            <v>190694.39999999999</v>
          </cell>
          <cell r="F2902">
            <v>1382534</v>
          </cell>
        </row>
        <row r="2903">
          <cell r="A2903" t="str">
            <v>INT. 3X(100/160) AMPS (65KA)240V DPX250</v>
          </cell>
          <cell r="B2903">
            <v>530000</v>
          </cell>
          <cell r="C2903" t="str">
            <v>UND</v>
          </cell>
          <cell r="D2903">
            <v>636000</v>
          </cell>
          <cell r="E2903">
            <v>101760</v>
          </cell>
          <cell r="F2903">
            <v>737760</v>
          </cell>
        </row>
        <row r="2904">
          <cell r="A2904" t="str">
            <v>INT. 3X(1280/1600)AMP (65KA)220V DPX1600</v>
          </cell>
          <cell r="B2904">
            <v>8516900</v>
          </cell>
          <cell r="C2904" t="str">
            <v>UND</v>
          </cell>
          <cell r="D2904">
            <v>10220280</v>
          </cell>
          <cell r="E2904">
            <v>1635244.8</v>
          </cell>
          <cell r="F2904">
            <v>11855525</v>
          </cell>
        </row>
        <row r="2905">
          <cell r="A2905" t="str">
            <v xml:space="preserve">INT. 3X(160/250) AMPS (25KA)240V </v>
          </cell>
          <cell r="B2905">
            <v>1350000</v>
          </cell>
          <cell r="C2905" t="str">
            <v>UND</v>
          </cell>
          <cell r="D2905">
            <v>1620000</v>
          </cell>
          <cell r="E2905">
            <v>259200</v>
          </cell>
          <cell r="F2905">
            <v>1879200</v>
          </cell>
        </row>
        <row r="2906">
          <cell r="A2906" t="str">
            <v>INT. 3X(160/250) AMPS (65KA)240V DPX250</v>
          </cell>
          <cell r="B2906">
            <v>1200000</v>
          </cell>
          <cell r="C2906" t="str">
            <v>UND</v>
          </cell>
          <cell r="D2906">
            <v>1440000</v>
          </cell>
          <cell r="E2906">
            <v>230400</v>
          </cell>
          <cell r="F2906">
            <v>1670400</v>
          </cell>
        </row>
        <row r="2907">
          <cell r="A2907" t="str">
            <v>INT. 3X(18/25) AMPS (25KA)240V DPX125</v>
          </cell>
          <cell r="B2907">
            <v>380000</v>
          </cell>
          <cell r="C2907" t="str">
            <v>UND</v>
          </cell>
          <cell r="D2907">
            <v>456000</v>
          </cell>
          <cell r="E2907">
            <v>72960</v>
          </cell>
          <cell r="F2907">
            <v>528960</v>
          </cell>
        </row>
        <row r="2908">
          <cell r="A2908" t="str">
            <v>INT. 3X(256/320) AMPS (100KA)240V DPX400</v>
          </cell>
          <cell r="B2908">
            <v>1422100</v>
          </cell>
          <cell r="C2908" t="str">
            <v>UND</v>
          </cell>
          <cell r="D2908">
            <v>1706520</v>
          </cell>
          <cell r="E2908">
            <v>273043.20000000001</v>
          </cell>
          <cell r="F2908">
            <v>1979563</v>
          </cell>
        </row>
        <row r="2909">
          <cell r="A2909" t="str">
            <v>INT. 3X(256/320) AMPS (35KA)240V DPX400</v>
          </cell>
          <cell r="B2909">
            <v>1009600</v>
          </cell>
          <cell r="C2909" t="str">
            <v>UND</v>
          </cell>
          <cell r="D2909">
            <v>1211520</v>
          </cell>
          <cell r="E2909">
            <v>193843.20000000001</v>
          </cell>
          <cell r="F2909">
            <v>1405363</v>
          </cell>
        </row>
        <row r="2910">
          <cell r="A2910" t="str">
            <v>INT. 3X(256/320) AMPS (65KA)240V DPX400</v>
          </cell>
          <cell r="B2910">
            <v>1244000</v>
          </cell>
          <cell r="C2910" t="str">
            <v>UND</v>
          </cell>
          <cell r="D2910">
            <v>1492800</v>
          </cell>
          <cell r="E2910">
            <v>238848</v>
          </cell>
          <cell r="F2910">
            <v>1731648</v>
          </cell>
        </row>
        <row r="2911">
          <cell r="A2911" t="str">
            <v>INT. 3X(28/40) AMPS (25KA)240V DPX125</v>
          </cell>
          <cell r="B2911">
            <v>380000</v>
          </cell>
          <cell r="C2911" t="str">
            <v>UND</v>
          </cell>
          <cell r="D2911">
            <v>456000</v>
          </cell>
          <cell r="E2911">
            <v>72960</v>
          </cell>
          <cell r="F2911">
            <v>528960</v>
          </cell>
        </row>
        <row r="2912">
          <cell r="A2912" t="str">
            <v>INT. 3X(400/500) AMPS (35KA)240V DPX630</v>
          </cell>
          <cell r="B2912">
            <v>1901100</v>
          </cell>
          <cell r="C2912" t="str">
            <v>UND</v>
          </cell>
          <cell r="D2912">
            <v>2281320</v>
          </cell>
          <cell r="E2912">
            <v>365011.20000000001</v>
          </cell>
          <cell r="F2912">
            <v>2646331</v>
          </cell>
        </row>
        <row r="2913">
          <cell r="A2913" t="str">
            <v>INT. 3X(400/500) AMPS (65KA)220V DPX630</v>
          </cell>
          <cell r="B2913">
            <v>2770400</v>
          </cell>
          <cell r="C2913" t="str">
            <v>UND</v>
          </cell>
          <cell r="D2913">
            <v>3324480</v>
          </cell>
          <cell r="E2913">
            <v>531916.80000000005</v>
          </cell>
          <cell r="F2913">
            <v>3856397</v>
          </cell>
        </row>
        <row r="2914">
          <cell r="A2914" t="str">
            <v>INT. 3X(44/63) AMPS (25KA)240V</v>
          </cell>
          <cell r="B2914">
            <v>380000</v>
          </cell>
          <cell r="C2914" t="str">
            <v>UND</v>
          </cell>
          <cell r="D2914">
            <v>456000</v>
          </cell>
          <cell r="E2914">
            <v>72960</v>
          </cell>
          <cell r="F2914">
            <v>528960</v>
          </cell>
        </row>
        <row r="2915">
          <cell r="A2915" t="str">
            <v>INT. 3X(504/630) AMPS (35KA)240V DPX630</v>
          </cell>
          <cell r="B2915">
            <v>1977100</v>
          </cell>
          <cell r="C2915" t="str">
            <v>UND</v>
          </cell>
          <cell r="D2915">
            <v>2372520</v>
          </cell>
          <cell r="E2915">
            <v>379603.20000000001</v>
          </cell>
          <cell r="F2915">
            <v>2752123</v>
          </cell>
        </row>
        <row r="2916">
          <cell r="A2916" t="str">
            <v>INT. 3X(640/800) AMPS (42KA)220V DPX800</v>
          </cell>
          <cell r="B2916">
            <v>3095000</v>
          </cell>
          <cell r="C2916" t="str">
            <v>UND</v>
          </cell>
          <cell r="D2916">
            <v>3714000</v>
          </cell>
          <cell r="E2916">
            <v>594240</v>
          </cell>
          <cell r="F2916">
            <v>4308240</v>
          </cell>
        </row>
        <row r="2917">
          <cell r="A2917" t="str">
            <v>INT. 3X(70/100) AMPS (25KA)240V DPX125</v>
          </cell>
          <cell r="B2917">
            <v>420000</v>
          </cell>
          <cell r="C2917" t="str">
            <v>UND</v>
          </cell>
          <cell r="D2917">
            <v>504000</v>
          </cell>
          <cell r="E2917">
            <v>80640</v>
          </cell>
          <cell r="F2917">
            <v>584640</v>
          </cell>
        </row>
        <row r="2918">
          <cell r="A2918" t="str">
            <v>INT. 3X(800/1000) AMP (65KA)220V DPX1250</v>
          </cell>
          <cell r="B2918">
            <v>9800000</v>
          </cell>
          <cell r="C2918" t="str">
            <v>UND</v>
          </cell>
          <cell r="D2918">
            <v>11760000</v>
          </cell>
          <cell r="E2918">
            <v>1881600</v>
          </cell>
          <cell r="F2918">
            <v>13641600</v>
          </cell>
        </row>
        <row r="2920">
          <cell r="A2920" t="str">
            <v>INT. 3X1200 AMP G.E.</v>
          </cell>
          <cell r="B2920">
            <v>2200000</v>
          </cell>
          <cell r="C2920" t="str">
            <v>UND</v>
          </cell>
          <cell r="D2920">
            <v>2640000</v>
          </cell>
          <cell r="E2920">
            <v>422400</v>
          </cell>
          <cell r="F2920">
            <v>3062400</v>
          </cell>
        </row>
        <row r="2921">
          <cell r="A2921" t="str">
            <v>INT. 3X125 AMP. G.E.</v>
          </cell>
          <cell r="B2921">
            <v>357000</v>
          </cell>
          <cell r="C2921" t="str">
            <v>UND</v>
          </cell>
          <cell r="D2921">
            <v>428400</v>
          </cell>
          <cell r="E2921">
            <v>68544</v>
          </cell>
          <cell r="F2921">
            <v>496944</v>
          </cell>
        </row>
        <row r="2922">
          <cell r="A2922" t="str">
            <v>INT. 3X30 AMP. G.E.</v>
          </cell>
          <cell r="B2922">
            <v>130000</v>
          </cell>
          <cell r="C2922" t="str">
            <v>UND</v>
          </cell>
          <cell r="D2922">
            <v>156000</v>
          </cell>
          <cell r="E2922">
            <v>24960</v>
          </cell>
          <cell r="F2922">
            <v>180960</v>
          </cell>
        </row>
        <row r="2923">
          <cell r="A2923" t="str">
            <v>INT. 3X50 AMP. G.E.</v>
          </cell>
          <cell r="B2923">
            <v>78650</v>
          </cell>
          <cell r="C2923" t="str">
            <v>UND</v>
          </cell>
          <cell r="D2923">
            <v>94380</v>
          </cell>
          <cell r="E2923">
            <v>15100.800000000001</v>
          </cell>
          <cell r="F2923">
            <v>109481</v>
          </cell>
        </row>
        <row r="2924">
          <cell r="A2924" t="str">
            <v>INT. 3X70 AMP G.E.</v>
          </cell>
          <cell r="B2924">
            <v>127000</v>
          </cell>
          <cell r="C2924" t="str">
            <v>UND</v>
          </cell>
          <cell r="D2924">
            <v>152400</v>
          </cell>
          <cell r="E2924">
            <v>24384</v>
          </cell>
          <cell r="F2924">
            <v>176784</v>
          </cell>
        </row>
        <row r="2925">
          <cell r="A2925" t="str">
            <v>INT. CENTRIFUGO 3600RPM PARTE MOVIL</v>
          </cell>
          <cell r="B2925">
            <v>23400</v>
          </cell>
          <cell r="C2925" t="str">
            <v>UND</v>
          </cell>
          <cell r="D2925">
            <v>28080</v>
          </cell>
          <cell r="E2925">
            <v>4492.8</v>
          </cell>
          <cell r="F2925">
            <v>32573</v>
          </cell>
        </row>
        <row r="2926">
          <cell r="A2926" t="str">
            <v>INT. CON PALANCA Y ROLDANA  DE ACERO</v>
          </cell>
          <cell r="B2926">
            <v>145000</v>
          </cell>
          <cell r="C2926" t="str">
            <v>UND</v>
          </cell>
          <cell r="D2926">
            <v>174000</v>
          </cell>
          <cell r="E2926">
            <v>27840</v>
          </cell>
          <cell r="F2926">
            <v>201840</v>
          </cell>
        </row>
        <row r="2927">
          <cell r="A2927" t="str">
            <v>INT. CONMUTABLE DOBLE L.P.</v>
          </cell>
          <cell r="B2927">
            <v>7447</v>
          </cell>
          <cell r="C2927" t="str">
            <v>UND</v>
          </cell>
          <cell r="D2927">
            <v>8936.4</v>
          </cell>
          <cell r="E2927">
            <v>1429.8240000000001</v>
          </cell>
          <cell r="F2927">
            <v>10366</v>
          </cell>
        </row>
        <row r="2928">
          <cell r="A2928" t="str">
            <v>INT. CUATRO VIAS CREMA L.P.</v>
          </cell>
          <cell r="B2928">
            <v>18770</v>
          </cell>
          <cell r="C2928" t="str">
            <v>UND</v>
          </cell>
          <cell r="D2928">
            <v>22524</v>
          </cell>
          <cell r="E2928">
            <v>3603.84</v>
          </cell>
          <cell r="F2928">
            <v>26128</v>
          </cell>
        </row>
        <row r="2929">
          <cell r="A2929" t="str">
            <v>INT. DE POSICION</v>
          </cell>
          <cell r="B2929">
            <v>113000</v>
          </cell>
          <cell r="C2929" t="str">
            <v>UND</v>
          </cell>
          <cell r="D2929">
            <v>135600</v>
          </cell>
          <cell r="E2929">
            <v>21696</v>
          </cell>
          <cell r="F2929">
            <v>157296</v>
          </cell>
        </row>
        <row r="2930">
          <cell r="A2930" t="str">
            <v>INT. DE PROTECCION 70 AMP</v>
          </cell>
          <cell r="B2930">
            <v>106398.60156250001</v>
          </cell>
          <cell r="C2930" t="str">
            <v>UND</v>
          </cell>
          <cell r="D2930">
            <v>127678.32187500001</v>
          </cell>
          <cell r="E2930">
            <v>20428.531500000001</v>
          </cell>
          <cell r="F2930">
            <v>148107</v>
          </cell>
        </row>
        <row r="2931">
          <cell r="A2931" t="str">
            <v>INT. DOBLE BLANCO L.P.</v>
          </cell>
          <cell r="B2931">
            <v>12720</v>
          </cell>
          <cell r="C2931" t="str">
            <v>UND</v>
          </cell>
          <cell r="D2931">
            <v>15264</v>
          </cell>
          <cell r="E2931">
            <v>2442.2400000000002</v>
          </cell>
          <cell r="F2931">
            <v>17706</v>
          </cell>
        </row>
        <row r="2932">
          <cell r="A2932" t="str">
            <v>INT. DOBLE LUZ PILOTO GRIS</v>
          </cell>
          <cell r="B2932">
            <v>6890</v>
          </cell>
          <cell r="C2932" t="str">
            <v>UND</v>
          </cell>
          <cell r="D2932">
            <v>8268</v>
          </cell>
          <cell r="E2932">
            <v>1322.88</v>
          </cell>
          <cell r="F2932">
            <v>9591</v>
          </cell>
        </row>
        <row r="2933">
          <cell r="A2933" t="str">
            <v>INT. DOBLE MARFIL L/PILOTO KORA</v>
          </cell>
          <cell r="B2933">
            <v>12720</v>
          </cell>
          <cell r="C2933" t="str">
            <v>UND</v>
          </cell>
          <cell r="D2933">
            <v>15264</v>
          </cell>
          <cell r="E2933">
            <v>2442.2400000000002</v>
          </cell>
          <cell r="F2933">
            <v>17706</v>
          </cell>
        </row>
        <row r="2934">
          <cell r="A2934" t="str">
            <v>INT. ENCHUFABLE Q115 AMP</v>
          </cell>
          <cell r="B2934">
            <v>7700</v>
          </cell>
          <cell r="C2934" t="str">
            <v>UND</v>
          </cell>
          <cell r="D2934">
            <v>9240</v>
          </cell>
          <cell r="E2934">
            <v>1478.4</v>
          </cell>
          <cell r="F2934">
            <v>10718</v>
          </cell>
        </row>
        <row r="2935">
          <cell r="A2935" t="str">
            <v>INT. MONOPOLAR 5SX2 101-7  1A</v>
          </cell>
          <cell r="B2935">
            <v>18800</v>
          </cell>
          <cell r="C2935" t="str">
            <v>UND</v>
          </cell>
          <cell r="D2935">
            <v>22560</v>
          </cell>
          <cell r="E2935">
            <v>3609.6</v>
          </cell>
          <cell r="F2935">
            <v>26170</v>
          </cell>
        </row>
        <row r="2936">
          <cell r="A2936" t="str">
            <v>INT. MONOPOLAR 5SX2 102-7 2A</v>
          </cell>
          <cell r="B2936">
            <v>18800</v>
          </cell>
          <cell r="C2936" t="str">
            <v>UND</v>
          </cell>
          <cell r="D2936">
            <v>22560</v>
          </cell>
          <cell r="E2936">
            <v>3609.6</v>
          </cell>
          <cell r="F2936">
            <v>26170</v>
          </cell>
        </row>
        <row r="2937">
          <cell r="A2937" t="str">
            <v>INT. MONOPOLAR 5SX2 105-7 - 05.AMP</v>
          </cell>
          <cell r="B2937">
            <v>18300</v>
          </cell>
          <cell r="C2937" t="str">
            <v>UND</v>
          </cell>
          <cell r="D2937">
            <v>21960</v>
          </cell>
          <cell r="E2937">
            <v>3513.6</v>
          </cell>
          <cell r="F2937">
            <v>25474</v>
          </cell>
        </row>
        <row r="2938">
          <cell r="A2938" t="str">
            <v>INT. MONOPOLAR 5SX2103-7 3A</v>
          </cell>
          <cell r="B2938">
            <v>18800</v>
          </cell>
          <cell r="C2938" t="str">
            <v>UND</v>
          </cell>
          <cell r="D2938">
            <v>22560</v>
          </cell>
          <cell r="E2938">
            <v>3609.6</v>
          </cell>
          <cell r="F2938">
            <v>26170</v>
          </cell>
        </row>
        <row r="2939">
          <cell r="A2939" t="str">
            <v>INT. MONOPOLAR 5SX2104-7  4A</v>
          </cell>
          <cell r="B2939">
            <v>18800</v>
          </cell>
          <cell r="C2939" t="str">
            <v>UND</v>
          </cell>
          <cell r="D2939">
            <v>22560</v>
          </cell>
          <cell r="E2939">
            <v>3609.6</v>
          </cell>
          <cell r="F2939">
            <v>26170</v>
          </cell>
        </row>
        <row r="2940">
          <cell r="A2940" t="str">
            <v>INT. POSICION CON CUERPO METALICO FIJO</v>
          </cell>
          <cell r="B2940">
            <v>236000</v>
          </cell>
          <cell r="C2940" t="str">
            <v>UND</v>
          </cell>
          <cell r="D2940">
            <v>283200</v>
          </cell>
          <cell r="E2940">
            <v>45312</v>
          </cell>
          <cell r="F2940">
            <v>328512</v>
          </cell>
        </row>
        <row r="2941">
          <cell r="A2941" t="str">
            <v>INT. SECCIONADOR TRIPOLAR 20 AMP</v>
          </cell>
          <cell r="B2941">
            <v>62000</v>
          </cell>
          <cell r="C2941" t="str">
            <v>UND</v>
          </cell>
          <cell r="D2941">
            <v>74400</v>
          </cell>
          <cell r="E2941">
            <v>11904</v>
          </cell>
          <cell r="F2941">
            <v>86304</v>
          </cell>
        </row>
        <row r="2942">
          <cell r="A2942" t="str">
            <v>INT. SENCILLO BLANCO</v>
          </cell>
          <cell r="B2942">
            <v>1554</v>
          </cell>
          <cell r="C2942" t="str">
            <v>UND</v>
          </cell>
          <cell r="D2942">
            <v>1864.8</v>
          </cell>
          <cell r="E2942">
            <v>298.36799999999999</v>
          </cell>
          <cell r="F2942">
            <v>2163</v>
          </cell>
        </row>
        <row r="2943">
          <cell r="A2943" t="str">
            <v>INT. SENCILLO CREMA</v>
          </cell>
          <cell r="B2943">
            <v>3324</v>
          </cell>
          <cell r="C2943" t="str">
            <v>UND</v>
          </cell>
          <cell r="D2943">
            <v>3988.7999999999997</v>
          </cell>
          <cell r="E2943">
            <v>638.20799999999997</v>
          </cell>
          <cell r="F2943">
            <v>4627</v>
          </cell>
        </row>
        <row r="2944">
          <cell r="A2944" t="str">
            <v>INT. SENCILLO LUZ PILOTO CREMA</v>
          </cell>
          <cell r="B2944">
            <v>1554</v>
          </cell>
          <cell r="C2944" t="str">
            <v>UND</v>
          </cell>
          <cell r="D2944">
            <v>1864.8</v>
          </cell>
          <cell r="E2944">
            <v>298.36799999999999</v>
          </cell>
          <cell r="F2944">
            <v>2163</v>
          </cell>
        </row>
        <row r="2945">
          <cell r="A2945" t="str">
            <v>INT. TIMBRE</v>
          </cell>
          <cell r="B2945">
            <v>1840</v>
          </cell>
          <cell r="C2945" t="str">
            <v>UND</v>
          </cell>
          <cell r="D2945">
            <v>2208</v>
          </cell>
          <cell r="E2945">
            <v>353.28000000000003</v>
          </cell>
          <cell r="F2945">
            <v>2561</v>
          </cell>
        </row>
        <row r="2946">
          <cell r="A2946" t="str">
            <v>INT. TRIPLE BLANCO L.P.</v>
          </cell>
          <cell r="B2946">
            <v>15790</v>
          </cell>
          <cell r="C2946" t="str">
            <v>UND</v>
          </cell>
          <cell r="D2946">
            <v>18948</v>
          </cell>
          <cell r="E2946">
            <v>3031.68</v>
          </cell>
          <cell r="F2946">
            <v>21980</v>
          </cell>
        </row>
        <row r="2947">
          <cell r="A2947" t="str">
            <v>INT. TRIPOLAR</v>
          </cell>
          <cell r="B2947">
            <v>35203</v>
          </cell>
          <cell r="C2947" t="str">
            <v>UND</v>
          </cell>
          <cell r="D2947">
            <v>42243.6</v>
          </cell>
          <cell r="E2947">
            <v>6758.9759999999997</v>
          </cell>
          <cell r="F2947">
            <v>49003</v>
          </cell>
        </row>
        <row r="2948">
          <cell r="A2948" t="str">
            <v>INT.1x[16] AMPS [18 KA] 240V. DPX 125</v>
          </cell>
          <cell r="B2948">
            <v>138200</v>
          </cell>
          <cell r="C2948" t="str">
            <v>UND</v>
          </cell>
          <cell r="D2948">
            <v>165840</v>
          </cell>
          <cell r="E2948">
            <v>26534.400000000001</v>
          </cell>
          <cell r="F2948">
            <v>192374</v>
          </cell>
        </row>
        <row r="2949">
          <cell r="A2949" t="str">
            <v>INT.1x[16] AMPS [18KA] 240V. DPX 125</v>
          </cell>
          <cell r="B2949">
            <v>138200</v>
          </cell>
          <cell r="C2949" t="str">
            <v>UND</v>
          </cell>
          <cell r="D2949">
            <v>165840</v>
          </cell>
          <cell r="E2949">
            <v>26534.400000000001</v>
          </cell>
          <cell r="F2949">
            <v>192374</v>
          </cell>
        </row>
        <row r="2950">
          <cell r="A2950" t="str">
            <v>INT.1x[20] AMPS [18KA] 240V. DPX125</v>
          </cell>
          <cell r="B2950">
            <v>138200</v>
          </cell>
          <cell r="C2950" t="str">
            <v>UND</v>
          </cell>
          <cell r="D2950">
            <v>165840</v>
          </cell>
          <cell r="E2950">
            <v>26534.400000000001</v>
          </cell>
          <cell r="F2950">
            <v>192374</v>
          </cell>
        </row>
        <row r="2951">
          <cell r="A2951" t="str">
            <v>INT.2X(70/100) AMPS (25KA)240V DPX125</v>
          </cell>
          <cell r="B2951">
            <v>165400</v>
          </cell>
          <cell r="C2951" t="str">
            <v>UND</v>
          </cell>
          <cell r="D2951">
            <v>198480</v>
          </cell>
          <cell r="E2951">
            <v>31756.799999999999</v>
          </cell>
          <cell r="F2951">
            <v>230237</v>
          </cell>
        </row>
        <row r="2952">
          <cell r="A2952" t="str">
            <v>INT.3X(100/160)AMPS (25KA)240V DPX160</v>
          </cell>
          <cell r="B2952">
            <v>399600</v>
          </cell>
          <cell r="C2952" t="str">
            <v>UND</v>
          </cell>
          <cell r="D2952">
            <v>479520</v>
          </cell>
          <cell r="E2952">
            <v>76723.199999999997</v>
          </cell>
          <cell r="F2952">
            <v>556243</v>
          </cell>
        </row>
        <row r="2953">
          <cell r="A2953" t="str">
            <v>INT.3X(40/63)AMPS(65KA)240V DPX160</v>
          </cell>
          <cell r="B2953">
            <v>308900</v>
          </cell>
          <cell r="C2953" t="str">
            <v>UND</v>
          </cell>
          <cell r="D2953">
            <v>370680</v>
          </cell>
          <cell r="E2953">
            <v>59308.800000000003</v>
          </cell>
          <cell r="F2953">
            <v>429989</v>
          </cell>
        </row>
        <row r="2954">
          <cell r="A2954" t="str">
            <v>INT.3X(87/125) AMPS (25KA)240V DPX125</v>
          </cell>
          <cell r="B2954">
            <v>361800</v>
          </cell>
          <cell r="C2954" t="str">
            <v>UND</v>
          </cell>
          <cell r="D2954">
            <v>434160</v>
          </cell>
          <cell r="E2954">
            <v>69465.600000000006</v>
          </cell>
          <cell r="F2954">
            <v>503626</v>
          </cell>
        </row>
        <row r="2955">
          <cell r="A2955" t="str">
            <v>INT.3X100 AMP G.E.</v>
          </cell>
          <cell r="B2955">
            <v>132000</v>
          </cell>
          <cell r="C2955" t="str">
            <v>UND</v>
          </cell>
          <cell r="D2955">
            <v>158400</v>
          </cell>
          <cell r="E2955">
            <v>25344</v>
          </cell>
          <cell r="F2955">
            <v>183744</v>
          </cell>
        </row>
        <row r="2956">
          <cell r="A2956" t="str">
            <v>INT.3X15 AMP G.E.</v>
          </cell>
          <cell r="B2956">
            <v>60000</v>
          </cell>
          <cell r="C2956" t="str">
            <v>UND</v>
          </cell>
          <cell r="D2956">
            <v>72000</v>
          </cell>
          <cell r="E2956">
            <v>11520</v>
          </cell>
          <cell r="F2956">
            <v>83520</v>
          </cell>
        </row>
        <row r="2957">
          <cell r="A2957" t="str">
            <v>INT.3X150 AMP G.E.</v>
          </cell>
          <cell r="B2957">
            <v>300000</v>
          </cell>
          <cell r="C2957" t="str">
            <v>UND</v>
          </cell>
          <cell r="D2957">
            <v>360000</v>
          </cell>
          <cell r="E2957">
            <v>57600</v>
          </cell>
          <cell r="F2957">
            <v>417600</v>
          </cell>
        </row>
        <row r="2958">
          <cell r="A2958" t="str">
            <v>INT.3X150AMP G.E.MAS TAPON REF.CLA.</v>
          </cell>
          <cell r="B2958">
            <v>366000</v>
          </cell>
          <cell r="C2958" t="str">
            <v>UND</v>
          </cell>
          <cell r="D2958">
            <v>439200</v>
          </cell>
          <cell r="E2958">
            <v>70272</v>
          </cell>
          <cell r="F2958">
            <v>509472</v>
          </cell>
        </row>
        <row r="2959">
          <cell r="A2959" t="str">
            <v>INT.3X1600 AMP G.E.</v>
          </cell>
          <cell r="B2959">
            <v>6618000</v>
          </cell>
          <cell r="C2959" t="str">
            <v>UND</v>
          </cell>
          <cell r="D2959">
            <v>7941600</v>
          </cell>
          <cell r="E2959">
            <v>1270656</v>
          </cell>
          <cell r="F2959">
            <v>9212256</v>
          </cell>
        </row>
        <row r="2960">
          <cell r="A2960" t="str">
            <v>INT.3X20 AMP G.E.</v>
          </cell>
          <cell r="B2960">
            <v>113000</v>
          </cell>
          <cell r="C2960" t="str">
            <v>UND</v>
          </cell>
          <cell r="D2960">
            <v>135600</v>
          </cell>
          <cell r="E2960">
            <v>21696</v>
          </cell>
          <cell r="F2960">
            <v>157296</v>
          </cell>
        </row>
        <row r="2961">
          <cell r="A2961" t="str">
            <v>INT.3X30 AMP G.E.</v>
          </cell>
          <cell r="B2961">
            <v>113000</v>
          </cell>
          <cell r="C2961" t="str">
            <v>UND</v>
          </cell>
          <cell r="D2961">
            <v>135600</v>
          </cell>
          <cell r="E2961">
            <v>21696</v>
          </cell>
          <cell r="F2961">
            <v>157296</v>
          </cell>
        </row>
        <row r="2962">
          <cell r="A2962" t="str">
            <v>INT.3X500 AMP G.E.</v>
          </cell>
          <cell r="B2962">
            <v>1390000</v>
          </cell>
          <cell r="C2962" t="str">
            <v>UND</v>
          </cell>
          <cell r="D2962">
            <v>1668000</v>
          </cell>
          <cell r="E2962">
            <v>266880</v>
          </cell>
          <cell r="F2962">
            <v>1934880</v>
          </cell>
        </row>
        <row r="2963">
          <cell r="A2963" t="str">
            <v>INT.3X800 AMP G.E.</v>
          </cell>
          <cell r="B2963">
            <v>2000000</v>
          </cell>
          <cell r="C2963" t="str">
            <v>UND</v>
          </cell>
          <cell r="D2963">
            <v>2400000</v>
          </cell>
          <cell r="E2963">
            <v>384000</v>
          </cell>
          <cell r="F2963">
            <v>2784000</v>
          </cell>
        </row>
        <row r="2964">
          <cell r="A2964" t="str">
            <v>INT.AUTOMATICO 3VQ52T-15 15AMP</v>
          </cell>
          <cell r="B2964">
            <v>119400</v>
          </cell>
          <cell r="C2964" t="str">
            <v>UND</v>
          </cell>
          <cell r="D2964">
            <v>143280</v>
          </cell>
          <cell r="E2964">
            <v>22924.799999999999</v>
          </cell>
          <cell r="F2964">
            <v>166205</v>
          </cell>
        </row>
        <row r="2965">
          <cell r="A2965" t="str">
            <v>INT.AUTOMATICO 3VQ52T-20 20AMP.</v>
          </cell>
          <cell r="B2965">
            <v>119400</v>
          </cell>
          <cell r="C2965" t="str">
            <v>UND</v>
          </cell>
          <cell r="D2965">
            <v>143280</v>
          </cell>
          <cell r="E2965">
            <v>22924.799999999999</v>
          </cell>
          <cell r="F2965">
            <v>166205</v>
          </cell>
        </row>
        <row r="2966">
          <cell r="A2966" t="str">
            <v>INT.AUTOMATICO 3VQ52T-30 30AMP.</v>
          </cell>
          <cell r="B2966">
            <v>119400</v>
          </cell>
          <cell r="C2966" t="str">
            <v>UND</v>
          </cell>
          <cell r="D2966">
            <v>143280</v>
          </cell>
          <cell r="E2966">
            <v>22924.799999999999</v>
          </cell>
          <cell r="F2966">
            <v>166205</v>
          </cell>
        </row>
        <row r="2967">
          <cell r="A2967" t="str">
            <v>INT.AUTOMATICO 3VQ52T-40 40AMP.</v>
          </cell>
          <cell r="B2967">
            <v>131800</v>
          </cell>
          <cell r="C2967" t="str">
            <v>UND</v>
          </cell>
          <cell r="D2967">
            <v>158160</v>
          </cell>
          <cell r="E2967">
            <v>25305.600000000002</v>
          </cell>
          <cell r="F2967">
            <v>183466</v>
          </cell>
        </row>
        <row r="2968">
          <cell r="A2968" t="str">
            <v>INT.AUTOMATICO 3VQ52T-50 50AMP.</v>
          </cell>
          <cell r="B2968">
            <v>131800</v>
          </cell>
          <cell r="C2968" t="str">
            <v>UND</v>
          </cell>
          <cell r="D2968">
            <v>158160</v>
          </cell>
          <cell r="E2968">
            <v>25305.600000000002</v>
          </cell>
          <cell r="F2968">
            <v>183466</v>
          </cell>
        </row>
        <row r="2969">
          <cell r="A2969" t="str">
            <v>INT.AUTOMATICO 3VQ52T-60 60AMP.</v>
          </cell>
          <cell r="B2969">
            <v>131800</v>
          </cell>
          <cell r="C2969" t="str">
            <v>UND</v>
          </cell>
          <cell r="D2969">
            <v>158160</v>
          </cell>
          <cell r="E2969">
            <v>25305.600000000002</v>
          </cell>
          <cell r="F2969">
            <v>183466</v>
          </cell>
        </row>
        <row r="2970">
          <cell r="A2970" t="str">
            <v>INT.AUTOMATICO 3VQ56T-100 100AMP.</v>
          </cell>
          <cell r="B2970">
            <v>131731.59375</v>
          </cell>
          <cell r="C2970" t="str">
            <v>UND</v>
          </cell>
          <cell r="D2970">
            <v>158077.91250000001</v>
          </cell>
          <cell r="E2970">
            <v>25292.466</v>
          </cell>
          <cell r="F2970">
            <v>183370</v>
          </cell>
        </row>
        <row r="2971">
          <cell r="A2971" t="str">
            <v>INT.AUTOMATICO 3VQ56T-15 15AMP.</v>
          </cell>
          <cell r="B2971">
            <v>148050</v>
          </cell>
          <cell r="C2971" t="str">
            <v>UND</v>
          </cell>
          <cell r="D2971">
            <v>177660</v>
          </cell>
          <cell r="E2971">
            <v>28425.600000000002</v>
          </cell>
          <cell r="F2971">
            <v>206086</v>
          </cell>
        </row>
        <row r="2972">
          <cell r="A2972" t="str">
            <v>INT.AUTOMATICO 3VQ56T-20 20AMP.</v>
          </cell>
          <cell r="B2972">
            <v>229500</v>
          </cell>
          <cell r="C2972" t="str">
            <v>UND</v>
          </cell>
          <cell r="D2972">
            <v>275400</v>
          </cell>
          <cell r="E2972">
            <v>44064</v>
          </cell>
          <cell r="F2972">
            <v>319464</v>
          </cell>
        </row>
        <row r="2973">
          <cell r="A2973" t="str">
            <v>INT.AUTOMATICO 3VQ56T-30 30AMP.</v>
          </cell>
          <cell r="B2973">
            <v>118440</v>
          </cell>
          <cell r="C2973" t="str">
            <v>UND</v>
          </cell>
          <cell r="D2973">
            <v>142128</v>
          </cell>
          <cell r="E2973">
            <v>22740.48</v>
          </cell>
          <cell r="F2973">
            <v>164868</v>
          </cell>
        </row>
        <row r="2974">
          <cell r="A2974" t="str">
            <v>INT.AUTOMATICO 3VQ56T-40 40AMP.</v>
          </cell>
          <cell r="B2974">
            <v>148050</v>
          </cell>
          <cell r="C2974" t="str">
            <v>UND</v>
          </cell>
          <cell r="D2974">
            <v>177660</v>
          </cell>
          <cell r="E2974">
            <v>28425.600000000002</v>
          </cell>
          <cell r="F2974">
            <v>206086</v>
          </cell>
        </row>
        <row r="2975">
          <cell r="A2975" t="str">
            <v>INT.AUTOMATICO 3VQ56T-50 50AMP.</v>
          </cell>
          <cell r="B2975">
            <v>117663</v>
          </cell>
          <cell r="C2975" t="str">
            <v>UND</v>
          </cell>
          <cell r="D2975">
            <v>141195.6</v>
          </cell>
          <cell r="E2975">
            <v>22591.296000000002</v>
          </cell>
          <cell r="F2975">
            <v>163787</v>
          </cell>
        </row>
        <row r="2976">
          <cell r="A2976" t="str">
            <v>INT.AUTOMATICO 3VQ56T-60 60AMP.</v>
          </cell>
          <cell r="B2976">
            <v>164500</v>
          </cell>
          <cell r="C2976" t="str">
            <v>UND</v>
          </cell>
          <cell r="D2976">
            <v>197400</v>
          </cell>
          <cell r="E2976">
            <v>31584</v>
          </cell>
          <cell r="F2976">
            <v>228984</v>
          </cell>
        </row>
        <row r="2977">
          <cell r="A2977" t="str">
            <v>INT.AUTOMATICO 3VQ62T-125 125AMP.</v>
          </cell>
          <cell r="B2977">
            <v>327684</v>
          </cell>
          <cell r="C2977" t="str">
            <v>UND</v>
          </cell>
          <cell r="D2977">
            <v>393220.8</v>
          </cell>
          <cell r="E2977">
            <v>62915.328000000001</v>
          </cell>
          <cell r="F2977">
            <v>456136</v>
          </cell>
        </row>
        <row r="2978">
          <cell r="A2978" t="str">
            <v>INT.AUTOMATICO 3VQ62T-200 200AMP.</v>
          </cell>
          <cell r="B2978">
            <v>262213</v>
          </cell>
          <cell r="C2978" t="str">
            <v>UND</v>
          </cell>
          <cell r="D2978">
            <v>314655.59999999998</v>
          </cell>
          <cell r="E2978">
            <v>50344.896000000001</v>
          </cell>
          <cell r="F2978">
            <v>365000</v>
          </cell>
        </row>
        <row r="2979">
          <cell r="A2979" t="str">
            <v>INT.AUTOMATICO 3VQ62T-225 225AMP.</v>
          </cell>
          <cell r="B2979">
            <v>725088</v>
          </cell>
          <cell r="C2979" t="str">
            <v>UND</v>
          </cell>
          <cell r="D2979">
            <v>870105.59999999998</v>
          </cell>
          <cell r="E2979">
            <v>139216.89600000001</v>
          </cell>
          <cell r="F2979">
            <v>1009322</v>
          </cell>
        </row>
        <row r="2980">
          <cell r="A2980" t="str">
            <v>INT.AUTOMATICO 3VQ71T-250 250AMP.</v>
          </cell>
          <cell r="B2980">
            <v>376684</v>
          </cell>
          <cell r="C2980" t="str">
            <v>UND</v>
          </cell>
          <cell r="D2980">
            <v>452020.8</v>
          </cell>
          <cell r="E2980">
            <v>72323.327999999994</v>
          </cell>
          <cell r="F2980">
            <v>524344</v>
          </cell>
        </row>
        <row r="2981">
          <cell r="A2981" t="str">
            <v>INT.AUTOMATICO 3VQ71T-300 300AMP.</v>
          </cell>
          <cell r="B2981">
            <v>464231.59375</v>
          </cell>
          <cell r="C2981" t="str">
            <v>UND</v>
          </cell>
          <cell r="D2981">
            <v>557077.91249999998</v>
          </cell>
          <cell r="E2981">
            <v>89132.466</v>
          </cell>
          <cell r="F2981">
            <v>646210</v>
          </cell>
        </row>
        <row r="2982">
          <cell r="A2982" t="str">
            <v>INT.AUTOMATICO 3VQ71T-400 400AMP.</v>
          </cell>
          <cell r="B2982">
            <v>656684</v>
          </cell>
          <cell r="C2982" t="str">
            <v>UND</v>
          </cell>
          <cell r="D2982">
            <v>788020.79999999993</v>
          </cell>
          <cell r="E2982">
            <v>126083.32799999999</v>
          </cell>
          <cell r="F2982">
            <v>914104</v>
          </cell>
        </row>
        <row r="2983">
          <cell r="A2983" t="str">
            <v>INT.AUTOMATICO 3VQ72T-500 500AMP.</v>
          </cell>
          <cell r="B2983">
            <v>950328.375</v>
          </cell>
          <cell r="C2983" t="str">
            <v>UND</v>
          </cell>
          <cell r="D2983">
            <v>1140394.05</v>
          </cell>
          <cell r="E2983">
            <v>182463.04800000001</v>
          </cell>
          <cell r="F2983">
            <v>1322857</v>
          </cell>
        </row>
        <row r="2984">
          <cell r="A2984" t="str">
            <v>INT.AUTOMATICO 3VQ81T-800 800AMP.</v>
          </cell>
          <cell r="B2984">
            <v>949921</v>
          </cell>
          <cell r="C2984" t="str">
            <v>UND</v>
          </cell>
          <cell r="D2984">
            <v>1139905.2</v>
          </cell>
          <cell r="E2984">
            <v>182384.83199999999</v>
          </cell>
          <cell r="F2984">
            <v>1322290</v>
          </cell>
        </row>
        <row r="2985">
          <cell r="A2985" t="str">
            <v>INT.AUTOMATICO CQD3100 100AMP.</v>
          </cell>
          <cell r="B2985">
            <v>210700</v>
          </cell>
          <cell r="C2985" t="str">
            <v>UND</v>
          </cell>
          <cell r="D2985">
            <v>252840</v>
          </cell>
          <cell r="E2985">
            <v>40454.400000000001</v>
          </cell>
          <cell r="F2985">
            <v>293294</v>
          </cell>
        </row>
        <row r="2986">
          <cell r="A2986" t="str">
            <v>INT.AUTOMATICO CQD315 15AMP.</v>
          </cell>
          <cell r="B2986">
            <v>178100</v>
          </cell>
          <cell r="C2986" t="str">
            <v>UND</v>
          </cell>
          <cell r="D2986">
            <v>213720</v>
          </cell>
          <cell r="E2986">
            <v>34195.199999999997</v>
          </cell>
          <cell r="F2986">
            <v>247915</v>
          </cell>
        </row>
        <row r="2987">
          <cell r="A2987" t="str">
            <v>INT.AUTOMATICO CQD320 20AMP.</v>
          </cell>
          <cell r="B2987">
            <v>178100</v>
          </cell>
          <cell r="C2987" t="str">
            <v>UND</v>
          </cell>
          <cell r="D2987">
            <v>213720</v>
          </cell>
          <cell r="E2987">
            <v>34195.199999999997</v>
          </cell>
          <cell r="F2987">
            <v>247915</v>
          </cell>
        </row>
        <row r="2988">
          <cell r="A2988" t="str">
            <v>INT.AUTOMATICO CQD330 30AMP.</v>
          </cell>
          <cell r="B2988">
            <v>178100</v>
          </cell>
          <cell r="C2988" t="str">
            <v>UND</v>
          </cell>
          <cell r="D2988">
            <v>213720</v>
          </cell>
          <cell r="E2988">
            <v>34195.199999999997</v>
          </cell>
          <cell r="F2988">
            <v>247915</v>
          </cell>
        </row>
        <row r="2989">
          <cell r="A2989" t="str">
            <v>INT.AUTOMATICO CQD340 40AMP.</v>
          </cell>
          <cell r="B2989">
            <v>178100</v>
          </cell>
          <cell r="C2989" t="str">
            <v>UND</v>
          </cell>
          <cell r="D2989">
            <v>213720</v>
          </cell>
          <cell r="E2989">
            <v>34195.199999999997</v>
          </cell>
          <cell r="F2989">
            <v>247915</v>
          </cell>
        </row>
        <row r="2990">
          <cell r="A2990" t="str">
            <v>INT.AUTOMATICO CQD350 50AMP.</v>
          </cell>
          <cell r="B2990">
            <v>178100</v>
          </cell>
          <cell r="C2990" t="str">
            <v>UND</v>
          </cell>
          <cell r="D2990">
            <v>213720</v>
          </cell>
          <cell r="E2990">
            <v>34195.199999999997</v>
          </cell>
          <cell r="F2990">
            <v>247915</v>
          </cell>
        </row>
        <row r="2991">
          <cell r="A2991" t="str">
            <v>INT.AUTOMATICO CQD360 60AMP.</v>
          </cell>
          <cell r="B2991">
            <v>210700</v>
          </cell>
          <cell r="C2991" t="str">
            <v>UND</v>
          </cell>
          <cell r="D2991">
            <v>252840</v>
          </cell>
          <cell r="E2991">
            <v>40454.400000000001</v>
          </cell>
          <cell r="F2991">
            <v>293294</v>
          </cell>
        </row>
        <row r="2992">
          <cell r="A2992" t="str">
            <v>INT.AUTOMATICO CQD380 80AMP.</v>
          </cell>
          <cell r="B2992">
            <v>210700</v>
          </cell>
          <cell r="C2992" t="str">
            <v>UND</v>
          </cell>
          <cell r="D2992">
            <v>252840</v>
          </cell>
          <cell r="E2992">
            <v>40454.400000000001</v>
          </cell>
          <cell r="F2992">
            <v>293294</v>
          </cell>
        </row>
        <row r="2993">
          <cell r="A2993" t="str">
            <v>INT.AUTOMATICO FXD63B150 150AMP.</v>
          </cell>
          <cell r="B2993">
            <v>632400</v>
          </cell>
          <cell r="C2993" t="str">
            <v>UND</v>
          </cell>
          <cell r="D2993">
            <v>758880</v>
          </cell>
          <cell r="E2993">
            <v>121420.8</v>
          </cell>
          <cell r="F2993">
            <v>880301</v>
          </cell>
        </row>
        <row r="2994">
          <cell r="A2994" t="str">
            <v>INT.AUTOMATICO FXD63B200 200AMP.</v>
          </cell>
          <cell r="B2994">
            <v>632400</v>
          </cell>
          <cell r="C2994" t="str">
            <v>UND</v>
          </cell>
          <cell r="D2994">
            <v>758880</v>
          </cell>
          <cell r="E2994">
            <v>121420.8</v>
          </cell>
          <cell r="F2994">
            <v>880301</v>
          </cell>
        </row>
        <row r="2995">
          <cell r="A2995" t="str">
            <v>INT.AUTOMATICO JXD63B300 300AMP.</v>
          </cell>
          <cell r="B2995">
            <v>1179000</v>
          </cell>
          <cell r="C2995" t="str">
            <v>UND</v>
          </cell>
          <cell r="D2995">
            <v>1414800</v>
          </cell>
          <cell r="E2995">
            <v>226368</v>
          </cell>
          <cell r="F2995">
            <v>1641168</v>
          </cell>
        </row>
        <row r="2996">
          <cell r="A2996" t="str">
            <v>INT.AUTOMATICO JXD63B350 350AMP.</v>
          </cell>
          <cell r="B2996">
            <v>1179000</v>
          </cell>
          <cell r="C2996" t="str">
            <v>UND</v>
          </cell>
          <cell r="D2996">
            <v>1414800</v>
          </cell>
          <cell r="E2996">
            <v>226368</v>
          </cell>
          <cell r="F2996">
            <v>1641168</v>
          </cell>
        </row>
        <row r="2997">
          <cell r="A2997" t="str">
            <v>INT.AUTOMATICO JXD63B400 400AMP.</v>
          </cell>
          <cell r="B2997">
            <v>1179000</v>
          </cell>
          <cell r="C2997" t="str">
            <v>UND</v>
          </cell>
          <cell r="D2997">
            <v>1414800</v>
          </cell>
          <cell r="E2997">
            <v>226368</v>
          </cell>
          <cell r="F2997">
            <v>1641168</v>
          </cell>
        </row>
        <row r="2998">
          <cell r="A2998" t="str">
            <v>INT.CENTRIFUGO 3600RPM PARTE MOVIL ANTIG</v>
          </cell>
          <cell r="B2998">
            <v>10500</v>
          </cell>
          <cell r="C2998" t="str">
            <v>UND</v>
          </cell>
          <cell r="D2998">
            <v>12600</v>
          </cell>
          <cell r="E2998">
            <v>2016</v>
          </cell>
          <cell r="F2998">
            <v>14616</v>
          </cell>
        </row>
        <row r="2999">
          <cell r="A2999" t="str">
            <v>INT.DOBLE CREMA</v>
          </cell>
          <cell r="B2999">
            <v>5123</v>
          </cell>
          <cell r="C2999" t="str">
            <v>UND</v>
          </cell>
          <cell r="D2999">
            <v>6147.5999999999995</v>
          </cell>
          <cell r="E2999">
            <v>983.61599999999999</v>
          </cell>
          <cell r="F2999">
            <v>7131</v>
          </cell>
        </row>
        <row r="3000">
          <cell r="A3000" t="str">
            <v>INT.ENCHUFABLE Q120 AMP</v>
          </cell>
          <cell r="B3000">
            <v>7700</v>
          </cell>
          <cell r="C3000" t="str">
            <v>UND</v>
          </cell>
          <cell r="D3000">
            <v>9240</v>
          </cell>
          <cell r="E3000">
            <v>1478.4</v>
          </cell>
          <cell r="F3000">
            <v>10718</v>
          </cell>
        </row>
        <row r="3001">
          <cell r="A3001" t="str">
            <v>INT.ENCHUFABLE Q215 15AMP. BIPOLAR</v>
          </cell>
          <cell r="B3001">
            <v>18300</v>
          </cell>
          <cell r="C3001" t="str">
            <v>UND</v>
          </cell>
          <cell r="D3001">
            <v>21960</v>
          </cell>
          <cell r="E3001">
            <v>3513.6</v>
          </cell>
          <cell r="F3001">
            <v>25474</v>
          </cell>
        </row>
        <row r="3002">
          <cell r="A3002" t="str">
            <v>INT.LMXD 63B 800AMP</v>
          </cell>
          <cell r="B3002">
            <v>4495000</v>
          </cell>
          <cell r="C3002" t="str">
            <v>UND</v>
          </cell>
          <cell r="D3002">
            <v>5394000</v>
          </cell>
          <cell r="E3002">
            <v>863040</v>
          </cell>
          <cell r="F3002">
            <v>6257040</v>
          </cell>
        </row>
        <row r="3003">
          <cell r="A3003" t="str">
            <v>INT.MAGNETICO 1.0-1.6A</v>
          </cell>
          <cell r="B3003">
            <v>106000</v>
          </cell>
          <cell r="C3003" t="str">
            <v>UND</v>
          </cell>
          <cell r="D3003">
            <v>127200</v>
          </cell>
          <cell r="E3003">
            <v>20352</v>
          </cell>
          <cell r="F3003">
            <v>147552</v>
          </cell>
        </row>
        <row r="3004">
          <cell r="A3004" t="str">
            <v>INT.MAGNETICO 1.6-2.5A</v>
          </cell>
          <cell r="B3004">
            <v>106000</v>
          </cell>
          <cell r="C3004" t="str">
            <v>UND</v>
          </cell>
          <cell r="D3004">
            <v>127200</v>
          </cell>
          <cell r="E3004">
            <v>20352</v>
          </cell>
          <cell r="F3004">
            <v>147552</v>
          </cell>
        </row>
        <row r="3005">
          <cell r="A3005" t="str">
            <v>INT.MAGNETICO 12-18AMP</v>
          </cell>
          <cell r="B3005">
            <v>111000</v>
          </cell>
          <cell r="C3005" t="str">
            <v>UND</v>
          </cell>
          <cell r="D3005">
            <v>133200</v>
          </cell>
          <cell r="E3005">
            <v>21312</v>
          </cell>
          <cell r="F3005">
            <v>154512</v>
          </cell>
        </row>
        <row r="3006">
          <cell r="A3006" t="str">
            <v>INT.MAGNETICO 17-25AMP</v>
          </cell>
          <cell r="B3006">
            <v>111000</v>
          </cell>
          <cell r="C3006" t="str">
            <v>UND</v>
          </cell>
          <cell r="D3006">
            <v>133200</v>
          </cell>
          <cell r="E3006">
            <v>21312</v>
          </cell>
          <cell r="F3006">
            <v>154512</v>
          </cell>
        </row>
        <row r="3007">
          <cell r="A3007" t="str">
            <v>INT.MAGNETICO 4-6AMP</v>
          </cell>
          <cell r="B3007">
            <v>106000</v>
          </cell>
          <cell r="C3007" t="str">
            <v>UND</v>
          </cell>
          <cell r="D3007">
            <v>127200</v>
          </cell>
          <cell r="E3007">
            <v>20352</v>
          </cell>
          <cell r="F3007">
            <v>147552</v>
          </cell>
        </row>
        <row r="3008">
          <cell r="A3008" t="str">
            <v>INT.MAGNETICO 5.5-8AMP</v>
          </cell>
          <cell r="B3008">
            <v>106000</v>
          </cell>
          <cell r="C3008" t="str">
            <v>UND</v>
          </cell>
          <cell r="D3008">
            <v>127200</v>
          </cell>
          <cell r="E3008">
            <v>20352</v>
          </cell>
          <cell r="F3008">
            <v>147552</v>
          </cell>
        </row>
        <row r="3009">
          <cell r="A3009" t="str">
            <v>INT.MAGNETICO 9-13AMP</v>
          </cell>
          <cell r="B3009">
            <v>111000</v>
          </cell>
          <cell r="C3009" t="str">
            <v>UND</v>
          </cell>
          <cell r="D3009">
            <v>133200</v>
          </cell>
          <cell r="E3009">
            <v>21312</v>
          </cell>
          <cell r="F3009">
            <v>154512</v>
          </cell>
        </row>
        <row r="3010">
          <cell r="A3010" t="str">
            <v>INT.POSICION PALANCA REGULABLE ROLDANA P</v>
          </cell>
          <cell r="B3010">
            <v>145000</v>
          </cell>
          <cell r="C3010" t="str">
            <v>UND</v>
          </cell>
          <cell r="D3010">
            <v>174000</v>
          </cell>
          <cell r="E3010">
            <v>27840</v>
          </cell>
          <cell r="F3010">
            <v>201840</v>
          </cell>
        </row>
        <row r="3011">
          <cell r="A3011" t="str">
            <v>INT.POSICION PALANCA ROLDANA PLASTICA</v>
          </cell>
          <cell r="B3011">
            <v>145000</v>
          </cell>
          <cell r="C3011" t="str">
            <v>UND</v>
          </cell>
          <cell r="D3011">
            <v>174000</v>
          </cell>
          <cell r="E3011">
            <v>27840</v>
          </cell>
          <cell r="F3011">
            <v>201840</v>
          </cell>
        </row>
        <row r="3012">
          <cell r="A3012" t="str">
            <v>INT.POSICION PALANCA Y ROLDANA 1SOLO SEN</v>
          </cell>
          <cell r="B3012">
            <v>61000</v>
          </cell>
          <cell r="C3012" t="str">
            <v>UND</v>
          </cell>
          <cell r="D3012">
            <v>73200</v>
          </cell>
          <cell r="E3012">
            <v>11712</v>
          </cell>
          <cell r="F3012">
            <v>84912</v>
          </cell>
        </row>
        <row r="3013">
          <cell r="A3013" t="str">
            <v>INT.POSICION PALANCA Y ROLDANA PLASTICA</v>
          </cell>
          <cell r="B3013">
            <v>73000</v>
          </cell>
          <cell r="C3013" t="str">
            <v>UND</v>
          </cell>
          <cell r="D3013">
            <v>87600</v>
          </cell>
          <cell r="E3013">
            <v>14016</v>
          </cell>
          <cell r="F3013">
            <v>101616</v>
          </cell>
        </row>
        <row r="3014">
          <cell r="A3014" t="str">
            <v>INT.POSICION PALANCA Y ROLDANA RECTILINE</v>
          </cell>
          <cell r="B3014">
            <v>54000</v>
          </cell>
          <cell r="C3014" t="str">
            <v>UND</v>
          </cell>
          <cell r="D3014">
            <v>64800</v>
          </cell>
          <cell r="E3014">
            <v>10368</v>
          </cell>
          <cell r="F3014">
            <v>75168</v>
          </cell>
        </row>
        <row r="3015">
          <cell r="A3015" t="str">
            <v>INT.POSICION PALANCA,ROLDANA,1SOLO SENTI</v>
          </cell>
          <cell r="B3015">
            <v>81000</v>
          </cell>
          <cell r="C3015" t="str">
            <v>UND</v>
          </cell>
          <cell r="D3015">
            <v>97200</v>
          </cell>
          <cell r="E3015">
            <v>15552</v>
          </cell>
          <cell r="F3015">
            <v>112752</v>
          </cell>
        </row>
        <row r="3016">
          <cell r="A3016" t="str">
            <v>INT.POSICION PULSADOR EN ACERO</v>
          </cell>
          <cell r="B3016">
            <v>64000</v>
          </cell>
          <cell r="C3016" t="str">
            <v>UND</v>
          </cell>
          <cell r="D3016">
            <v>76800</v>
          </cell>
          <cell r="E3016">
            <v>12288</v>
          </cell>
          <cell r="F3016">
            <v>89088</v>
          </cell>
        </row>
        <row r="3017">
          <cell r="A3017" t="str">
            <v>INT.POSICION PULSADOR EXTREMO EN ACERO</v>
          </cell>
          <cell r="B3017">
            <v>47500</v>
          </cell>
          <cell r="C3017" t="str">
            <v>UND</v>
          </cell>
          <cell r="D3017">
            <v>57000</v>
          </cell>
          <cell r="E3017">
            <v>9120</v>
          </cell>
          <cell r="F3017">
            <v>66120</v>
          </cell>
        </row>
        <row r="3018">
          <cell r="A3018" t="str">
            <v>INT.POSICION PULSADOR ROLDANA EN ACERO</v>
          </cell>
          <cell r="B3018">
            <v>84000</v>
          </cell>
          <cell r="C3018" t="str">
            <v>UND</v>
          </cell>
          <cell r="D3018">
            <v>100800</v>
          </cell>
          <cell r="E3018">
            <v>16128</v>
          </cell>
          <cell r="F3018">
            <v>116928</v>
          </cell>
        </row>
        <row r="3019">
          <cell r="A3019" t="str">
            <v>INT.POSICION PULSADOR,ROLDANA TERMOPLAST</v>
          </cell>
          <cell r="B3019">
            <v>63000</v>
          </cell>
          <cell r="C3019" t="str">
            <v>UND</v>
          </cell>
          <cell r="D3019">
            <v>75600</v>
          </cell>
          <cell r="E3019">
            <v>12096</v>
          </cell>
          <cell r="F3019">
            <v>87696</v>
          </cell>
        </row>
        <row r="3020">
          <cell r="A3020" t="str">
            <v>INT.POSICION VARILLA FEXIBLE RESORTADA</v>
          </cell>
          <cell r="B3020">
            <v>62000</v>
          </cell>
          <cell r="C3020" t="str">
            <v>UND</v>
          </cell>
          <cell r="D3020">
            <v>74400</v>
          </cell>
          <cell r="E3020">
            <v>11904</v>
          </cell>
          <cell r="F3020">
            <v>86304</v>
          </cell>
        </row>
        <row r="3021">
          <cell r="A3021" t="str">
            <v>INT.POSICION VARILLA FLEXIBLE</v>
          </cell>
          <cell r="B3021">
            <v>82000</v>
          </cell>
          <cell r="C3021" t="str">
            <v>UND</v>
          </cell>
          <cell r="D3021">
            <v>98400</v>
          </cell>
          <cell r="E3021">
            <v>15744</v>
          </cell>
          <cell r="F3021">
            <v>114144</v>
          </cell>
        </row>
        <row r="3022">
          <cell r="A3022" t="str">
            <v>INT.PROTECCION 250 AMP</v>
          </cell>
          <cell r="B3022">
            <v>663400</v>
          </cell>
          <cell r="C3022" t="str">
            <v>UND</v>
          </cell>
          <cell r="D3022">
            <v>796080</v>
          </cell>
          <cell r="E3022">
            <v>127372.8</v>
          </cell>
          <cell r="F3022">
            <v>923453</v>
          </cell>
        </row>
        <row r="3023">
          <cell r="A3023" t="str">
            <v>INT.PROTECCION 500AMP</v>
          </cell>
          <cell r="B3023">
            <v>2654000</v>
          </cell>
          <cell r="C3023" t="str">
            <v>UND</v>
          </cell>
          <cell r="D3023">
            <v>3184800</v>
          </cell>
          <cell r="E3023">
            <v>509568</v>
          </cell>
          <cell r="F3023">
            <v>3694368</v>
          </cell>
        </row>
        <row r="3024">
          <cell r="A3024" t="str">
            <v>INT.PROTECCION 600 AMP</v>
          </cell>
          <cell r="B3024">
            <v>2654000</v>
          </cell>
          <cell r="C3024" t="str">
            <v>UND</v>
          </cell>
          <cell r="D3024">
            <v>3184800</v>
          </cell>
          <cell r="E3024">
            <v>509568</v>
          </cell>
          <cell r="F3024">
            <v>3694368</v>
          </cell>
        </row>
        <row r="3025">
          <cell r="A3025" t="str">
            <v>INT.SENCILLO CON LUZ PILOTO "TICINO"</v>
          </cell>
          <cell r="B3025">
            <v>3547</v>
          </cell>
          <cell r="C3025" t="str">
            <v>UND</v>
          </cell>
          <cell r="D3025">
            <v>4256.3999999999996</v>
          </cell>
          <cell r="E3025">
            <v>681.024</v>
          </cell>
          <cell r="F3025">
            <v>4937</v>
          </cell>
        </row>
        <row r="3026">
          <cell r="A3026" t="str">
            <v>INT.SENCILLO CONMUTABLE LUZ PILOTO</v>
          </cell>
          <cell r="B3026">
            <v>3714</v>
          </cell>
          <cell r="C3026" t="str">
            <v>UND</v>
          </cell>
          <cell r="D3026">
            <v>4456.8</v>
          </cell>
          <cell r="E3026">
            <v>713.08800000000008</v>
          </cell>
          <cell r="F3026">
            <v>5170</v>
          </cell>
        </row>
        <row r="3027">
          <cell r="A3027" t="str">
            <v>INTERRUPTO TRIPOLAR 5SX2-310-7 10AMP</v>
          </cell>
          <cell r="B3027">
            <v>29675</v>
          </cell>
          <cell r="C3027" t="str">
            <v>UND</v>
          </cell>
          <cell r="D3027">
            <v>35610</v>
          </cell>
          <cell r="E3027">
            <v>5697.6</v>
          </cell>
          <cell r="F3027">
            <v>41308</v>
          </cell>
        </row>
        <row r="3028">
          <cell r="A3028" t="str">
            <v>INTERRUPTOE DOBLE L.P. AVITARE</v>
          </cell>
          <cell r="B3028">
            <v>2000</v>
          </cell>
          <cell r="C3028" t="str">
            <v>UND</v>
          </cell>
          <cell r="D3028">
            <v>2400</v>
          </cell>
          <cell r="E3028">
            <v>384</v>
          </cell>
          <cell r="F3028">
            <v>2784</v>
          </cell>
        </row>
        <row r="3029">
          <cell r="A3029" t="str">
            <v>INTERRUPTOR  2X25 AMP BIPOLAR K.M</v>
          </cell>
          <cell r="B3029">
            <v>125700</v>
          </cell>
          <cell r="C3029" t="str">
            <v>UND</v>
          </cell>
          <cell r="D3029">
            <v>150840</v>
          </cell>
          <cell r="E3029">
            <v>24134.400000000001</v>
          </cell>
          <cell r="F3029">
            <v>174974</v>
          </cell>
        </row>
        <row r="3030">
          <cell r="A3030" t="str">
            <v>INTERRUPTOR  SENCILLO MARFIL</v>
          </cell>
          <cell r="B3030">
            <v>8370</v>
          </cell>
          <cell r="C3030" t="str">
            <v>UND</v>
          </cell>
          <cell r="D3030">
            <v>10044</v>
          </cell>
          <cell r="E3030">
            <v>1607.04</v>
          </cell>
          <cell r="F3030">
            <v>11651</v>
          </cell>
        </row>
        <row r="3031">
          <cell r="A3031" t="str">
            <v>INTERRUPTOR + TOMA S/P AVE</v>
          </cell>
          <cell r="B3031">
            <v>1142.40002441406</v>
          </cell>
          <cell r="C3031" t="str">
            <v>UND</v>
          </cell>
          <cell r="D3031">
            <v>1370.880029296872</v>
          </cell>
          <cell r="E3031">
            <v>219.34080468749951</v>
          </cell>
          <cell r="F3031">
            <v>1590</v>
          </cell>
        </row>
        <row r="3032">
          <cell r="A3032" t="str">
            <v>INTERRUPTOR 16 AMP CC MONOPOLAR K.M</v>
          </cell>
          <cell r="B3032">
            <v>53600</v>
          </cell>
          <cell r="C3032" t="str">
            <v>UND</v>
          </cell>
          <cell r="D3032">
            <v>64320</v>
          </cell>
          <cell r="E3032">
            <v>10291.200000000001</v>
          </cell>
          <cell r="F3032">
            <v>74611</v>
          </cell>
        </row>
        <row r="3033">
          <cell r="A3033" t="str">
            <v>INTERRUPTOR 1600 AMP STR28D OPC. (1)</v>
          </cell>
          <cell r="B3033">
            <v>12292800</v>
          </cell>
          <cell r="C3033" t="str">
            <v>UND</v>
          </cell>
          <cell r="D3033">
            <v>14751360</v>
          </cell>
          <cell r="E3033">
            <v>2360217.6000000001</v>
          </cell>
          <cell r="F3033">
            <v>17111578</v>
          </cell>
        </row>
        <row r="3034">
          <cell r="A3034" t="str">
            <v>INTERRUPTOR 1X20 AVE</v>
          </cell>
          <cell r="B3034">
            <v>2000</v>
          </cell>
          <cell r="C3034" t="str">
            <v>UND</v>
          </cell>
          <cell r="D3034">
            <v>2400</v>
          </cell>
          <cell r="E3034">
            <v>384</v>
          </cell>
          <cell r="F3034">
            <v>2784</v>
          </cell>
        </row>
        <row r="3035">
          <cell r="A3035" t="str">
            <v>INTERRUPTOR 1X80 AVE ENCHUFABLE</v>
          </cell>
          <cell r="B3035">
            <v>2000</v>
          </cell>
          <cell r="C3035" t="str">
            <v>UND</v>
          </cell>
          <cell r="D3035">
            <v>2400</v>
          </cell>
          <cell r="E3035">
            <v>384</v>
          </cell>
          <cell r="F3035">
            <v>2784</v>
          </cell>
        </row>
        <row r="3036">
          <cell r="A3036" t="str">
            <v>INTERRUPTOR 20 AMP CC MONOPOLAR K.M</v>
          </cell>
          <cell r="B3036">
            <v>57500</v>
          </cell>
          <cell r="C3036" t="str">
            <v>UND</v>
          </cell>
          <cell r="D3036">
            <v>69000</v>
          </cell>
          <cell r="E3036">
            <v>11040</v>
          </cell>
          <cell r="F3036">
            <v>80040</v>
          </cell>
        </row>
        <row r="3037">
          <cell r="A3037" t="str">
            <v>INTERRUPTOR 200A FUSE</v>
          </cell>
          <cell r="B3037">
            <v>2000</v>
          </cell>
          <cell r="C3037" t="str">
            <v>UND</v>
          </cell>
          <cell r="D3037">
            <v>2400</v>
          </cell>
          <cell r="E3037">
            <v>384</v>
          </cell>
          <cell r="F3037">
            <v>2784</v>
          </cell>
        </row>
        <row r="3038">
          <cell r="A3038" t="str">
            <v>INTERRUPTOR 200A MARCA GATO</v>
          </cell>
          <cell r="B3038">
            <v>2000</v>
          </cell>
          <cell r="C3038" t="str">
            <v>UND</v>
          </cell>
          <cell r="D3038">
            <v>2400</v>
          </cell>
          <cell r="E3038">
            <v>384</v>
          </cell>
          <cell r="F3038">
            <v>2784</v>
          </cell>
        </row>
        <row r="3039">
          <cell r="A3039" t="str">
            <v>INTERRUPTOR 2X40 SRIEL TEXAS INST</v>
          </cell>
          <cell r="B3039">
            <v>2000</v>
          </cell>
          <cell r="C3039" t="str">
            <v>UND</v>
          </cell>
          <cell r="D3039">
            <v>2400</v>
          </cell>
          <cell r="E3039">
            <v>384</v>
          </cell>
          <cell r="F3039">
            <v>2784</v>
          </cell>
        </row>
        <row r="3040">
          <cell r="A3040" t="str">
            <v>INTERRUPTOR 30 AMP REF:913324</v>
          </cell>
          <cell r="B3040">
            <v>6000</v>
          </cell>
          <cell r="C3040" t="str">
            <v>UND</v>
          </cell>
          <cell r="D3040">
            <v>7200</v>
          </cell>
          <cell r="E3040">
            <v>1152</v>
          </cell>
          <cell r="F3040">
            <v>8352</v>
          </cell>
        </row>
        <row r="3041">
          <cell r="A3041" t="str">
            <v>INTERRUPTOR 3VQ56 -15AMP</v>
          </cell>
          <cell r="B3041">
            <v>2000</v>
          </cell>
          <cell r="C3041" t="str">
            <v>UND</v>
          </cell>
          <cell r="D3041">
            <v>2400</v>
          </cell>
          <cell r="E3041">
            <v>384</v>
          </cell>
          <cell r="F3041">
            <v>2784</v>
          </cell>
        </row>
        <row r="3042">
          <cell r="A3042" t="str">
            <v>INTERRUPTOR 3X15A FUSI</v>
          </cell>
          <cell r="B3042">
            <v>2000</v>
          </cell>
          <cell r="C3042" t="str">
            <v>UND</v>
          </cell>
          <cell r="D3042">
            <v>2400</v>
          </cell>
          <cell r="E3042">
            <v>384</v>
          </cell>
          <cell r="F3042">
            <v>2784</v>
          </cell>
        </row>
        <row r="3043">
          <cell r="A3043" t="str">
            <v>INTERRUPTOR 3X30A TOSHIBA</v>
          </cell>
          <cell r="B3043">
            <v>2000</v>
          </cell>
          <cell r="C3043" t="str">
            <v>UND</v>
          </cell>
          <cell r="D3043">
            <v>2400</v>
          </cell>
          <cell r="E3043">
            <v>384</v>
          </cell>
          <cell r="F3043">
            <v>2784</v>
          </cell>
        </row>
        <row r="3044">
          <cell r="A3044" t="str">
            <v>INTERRUPTOR 3X40 MONATLICHP</v>
          </cell>
          <cell r="B3044">
            <v>2000</v>
          </cell>
          <cell r="C3044" t="str">
            <v>UND</v>
          </cell>
          <cell r="D3044">
            <v>2400</v>
          </cell>
          <cell r="E3044">
            <v>384</v>
          </cell>
          <cell r="F3044">
            <v>2784</v>
          </cell>
        </row>
        <row r="3045">
          <cell r="A3045" t="str">
            <v>INTERRUPTOR 3X50 AMP JARSON</v>
          </cell>
          <cell r="B3045">
            <v>38084.19921875</v>
          </cell>
          <cell r="C3045" t="str">
            <v>UND</v>
          </cell>
          <cell r="D3045">
            <v>45701.0390625</v>
          </cell>
          <cell r="E3045">
            <v>7312.1662500000002</v>
          </cell>
          <cell r="F3045">
            <v>53013</v>
          </cell>
        </row>
        <row r="3046">
          <cell r="A3046" t="str">
            <v>INTERRUPTOR 3X50 MISUBISHI</v>
          </cell>
          <cell r="B3046">
            <v>2000</v>
          </cell>
          <cell r="C3046" t="str">
            <v>UND</v>
          </cell>
          <cell r="D3046">
            <v>2400</v>
          </cell>
          <cell r="E3046">
            <v>384</v>
          </cell>
          <cell r="F3046">
            <v>2784</v>
          </cell>
        </row>
        <row r="3047">
          <cell r="A3047" t="str">
            <v>INTERRUPTOR 3X70 PACIFIC</v>
          </cell>
          <cell r="B3047">
            <v>3000</v>
          </cell>
          <cell r="C3047" t="str">
            <v>UND</v>
          </cell>
          <cell r="D3047">
            <v>3600</v>
          </cell>
          <cell r="E3047">
            <v>576</v>
          </cell>
          <cell r="F3047">
            <v>4176</v>
          </cell>
        </row>
        <row r="3048">
          <cell r="A3048" t="str">
            <v>INTERRUPTOR 4 VIAS LUZ PILOTO</v>
          </cell>
          <cell r="B3048">
            <v>19080</v>
          </cell>
          <cell r="C3048" t="str">
            <v>UND</v>
          </cell>
          <cell r="D3048">
            <v>22896</v>
          </cell>
          <cell r="E3048">
            <v>3663.36</v>
          </cell>
          <cell r="F3048">
            <v>26559</v>
          </cell>
        </row>
        <row r="3049">
          <cell r="A3049" t="str">
            <v>INTERRUPTOR 40AMP REF BMKG SOBRE RIEL  G</v>
          </cell>
          <cell r="B3049">
            <v>4232.2001953124991</v>
          </cell>
          <cell r="C3049" t="str">
            <v>UND</v>
          </cell>
          <cell r="D3049">
            <v>5078.6402343749987</v>
          </cell>
          <cell r="E3049">
            <v>812.58243749999986</v>
          </cell>
          <cell r="F3049">
            <v>5891</v>
          </cell>
        </row>
        <row r="3050">
          <cell r="A3050" t="str">
            <v>INTERRUPTOR 70AMP SOBRE RIEL MULTI9 MERL</v>
          </cell>
          <cell r="B3050">
            <v>61831</v>
          </cell>
          <cell r="C3050" t="str">
            <v>UND</v>
          </cell>
          <cell r="D3050">
            <v>74197.2</v>
          </cell>
          <cell r="E3050">
            <v>11871.552</v>
          </cell>
          <cell r="F3050">
            <v>86069</v>
          </cell>
        </row>
        <row r="3051">
          <cell r="A3051" t="str">
            <v>INTERRUPTOR BIPOLAR LUZ PILOTO</v>
          </cell>
          <cell r="B3051">
            <v>7900</v>
          </cell>
          <cell r="C3051" t="str">
            <v>UND</v>
          </cell>
          <cell r="D3051">
            <v>9480</v>
          </cell>
          <cell r="E3051">
            <v>1516.8</v>
          </cell>
          <cell r="F3051">
            <v>10997</v>
          </cell>
        </row>
        <row r="3052">
          <cell r="A3052" t="str">
            <v>INTERRUPTOR BLANCO LUZ PILOTO DEKO</v>
          </cell>
          <cell r="B3052">
            <v>7780</v>
          </cell>
          <cell r="C3052" t="str">
            <v>UND</v>
          </cell>
          <cell r="D3052">
            <v>9336</v>
          </cell>
          <cell r="E3052">
            <v>1493.76</v>
          </cell>
          <cell r="F3052">
            <v>10830</v>
          </cell>
        </row>
        <row r="3053">
          <cell r="A3053" t="str">
            <v>INTERRUPTOR BOLA MARCA MAR-GIRIUS</v>
          </cell>
          <cell r="B3053">
            <v>3000</v>
          </cell>
          <cell r="C3053" t="str">
            <v>UND</v>
          </cell>
          <cell r="D3053">
            <v>3600</v>
          </cell>
          <cell r="E3053">
            <v>576</v>
          </cell>
          <cell r="F3053">
            <v>4176</v>
          </cell>
        </row>
        <row r="3054">
          <cell r="A3054" t="str">
            <v>INTERRUPTOR CENTRIFUGO P/MOTOR 1800RPM</v>
          </cell>
          <cell r="B3054">
            <v>23400</v>
          </cell>
          <cell r="C3054" t="str">
            <v>UND</v>
          </cell>
          <cell r="D3054">
            <v>28080</v>
          </cell>
          <cell r="E3054">
            <v>4492.8</v>
          </cell>
          <cell r="F3054">
            <v>32573</v>
          </cell>
        </row>
        <row r="3055">
          <cell r="A3055" t="str">
            <v>INTERRUPTOR CENTRIFUGO P/MOTOR 3600-1800</v>
          </cell>
          <cell r="B3055">
            <v>23400</v>
          </cell>
          <cell r="C3055" t="str">
            <v>UND</v>
          </cell>
          <cell r="D3055">
            <v>28080</v>
          </cell>
          <cell r="E3055">
            <v>4492.8</v>
          </cell>
          <cell r="F3055">
            <v>32573</v>
          </cell>
        </row>
        <row r="3056">
          <cell r="A3056" t="str">
            <v>INTERRUPTOR CODILLO 2P-2POLOS</v>
          </cell>
          <cell r="B3056">
            <v>2000</v>
          </cell>
          <cell r="C3056" t="str">
            <v>UND</v>
          </cell>
          <cell r="D3056">
            <v>2400</v>
          </cell>
          <cell r="E3056">
            <v>384</v>
          </cell>
          <cell r="F3056">
            <v>2784</v>
          </cell>
        </row>
        <row r="3057">
          <cell r="A3057" t="str">
            <v>INTERRUPTOR CODILLO 2P-2POLOS</v>
          </cell>
          <cell r="B3057">
            <v>3000</v>
          </cell>
          <cell r="C3057" t="str">
            <v>UND</v>
          </cell>
          <cell r="D3057">
            <v>3600</v>
          </cell>
          <cell r="E3057">
            <v>576</v>
          </cell>
          <cell r="F3057">
            <v>4176</v>
          </cell>
        </row>
        <row r="3058">
          <cell r="A3058" t="str">
            <v>INTERRUPTOR CODILLO 2P-6POLOS</v>
          </cell>
          <cell r="B3058">
            <v>3000</v>
          </cell>
          <cell r="C3058" t="str">
            <v>UND</v>
          </cell>
          <cell r="D3058">
            <v>3600</v>
          </cell>
          <cell r="E3058">
            <v>576</v>
          </cell>
          <cell r="F3058">
            <v>4176</v>
          </cell>
        </row>
        <row r="3059">
          <cell r="A3059" t="str">
            <v>INTERRUPTOR COMPAC C125N 125A</v>
          </cell>
          <cell r="B3059">
            <v>2000</v>
          </cell>
          <cell r="C3059" t="str">
            <v>UND</v>
          </cell>
          <cell r="D3059">
            <v>2400</v>
          </cell>
          <cell r="E3059">
            <v>384</v>
          </cell>
          <cell r="F3059">
            <v>2784</v>
          </cell>
        </row>
        <row r="3060">
          <cell r="A3060" t="str">
            <v>INTERRUPTOR COMPAC C225E 200A</v>
          </cell>
          <cell r="B3060">
            <v>2000</v>
          </cell>
          <cell r="C3060" t="str">
            <v>UND</v>
          </cell>
          <cell r="D3060">
            <v>2400</v>
          </cell>
          <cell r="E3060">
            <v>384</v>
          </cell>
          <cell r="F3060">
            <v>2784</v>
          </cell>
        </row>
        <row r="3061">
          <cell r="A3061" t="str">
            <v>INTERRUPTOR COMPAC F 100E 15A</v>
          </cell>
          <cell r="B3061">
            <v>2000</v>
          </cell>
          <cell r="C3061" t="str">
            <v>UND</v>
          </cell>
          <cell r="D3061">
            <v>2400</v>
          </cell>
          <cell r="E3061">
            <v>384</v>
          </cell>
          <cell r="F3061">
            <v>2784</v>
          </cell>
        </row>
        <row r="3062">
          <cell r="A3062" t="str">
            <v>INTERRUPTOR CONMUTABLE</v>
          </cell>
          <cell r="B3062">
            <v>3240</v>
          </cell>
          <cell r="C3062" t="str">
            <v>UND</v>
          </cell>
          <cell r="D3062">
            <v>3888</v>
          </cell>
          <cell r="E3062">
            <v>622.08000000000004</v>
          </cell>
          <cell r="F3062">
            <v>4510</v>
          </cell>
        </row>
        <row r="3063">
          <cell r="A3063" t="str">
            <v>INTERRUPTOR CONMUTABLE</v>
          </cell>
          <cell r="B3063">
            <v>3590</v>
          </cell>
          <cell r="C3063" t="str">
            <v>UND</v>
          </cell>
          <cell r="D3063">
            <v>4308</v>
          </cell>
          <cell r="E3063">
            <v>689.28</v>
          </cell>
          <cell r="F3063">
            <v>4997</v>
          </cell>
        </row>
        <row r="3064">
          <cell r="A3064" t="str">
            <v>INTERRUPTOR CONMUTABLE</v>
          </cell>
          <cell r="B3064">
            <v>4060</v>
          </cell>
          <cell r="C3064" t="str">
            <v>UND</v>
          </cell>
          <cell r="D3064">
            <v>4872</v>
          </cell>
          <cell r="E3064">
            <v>779.52</v>
          </cell>
          <cell r="F3064">
            <v>5652</v>
          </cell>
        </row>
        <row r="3065">
          <cell r="A3065" t="str">
            <v>INTERRUPTOR CONMUTABLE</v>
          </cell>
          <cell r="B3065">
            <v>4060</v>
          </cell>
          <cell r="C3065" t="str">
            <v>UND</v>
          </cell>
          <cell r="D3065">
            <v>4872</v>
          </cell>
          <cell r="E3065">
            <v>779.52</v>
          </cell>
          <cell r="F3065">
            <v>5652</v>
          </cell>
        </row>
        <row r="3066">
          <cell r="A3066" t="str">
            <v>INTERRUPTOR CONMUTABLE</v>
          </cell>
          <cell r="B3066">
            <v>6540</v>
          </cell>
          <cell r="C3066" t="str">
            <v>UND</v>
          </cell>
          <cell r="D3066">
            <v>7848</v>
          </cell>
          <cell r="E3066">
            <v>1255.68</v>
          </cell>
          <cell r="F3066">
            <v>9104</v>
          </cell>
        </row>
        <row r="3067">
          <cell r="A3067" t="str">
            <v>INTERRUPTOR CONMUTABLE</v>
          </cell>
          <cell r="B3067">
            <v>6540</v>
          </cell>
          <cell r="C3067" t="str">
            <v>UND</v>
          </cell>
          <cell r="D3067">
            <v>7848</v>
          </cell>
          <cell r="E3067">
            <v>1255.68</v>
          </cell>
          <cell r="F3067">
            <v>9104</v>
          </cell>
        </row>
        <row r="3068">
          <cell r="A3068" t="str">
            <v>INTERRUPTOR CONMUTABLE</v>
          </cell>
          <cell r="B3068">
            <v>7020</v>
          </cell>
          <cell r="C3068" t="str">
            <v>UND</v>
          </cell>
          <cell r="D3068">
            <v>8424</v>
          </cell>
          <cell r="E3068">
            <v>1347.84</v>
          </cell>
          <cell r="F3068">
            <v>9772</v>
          </cell>
        </row>
        <row r="3069">
          <cell r="A3069" t="str">
            <v>INTERRUPTOR CONMUTABLE +INTERRUPTOR SENC</v>
          </cell>
          <cell r="B3069">
            <v>4560</v>
          </cell>
          <cell r="C3069" t="str">
            <v>UND</v>
          </cell>
          <cell r="D3069">
            <v>5472</v>
          </cell>
          <cell r="E3069">
            <v>875.52</v>
          </cell>
          <cell r="F3069">
            <v>6348</v>
          </cell>
        </row>
        <row r="3070">
          <cell r="A3070" t="str">
            <v>INTERRUPTOR CONMUTABLE 4 VIAS MARFIL FUT</v>
          </cell>
          <cell r="B3070">
            <v>3160</v>
          </cell>
          <cell r="C3070" t="str">
            <v>UND</v>
          </cell>
          <cell r="D3070">
            <v>3792</v>
          </cell>
          <cell r="E3070">
            <v>606.72</v>
          </cell>
          <cell r="F3070">
            <v>4399</v>
          </cell>
        </row>
        <row r="3071">
          <cell r="A3071" t="str">
            <v>INTERRUPTOR CONMUTABLE DOBLE</v>
          </cell>
          <cell r="B3071">
            <v>4780</v>
          </cell>
          <cell r="C3071" t="str">
            <v>UND</v>
          </cell>
          <cell r="D3071">
            <v>5736</v>
          </cell>
          <cell r="E3071">
            <v>917.76</v>
          </cell>
          <cell r="F3071">
            <v>6654</v>
          </cell>
        </row>
        <row r="3072">
          <cell r="A3072" t="str">
            <v>INTERRUPTOR CONMUTABLE DOBLE</v>
          </cell>
          <cell r="B3072">
            <v>5650</v>
          </cell>
          <cell r="C3072" t="str">
            <v>UND</v>
          </cell>
          <cell r="D3072">
            <v>6780</v>
          </cell>
          <cell r="E3072">
            <v>1084.8</v>
          </cell>
          <cell r="F3072">
            <v>7865</v>
          </cell>
        </row>
        <row r="3073">
          <cell r="A3073" t="str">
            <v>INTERRUPTOR CONMUTABLE DOBLE</v>
          </cell>
          <cell r="B3073">
            <v>5650</v>
          </cell>
          <cell r="C3073" t="str">
            <v>UND</v>
          </cell>
          <cell r="D3073">
            <v>6780</v>
          </cell>
          <cell r="E3073">
            <v>1084.8</v>
          </cell>
          <cell r="F3073">
            <v>7865</v>
          </cell>
        </row>
        <row r="3074">
          <cell r="A3074" t="str">
            <v>INTERRUPTOR CONMUTABLE DOBLE</v>
          </cell>
          <cell r="B3074">
            <v>6030</v>
          </cell>
          <cell r="C3074" t="str">
            <v>UND</v>
          </cell>
          <cell r="D3074">
            <v>7236</v>
          </cell>
          <cell r="E3074">
            <v>1157.76</v>
          </cell>
          <cell r="F3074">
            <v>8394</v>
          </cell>
        </row>
        <row r="3075">
          <cell r="A3075" t="str">
            <v>INTERRUPTOR CONMUTABLE DOBLE BLANCO</v>
          </cell>
          <cell r="B3075">
            <v>4780</v>
          </cell>
          <cell r="C3075" t="str">
            <v>UND</v>
          </cell>
          <cell r="D3075">
            <v>5736</v>
          </cell>
          <cell r="E3075">
            <v>917.76</v>
          </cell>
          <cell r="F3075">
            <v>6654</v>
          </cell>
        </row>
        <row r="3076">
          <cell r="A3076" t="str">
            <v>INTERRUPTOR CONMUTABLE DOBLE BLANCO FUTU</v>
          </cell>
          <cell r="B3076">
            <v>1920</v>
          </cell>
          <cell r="C3076" t="str">
            <v>UND</v>
          </cell>
          <cell r="D3076">
            <v>2304</v>
          </cell>
          <cell r="E3076">
            <v>368.64</v>
          </cell>
          <cell r="F3076">
            <v>2673</v>
          </cell>
        </row>
        <row r="3077">
          <cell r="A3077" t="str">
            <v>INTERRUPTOR CONMUTABLE DOBLE L/PILOTO</v>
          </cell>
          <cell r="B3077">
            <v>9320</v>
          </cell>
          <cell r="C3077" t="str">
            <v>UND</v>
          </cell>
          <cell r="D3077">
            <v>11184</v>
          </cell>
          <cell r="E3077">
            <v>1789.44</v>
          </cell>
          <cell r="F3077">
            <v>12973</v>
          </cell>
        </row>
        <row r="3078">
          <cell r="A3078" t="str">
            <v>INTERRUPTOR CONMUTABLE DOBLE LUZ PILOTO</v>
          </cell>
          <cell r="B3078">
            <v>7447</v>
          </cell>
          <cell r="C3078" t="str">
            <v>UND</v>
          </cell>
          <cell r="D3078">
            <v>8936.4</v>
          </cell>
          <cell r="E3078">
            <v>1429.8240000000001</v>
          </cell>
          <cell r="F3078">
            <v>10366</v>
          </cell>
        </row>
        <row r="3079">
          <cell r="A3079" t="str">
            <v>INTERRUPTOR CONMUTABLE DOBLE LUZ PILOTO</v>
          </cell>
          <cell r="B3079">
            <v>11830</v>
          </cell>
          <cell r="C3079" t="str">
            <v>UND</v>
          </cell>
          <cell r="D3079">
            <v>14196</v>
          </cell>
          <cell r="E3079">
            <v>2271.36</v>
          </cell>
          <cell r="F3079">
            <v>16467</v>
          </cell>
        </row>
        <row r="3080">
          <cell r="A3080" t="str">
            <v>INTERRUPTOR CONMUTABLE DOBLE LUZ PILOTO</v>
          </cell>
          <cell r="B3080">
            <v>11830</v>
          </cell>
          <cell r="C3080" t="str">
            <v>UND</v>
          </cell>
          <cell r="D3080">
            <v>14196</v>
          </cell>
          <cell r="E3080">
            <v>2271.36</v>
          </cell>
          <cell r="F3080">
            <v>16467</v>
          </cell>
        </row>
        <row r="3081">
          <cell r="A3081" t="str">
            <v>INTERRUPTOR CONMUTABLE DOBLE MARFIL FUTU</v>
          </cell>
          <cell r="B3081">
            <v>1920</v>
          </cell>
          <cell r="C3081" t="str">
            <v>UND</v>
          </cell>
          <cell r="D3081">
            <v>2304</v>
          </cell>
          <cell r="E3081">
            <v>368.64</v>
          </cell>
          <cell r="F3081">
            <v>2673</v>
          </cell>
        </row>
        <row r="3082">
          <cell r="A3082" t="str">
            <v>INTERRUPTOR CONMUTABLE DOBLE+INTERRUPTO</v>
          </cell>
          <cell r="B3082">
            <v>6910</v>
          </cell>
          <cell r="C3082" t="str">
            <v>UND</v>
          </cell>
          <cell r="D3082">
            <v>8292</v>
          </cell>
          <cell r="E3082">
            <v>1326.72</v>
          </cell>
          <cell r="F3082">
            <v>9619</v>
          </cell>
        </row>
        <row r="3083">
          <cell r="A3083" t="str">
            <v>INTERRUPTOR CONMUTABLE DOBLELUZ PILOTO</v>
          </cell>
          <cell r="B3083">
            <v>7447</v>
          </cell>
          <cell r="C3083" t="str">
            <v>UND</v>
          </cell>
          <cell r="D3083">
            <v>8936.4</v>
          </cell>
          <cell r="E3083">
            <v>1429.8240000000001</v>
          </cell>
          <cell r="F3083">
            <v>10366</v>
          </cell>
        </row>
        <row r="3084">
          <cell r="A3084" t="str">
            <v>INTERRUPTOR CONMUTABLE LUZ PILOTO</v>
          </cell>
          <cell r="B3084">
            <v>4880</v>
          </cell>
          <cell r="C3084" t="str">
            <v>UND</v>
          </cell>
          <cell r="D3084">
            <v>5856</v>
          </cell>
          <cell r="E3084">
            <v>936.96</v>
          </cell>
          <cell r="F3084">
            <v>6793</v>
          </cell>
        </row>
        <row r="3085">
          <cell r="A3085" t="str">
            <v>INTERRUPTOR CONMUTABLE LUZ PILOTO</v>
          </cell>
          <cell r="B3085">
            <v>5780</v>
          </cell>
          <cell r="C3085" t="str">
            <v>UND</v>
          </cell>
          <cell r="D3085">
            <v>6936</v>
          </cell>
          <cell r="E3085">
            <v>1109.76</v>
          </cell>
          <cell r="F3085">
            <v>8046</v>
          </cell>
        </row>
        <row r="3086">
          <cell r="A3086" t="str">
            <v>INTERRUPTOR CONMUTABLE LUZ PILOTO</v>
          </cell>
          <cell r="B3086">
            <v>7340</v>
          </cell>
          <cell r="C3086" t="str">
            <v>UND</v>
          </cell>
          <cell r="D3086">
            <v>8808</v>
          </cell>
          <cell r="E3086">
            <v>1409.28</v>
          </cell>
          <cell r="F3086">
            <v>10217</v>
          </cell>
        </row>
        <row r="3087">
          <cell r="A3087" t="str">
            <v>INTERRUPTOR CONMUTABLE LUZ PILOTO</v>
          </cell>
          <cell r="B3087">
            <v>7340</v>
          </cell>
          <cell r="C3087" t="str">
            <v>UND</v>
          </cell>
          <cell r="D3087">
            <v>8808</v>
          </cell>
          <cell r="E3087">
            <v>1409.28</v>
          </cell>
          <cell r="F3087">
            <v>10217</v>
          </cell>
        </row>
        <row r="3088">
          <cell r="A3088" t="str">
            <v>INTERRUPTOR CONMUTABLE LUZ PILOTO</v>
          </cell>
          <cell r="B3088">
            <v>8320</v>
          </cell>
          <cell r="C3088" t="str">
            <v>UND</v>
          </cell>
          <cell r="D3088">
            <v>9984</v>
          </cell>
          <cell r="E3088">
            <v>1597.44</v>
          </cell>
          <cell r="F3088">
            <v>11581</v>
          </cell>
        </row>
        <row r="3089">
          <cell r="A3089" t="str">
            <v>INTERRUPTOR CONMUTABLE LUZ PILOTO</v>
          </cell>
          <cell r="B3089">
            <v>8740</v>
          </cell>
          <cell r="C3089" t="str">
            <v>UND</v>
          </cell>
          <cell r="D3089">
            <v>10488</v>
          </cell>
          <cell r="E3089">
            <v>1678.08</v>
          </cell>
          <cell r="F3089">
            <v>12166</v>
          </cell>
        </row>
        <row r="3090">
          <cell r="A3090" t="str">
            <v>INTERRUPTOR CONMUTABLE LUZ PILOTO</v>
          </cell>
          <cell r="B3090">
            <v>10400</v>
          </cell>
          <cell r="C3090" t="str">
            <v>UND</v>
          </cell>
          <cell r="D3090">
            <v>12480</v>
          </cell>
          <cell r="E3090">
            <v>1996.8</v>
          </cell>
          <cell r="F3090">
            <v>14477</v>
          </cell>
        </row>
        <row r="3091">
          <cell r="A3091" t="str">
            <v>INTERRUPTOR CONMUTABLE LUZ PILOTO</v>
          </cell>
          <cell r="B3091">
            <v>9230</v>
          </cell>
          <cell r="C3091" t="str">
            <v>UND</v>
          </cell>
          <cell r="D3091">
            <v>11076</v>
          </cell>
          <cell r="E3091">
            <v>1772.16</v>
          </cell>
          <cell r="F3091">
            <v>12848</v>
          </cell>
        </row>
        <row r="3092">
          <cell r="A3092" t="str">
            <v>INTERRUPTOR CONMUTABLE LUZ PILOTO MARFIL</v>
          </cell>
          <cell r="B3092">
            <v>9230</v>
          </cell>
          <cell r="C3092" t="str">
            <v>UND</v>
          </cell>
          <cell r="D3092">
            <v>11076</v>
          </cell>
          <cell r="E3092">
            <v>1772.16</v>
          </cell>
          <cell r="F3092">
            <v>12848</v>
          </cell>
        </row>
        <row r="3093">
          <cell r="A3093" t="str">
            <v>INTERRUPTOR CONMUTABLE SENCILLO</v>
          </cell>
          <cell r="B3093">
            <v>5800</v>
          </cell>
          <cell r="C3093" t="str">
            <v>UND</v>
          </cell>
          <cell r="D3093">
            <v>6960</v>
          </cell>
          <cell r="E3093">
            <v>1113.6000000000001</v>
          </cell>
          <cell r="F3093">
            <v>8074</v>
          </cell>
        </row>
        <row r="3094">
          <cell r="A3094" t="str">
            <v>INTERRUPTOR CONMUTABLE SENCILLO BLANCO</v>
          </cell>
          <cell r="B3094">
            <v>3240</v>
          </cell>
          <cell r="C3094" t="str">
            <v>UND</v>
          </cell>
          <cell r="D3094">
            <v>3888</v>
          </cell>
          <cell r="E3094">
            <v>622.08000000000004</v>
          </cell>
          <cell r="F3094">
            <v>4510</v>
          </cell>
        </row>
        <row r="3095">
          <cell r="A3095" t="str">
            <v>INTERRUPTOR CONMUTABLE TRIPLE</v>
          </cell>
          <cell r="B3095">
            <v>6480</v>
          </cell>
          <cell r="C3095" t="str">
            <v>UND</v>
          </cell>
          <cell r="D3095">
            <v>7776</v>
          </cell>
          <cell r="E3095">
            <v>1244.1600000000001</v>
          </cell>
          <cell r="F3095">
            <v>9020</v>
          </cell>
        </row>
        <row r="3096">
          <cell r="A3096" t="str">
            <v>INTERRUPTOR CONMUTABLE TRIPLE</v>
          </cell>
          <cell r="B3096">
            <v>8370</v>
          </cell>
          <cell r="C3096" t="str">
            <v>UND</v>
          </cell>
          <cell r="D3096">
            <v>10044</v>
          </cell>
          <cell r="E3096">
            <v>1607.04</v>
          </cell>
          <cell r="F3096">
            <v>11651</v>
          </cell>
        </row>
        <row r="3097">
          <cell r="A3097" t="str">
            <v>INTERRUPTOR CONMUTABLE TRIPLE L/PILOTO</v>
          </cell>
          <cell r="B3097">
            <v>12990</v>
          </cell>
          <cell r="C3097" t="str">
            <v>UND</v>
          </cell>
          <cell r="D3097">
            <v>15588</v>
          </cell>
          <cell r="E3097">
            <v>2494.08</v>
          </cell>
          <cell r="F3097">
            <v>18082</v>
          </cell>
        </row>
        <row r="3098">
          <cell r="A3098" t="str">
            <v>INTERRUPTOR CONMUTABLE TRIPLE LUZ PILOTO</v>
          </cell>
          <cell r="B3098">
            <v>10820</v>
          </cell>
          <cell r="C3098" t="str">
            <v>UND</v>
          </cell>
          <cell r="D3098">
            <v>12984</v>
          </cell>
          <cell r="E3098">
            <v>2077.44</v>
          </cell>
          <cell r="F3098">
            <v>15061</v>
          </cell>
        </row>
        <row r="3099">
          <cell r="A3099" t="str">
            <v>INTERRUPTOR CONMUTABLE TRIPLE LUZ PILOTO</v>
          </cell>
          <cell r="B3099">
            <v>10820</v>
          </cell>
          <cell r="C3099" t="str">
            <v>UND</v>
          </cell>
          <cell r="D3099">
            <v>12984</v>
          </cell>
          <cell r="E3099">
            <v>2077.44</v>
          </cell>
          <cell r="F3099">
            <v>15061</v>
          </cell>
        </row>
        <row r="3100">
          <cell r="A3100" t="str">
            <v>INTERRUPTOR CONMUTABLE TRIPLE LUZ PILOTO</v>
          </cell>
          <cell r="B3100">
            <v>16150</v>
          </cell>
          <cell r="C3100" t="str">
            <v>UND</v>
          </cell>
          <cell r="D3100">
            <v>19380</v>
          </cell>
          <cell r="E3100">
            <v>3100.8</v>
          </cell>
          <cell r="F3100">
            <v>22481</v>
          </cell>
        </row>
        <row r="3101">
          <cell r="A3101" t="str">
            <v>INTERRUPTOR CONMUTABLE TRIPLE LUZ PILOTO</v>
          </cell>
          <cell r="B3101">
            <v>16150</v>
          </cell>
          <cell r="C3101" t="str">
            <v>UND</v>
          </cell>
          <cell r="D3101">
            <v>19380</v>
          </cell>
          <cell r="E3101">
            <v>3100.8</v>
          </cell>
          <cell r="F3101">
            <v>22481</v>
          </cell>
        </row>
        <row r="3102">
          <cell r="A3102" t="str">
            <v>INTERRUPTOR CONMUTABLE+SENCILLO</v>
          </cell>
          <cell r="B3102">
            <v>5730</v>
          </cell>
          <cell r="C3102" t="str">
            <v>UND</v>
          </cell>
          <cell r="D3102">
            <v>6876</v>
          </cell>
          <cell r="E3102">
            <v>1100.1600000000001</v>
          </cell>
          <cell r="F3102">
            <v>7976</v>
          </cell>
        </row>
        <row r="3103">
          <cell r="A3103" t="str">
            <v>INTERRUPTOR CONMUTABLE+SENCILLO LUZ PILO</v>
          </cell>
          <cell r="B3103">
            <v>10940</v>
          </cell>
          <cell r="C3103" t="str">
            <v>UND</v>
          </cell>
          <cell r="D3103">
            <v>13128</v>
          </cell>
          <cell r="E3103">
            <v>2100.48</v>
          </cell>
          <cell r="F3103">
            <v>15228</v>
          </cell>
        </row>
        <row r="3104">
          <cell r="A3104" t="str">
            <v>INTERRUPTOR CONMUTABLE+SENCILLO LUZ PILO</v>
          </cell>
          <cell r="B3104">
            <v>10940</v>
          </cell>
          <cell r="C3104" t="str">
            <v>UND</v>
          </cell>
          <cell r="D3104">
            <v>13128</v>
          </cell>
          <cell r="E3104">
            <v>2100.48</v>
          </cell>
          <cell r="F3104">
            <v>15228</v>
          </cell>
        </row>
        <row r="3105">
          <cell r="A3105" t="str">
            <v>INTERRUPTOR CUATRO VIAS BLANCO</v>
          </cell>
          <cell r="B3105">
            <v>11950</v>
          </cell>
          <cell r="C3105" t="str">
            <v>UND</v>
          </cell>
          <cell r="D3105">
            <v>14340</v>
          </cell>
          <cell r="E3105">
            <v>2294.4</v>
          </cell>
          <cell r="F3105">
            <v>16634</v>
          </cell>
        </row>
        <row r="3106">
          <cell r="A3106" t="str">
            <v>INTERRUPTOR CUATRO VIAS BOTON GRANDE</v>
          </cell>
          <cell r="B3106">
            <v>11950</v>
          </cell>
          <cell r="C3106" t="str">
            <v>UND</v>
          </cell>
          <cell r="D3106">
            <v>14340</v>
          </cell>
          <cell r="E3106">
            <v>2294.4</v>
          </cell>
          <cell r="F3106">
            <v>16634</v>
          </cell>
        </row>
        <row r="3107">
          <cell r="A3107" t="str">
            <v>INTERRUPTOR DE CODILLO 2P. 20AMP/120V</v>
          </cell>
          <cell r="B3107">
            <v>12000</v>
          </cell>
          <cell r="C3107" t="str">
            <v>UND</v>
          </cell>
          <cell r="D3107">
            <v>14400</v>
          </cell>
          <cell r="E3107">
            <v>2304</v>
          </cell>
          <cell r="F3107">
            <v>16704</v>
          </cell>
        </row>
        <row r="3108">
          <cell r="A3108" t="str">
            <v>INTERRUPTOR DE PASO</v>
          </cell>
          <cell r="B3108">
            <v>352.79998779296898</v>
          </cell>
          <cell r="C3108" t="str">
            <v>UND</v>
          </cell>
          <cell r="D3108">
            <v>423.35998535156278</v>
          </cell>
          <cell r="E3108">
            <v>67.737597656250045</v>
          </cell>
          <cell r="F3108">
            <v>491</v>
          </cell>
        </row>
        <row r="3109">
          <cell r="A3109" t="str">
            <v>INTERRUPTOR DE PERA 447</v>
          </cell>
          <cell r="B3109">
            <v>473.20001220703097</v>
          </cell>
          <cell r="C3109" t="str">
            <v>UND</v>
          </cell>
          <cell r="D3109">
            <v>567.84001464843709</v>
          </cell>
          <cell r="E3109">
            <v>90.854402343749939</v>
          </cell>
          <cell r="F3109">
            <v>659</v>
          </cell>
        </row>
        <row r="3110">
          <cell r="A3110" t="str">
            <v>INTERRUPTOR DE POCISION 3SE3020-1AA 21MM</v>
          </cell>
          <cell r="B3110">
            <v>35700</v>
          </cell>
          <cell r="C3110" t="str">
            <v>UND</v>
          </cell>
          <cell r="D3110">
            <v>42840</v>
          </cell>
          <cell r="E3110">
            <v>6854.4000000000005</v>
          </cell>
          <cell r="F3110">
            <v>49694</v>
          </cell>
        </row>
        <row r="3111">
          <cell r="A3111" t="str">
            <v>INTERRUPTOR DE POSICION</v>
          </cell>
          <cell r="B3111">
            <v>68000</v>
          </cell>
          <cell r="C3111" t="str">
            <v>UND</v>
          </cell>
          <cell r="D3111">
            <v>81600</v>
          </cell>
          <cell r="E3111">
            <v>13056</v>
          </cell>
          <cell r="F3111">
            <v>94656</v>
          </cell>
        </row>
        <row r="3112">
          <cell r="A3112" t="str">
            <v>INTERRUPTOR DOBLE</v>
          </cell>
          <cell r="B3112">
            <v>4110</v>
          </cell>
          <cell r="C3112" t="str">
            <v>UND</v>
          </cell>
          <cell r="D3112">
            <v>4932</v>
          </cell>
          <cell r="E3112">
            <v>789.12</v>
          </cell>
          <cell r="F3112">
            <v>5721</v>
          </cell>
        </row>
        <row r="3113">
          <cell r="A3113" t="str">
            <v>INTERRUPTOR DOBLE</v>
          </cell>
          <cell r="B3113">
            <v>4612</v>
          </cell>
          <cell r="C3113" t="str">
            <v>UND</v>
          </cell>
          <cell r="D3113">
            <v>5534.4</v>
          </cell>
          <cell r="E3113">
            <v>885.50399999999991</v>
          </cell>
          <cell r="F3113">
            <v>6420</v>
          </cell>
        </row>
        <row r="3114">
          <cell r="A3114" t="str">
            <v>INTERRUPTOR DOBLE</v>
          </cell>
          <cell r="B3114">
            <v>5020</v>
          </cell>
          <cell r="C3114" t="str">
            <v>UND</v>
          </cell>
          <cell r="D3114">
            <v>6024</v>
          </cell>
          <cell r="E3114">
            <v>963.84</v>
          </cell>
          <cell r="F3114">
            <v>6988</v>
          </cell>
        </row>
        <row r="3115">
          <cell r="A3115" t="str">
            <v>INTERRUPTOR DOBLE</v>
          </cell>
          <cell r="B3115">
            <v>5020</v>
          </cell>
          <cell r="C3115" t="str">
            <v>UND</v>
          </cell>
          <cell r="D3115">
            <v>6024</v>
          </cell>
          <cell r="E3115">
            <v>963.84</v>
          </cell>
          <cell r="F3115">
            <v>6988</v>
          </cell>
        </row>
        <row r="3116">
          <cell r="A3116" t="str">
            <v>INTERRUPTOR DOBLE</v>
          </cell>
          <cell r="B3116">
            <v>5123</v>
          </cell>
          <cell r="C3116" t="str">
            <v>UND</v>
          </cell>
          <cell r="D3116">
            <v>6147.5999999999995</v>
          </cell>
          <cell r="E3116">
            <v>983.61599999999999</v>
          </cell>
          <cell r="F3116">
            <v>7131</v>
          </cell>
        </row>
        <row r="3117">
          <cell r="A3117" t="str">
            <v>INTERRUPTOR DOBLE</v>
          </cell>
          <cell r="B3117">
            <v>8510</v>
          </cell>
          <cell r="C3117" t="str">
            <v>UND</v>
          </cell>
          <cell r="D3117">
            <v>10212</v>
          </cell>
          <cell r="E3117">
            <v>1633.92</v>
          </cell>
          <cell r="F3117">
            <v>11846</v>
          </cell>
        </row>
        <row r="3118">
          <cell r="A3118" t="str">
            <v>INTERRUPTOR DOBLE 400 AVE</v>
          </cell>
          <cell r="B3118">
            <v>1170.40002441406</v>
          </cell>
          <cell r="C3118" t="str">
            <v>UND</v>
          </cell>
          <cell r="D3118">
            <v>1404.4800292968719</v>
          </cell>
          <cell r="E3118">
            <v>224.71680468749949</v>
          </cell>
          <cell r="F3118">
            <v>1629</v>
          </cell>
        </row>
        <row r="3119">
          <cell r="A3119" t="str">
            <v>INTERRUPTOR DOBLE AVE</v>
          </cell>
          <cell r="B3119">
            <v>2000</v>
          </cell>
          <cell r="C3119" t="str">
            <v>UND</v>
          </cell>
          <cell r="D3119">
            <v>2400</v>
          </cell>
          <cell r="E3119">
            <v>384</v>
          </cell>
          <cell r="F3119">
            <v>2784</v>
          </cell>
        </row>
        <row r="3120">
          <cell r="A3120" t="str">
            <v>INTERRUPTOR DOBLE AVITARE</v>
          </cell>
          <cell r="B3120">
            <v>2000</v>
          </cell>
          <cell r="C3120" t="str">
            <v>UND</v>
          </cell>
          <cell r="D3120">
            <v>2400</v>
          </cell>
          <cell r="E3120">
            <v>384</v>
          </cell>
          <cell r="F3120">
            <v>2784</v>
          </cell>
        </row>
        <row r="3121">
          <cell r="A3121" t="str">
            <v>INTERRUPTOR DOBLE BLANCO</v>
          </cell>
          <cell r="B3121">
            <v>4110</v>
          </cell>
          <cell r="C3121" t="str">
            <v>UND</v>
          </cell>
          <cell r="D3121">
            <v>4932</v>
          </cell>
          <cell r="E3121">
            <v>789.12</v>
          </cell>
          <cell r="F3121">
            <v>5721</v>
          </cell>
        </row>
        <row r="3122">
          <cell r="A3122" t="str">
            <v>INTERRUPTOR DOBLE BLANCO FUTURA</v>
          </cell>
          <cell r="B3122">
            <v>1655</v>
          </cell>
          <cell r="C3122" t="str">
            <v>UND</v>
          </cell>
          <cell r="D3122">
            <v>1986</v>
          </cell>
          <cell r="E3122">
            <v>317.76</v>
          </cell>
          <cell r="F3122">
            <v>2304</v>
          </cell>
        </row>
        <row r="3123">
          <cell r="A3123" t="str">
            <v>INTERRUPTOR DOBLE LEVINTON</v>
          </cell>
          <cell r="B3123">
            <v>2821</v>
          </cell>
          <cell r="C3123" t="str">
            <v>UND</v>
          </cell>
          <cell r="D3123">
            <v>3385.2</v>
          </cell>
          <cell r="E3123">
            <v>541.63199999999995</v>
          </cell>
          <cell r="F3123">
            <v>3927</v>
          </cell>
        </row>
        <row r="3124">
          <cell r="A3124" t="str">
            <v>INTERRUPTOR DOBLE LUZ PILOTO</v>
          </cell>
          <cell r="B3124">
            <v>6890</v>
          </cell>
          <cell r="C3124" t="str">
            <v>UND</v>
          </cell>
          <cell r="D3124">
            <v>8268</v>
          </cell>
          <cell r="E3124">
            <v>1322.88</v>
          </cell>
          <cell r="F3124">
            <v>9591</v>
          </cell>
        </row>
        <row r="3125">
          <cell r="A3125" t="str">
            <v>INTERRUPTOR DOBLE LUZ PILOTO</v>
          </cell>
          <cell r="B3125">
            <v>7234</v>
          </cell>
          <cell r="C3125" t="str">
            <v>UND</v>
          </cell>
          <cell r="D3125">
            <v>8680.7999999999993</v>
          </cell>
          <cell r="E3125">
            <v>1388.9279999999999</v>
          </cell>
          <cell r="F3125">
            <v>10070</v>
          </cell>
        </row>
        <row r="3126">
          <cell r="A3126" t="str">
            <v>INTERRUPTOR DOBLE LUZ PILOTO</v>
          </cell>
          <cell r="B3126">
            <v>10130</v>
          </cell>
          <cell r="C3126" t="str">
            <v>UND</v>
          </cell>
          <cell r="D3126">
            <v>12156</v>
          </cell>
          <cell r="E3126">
            <v>1944.96</v>
          </cell>
          <cell r="F3126">
            <v>14101</v>
          </cell>
        </row>
        <row r="3127">
          <cell r="A3127" t="str">
            <v>INTERRUPTOR DOBLE LUZ PILOTO</v>
          </cell>
          <cell r="B3127">
            <v>10130</v>
          </cell>
          <cell r="C3127" t="str">
            <v>UND</v>
          </cell>
          <cell r="D3127">
            <v>12156</v>
          </cell>
          <cell r="E3127">
            <v>1944.96</v>
          </cell>
          <cell r="F3127">
            <v>14101</v>
          </cell>
        </row>
        <row r="3128">
          <cell r="A3128" t="str">
            <v>INTERRUPTOR DOBLE LUZ PILOTO</v>
          </cell>
          <cell r="B3128">
            <v>11070</v>
          </cell>
          <cell r="C3128" t="str">
            <v>UND</v>
          </cell>
          <cell r="D3128">
            <v>13284</v>
          </cell>
          <cell r="E3128">
            <v>2125.44</v>
          </cell>
          <cell r="F3128">
            <v>15409</v>
          </cell>
        </row>
        <row r="3129">
          <cell r="A3129" t="str">
            <v>INTERRUPTOR DOBLE MARFIL FUTURA</v>
          </cell>
          <cell r="B3129">
            <v>1655</v>
          </cell>
          <cell r="C3129" t="str">
            <v>UND</v>
          </cell>
          <cell r="D3129">
            <v>1986</v>
          </cell>
          <cell r="E3129">
            <v>317.76</v>
          </cell>
          <cell r="F3129">
            <v>2304</v>
          </cell>
        </row>
        <row r="3130">
          <cell r="A3130" t="str">
            <v>INTERRUPTOR DOBLE MARFIL LUZ PILOTO</v>
          </cell>
          <cell r="B3130">
            <v>8450</v>
          </cell>
          <cell r="C3130" t="str">
            <v>UND</v>
          </cell>
          <cell r="D3130">
            <v>10140</v>
          </cell>
          <cell r="E3130">
            <v>1622.4</v>
          </cell>
          <cell r="F3130">
            <v>11762</v>
          </cell>
        </row>
        <row r="3131">
          <cell r="A3131" t="str">
            <v>INTERRUPTOR DOBLE RIEL 1/20A SMMISSLINE</v>
          </cell>
          <cell r="B3131">
            <v>9800</v>
          </cell>
          <cell r="C3131" t="str">
            <v>UND</v>
          </cell>
          <cell r="D3131">
            <v>11760</v>
          </cell>
          <cell r="E3131">
            <v>1881.6000000000001</v>
          </cell>
          <cell r="F3131">
            <v>13642</v>
          </cell>
        </row>
        <row r="3132">
          <cell r="A3132" t="str">
            <v>INTERRUPTOR DOBLE S/P AVE</v>
          </cell>
          <cell r="B3132">
            <v>1083.59997558594</v>
          </cell>
          <cell r="C3132" t="str">
            <v>UND</v>
          </cell>
          <cell r="D3132">
            <v>1300.3199707031279</v>
          </cell>
          <cell r="E3132">
            <v>208.05119531250045</v>
          </cell>
          <cell r="F3132">
            <v>1508</v>
          </cell>
        </row>
        <row r="3133">
          <cell r="A3133" t="str">
            <v>INTERRUPTOR DOBLE15 AMP /CAJA INTERPERIE</v>
          </cell>
          <cell r="B3133">
            <v>55200</v>
          </cell>
          <cell r="C3133" t="str">
            <v>UND</v>
          </cell>
          <cell r="D3133">
            <v>66240</v>
          </cell>
          <cell r="E3133">
            <v>10598.4</v>
          </cell>
          <cell r="F3133">
            <v>76838</v>
          </cell>
        </row>
        <row r="3134">
          <cell r="A3134" t="str">
            <v>INTERRUPTOR ENCHUFABLE 1X15 AVE</v>
          </cell>
          <cell r="B3134">
            <v>1692.59997558594</v>
          </cell>
          <cell r="C3134" t="str">
            <v>UND</v>
          </cell>
          <cell r="D3134">
            <v>2031.1199707031278</v>
          </cell>
          <cell r="E3134">
            <v>324.97919531250045</v>
          </cell>
          <cell r="F3134">
            <v>2356</v>
          </cell>
        </row>
        <row r="3135">
          <cell r="A3135" t="str">
            <v>INTERRUPTOR ENCHUFABLE 1X30</v>
          </cell>
          <cell r="B3135">
            <v>2000</v>
          </cell>
          <cell r="C3135" t="str">
            <v>UND</v>
          </cell>
          <cell r="D3135">
            <v>2400</v>
          </cell>
          <cell r="E3135">
            <v>384</v>
          </cell>
          <cell r="F3135">
            <v>2784</v>
          </cell>
        </row>
        <row r="3136">
          <cell r="A3136" t="str">
            <v>INTERRUPTOR ENCHUFABLE 1X30 AVE</v>
          </cell>
          <cell r="B3136">
            <v>1692.59997558594</v>
          </cell>
          <cell r="C3136" t="str">
            <v>UND</v>
          </cell>
          <cell r="D3136">
            <v>2031.1199707031278</v>
          </cell>
          <cell r="E3136">
            <v>324.97919531250045</v>
          </cell>
          <cell r="F3136">
            <v>2356</v>
          </cell>
        </row>
        <row r="3137">
          <cell r="A3137" t="str">
            <v>INTERRUPTOR ENCHUFABLE 1X40 AVE</v>
          </cell>
          <cell r="B3137">
            <v>1692.59997558594</v>
          </cell>
          <cell r="C3137" t="str">
            <v>UND</v>
          </cell>
          <cell r="D3137">
            <v>2031.1199707031278</v>
          </cell>
          <cell r="E3137">
            <v>324.97919531250045</v>
          </cell>
          <cell r="F3137">
            <v>2356</v>
          </cell>
        </row>
        <row r="3138">
          <cell r="A3138" t="str">
            <v>INTERRUPTOR ENCHUFABLE 1X50 AVE</v>
          </cell>
          <cell r="B3138">
            <v>1692.59997558594</v>
          </cell>
          <cell r="C3138" t="str">
            <v>UND</v>
          </cell>
          <cell r="D3138">
            <v>2031.1199707031278</v>
          </cell>
          <cell r="E3138">
            <v>324.97919531250045</v>
          </cell>
          <cell r="F3138">
            <v>2356</v>
          </cell>
        </row>
        <row r="3139">
          <cell r="A3139" t="str">
            <v>INTERRUPTOR ENCHUFABLE 2X50</v>
          </cell>
          <cell r="B3139">
            <v>2000</v>
          </cell>
          <cell r="C3139" t="str">
            <v>UND</v>
          </cell>
          <cell r="D3139">
            <v>2400</v>
          </cell>
          <cell r="E3139">
            <v>384</v>
          </cell>
          <cell r="F3139">
            <v>2784</v>
          </cell>
        </row>
        <row r="3140">
          <cell r="A3140" t="str">
            <v>INTERRUPTOR ENCHUFABLE 3X50 AVE</v>
          </cell>
          <cell r="B3140">
            <v>2000</v>
          </cell>
          <cell r="C3140" t="str">
            <v>UND</v>
          </cell>
          <cell r="D3140">
            <v>2400</v>
          </cell>
          <cell r="E3140">
            <v>384</v>
          </cell>
          <cell r="F3140">
            <v>2784</v>
          </cell>
        </row>
        <row r="3141">
          <cell r="A3141" t="str">
            <v>INTERRUPTOR ENCHUFABLE QP3100AMP</v>
          </cell>
          <cell r="B3141">
            <v>62600</v>
          </cell>
          <cell r="C3141" t="str">
            <v>UND</v>
          </cell>
          <cell r="D3141">
            <v>75120</v>
          </cell>
          <cell r="E3141">
            <v>12019.2</v>
          </cell>
          <cell r="F3141">
            <v>87139</v>
          </cell>
        </row>
        <row r="3142">
          <cell r="A3142" t="str">
            <v>INTERRUPTOR ENCHUFABLE QP330AMP.</v>
          </cell>
          <cell r="B3142">
            <v>52100</v>
          </cell>
          <cell r="C3142" t="str">
            <v>UND</v>
          </cell>
          <cell r="D3142">
            <v>62520</v>
          </cell>
          <cell r="E3142">
            <v>10003.200000000001</v>
          </cell>
          <cell r="F3142">
            <v>72523</v>
          </cell>
        </row>
        <row r="3143">
          <cell r="A3143" t="str">
            <v>INTERRUPTOR ENCHUFABLE QP350AMP.</v>
          </cell>
          <cell r="B3143">
            <v>52100</v>
          </cell>
          <cell r="C3143" t="str">
            <v>UND</v>
          </cell>
          <cell r="D3143">
            <v>62520</v>
          </cell>
          <cell r="E3143">
            <v>10003.200000000001</v>
          </cell>
          <cell r="F3143">
            <v>72523</v>
          </cell>
        </row>
        <row r="3144">
          <cell r="A3144" t="str">
            <v>INTERRUPTOR ENCHUFABLE QP380AMP.</v>
          </cell>
          <cell r="B3144">
            <v>62600</v>
          </cell>
          <cell r="C3144" t="str">
            <v>UND</v>
          </cell>
          <cell r="D3144">
            <v>75120</v>
          </cell>
          <cell r="E3144">
            <v>12019.2</v>
          </cell>
          <cell r="F3144">
            <v>87139</v>
          </cell>
        </row>
        <row r="3145">
          <cell r="A3145" t="str">
            <v>INTERRUPTOR ENCHUFABLE TIPO Q220</v>
          </cell>
          <cell r="B3145">
            <v>18300</v>
          </cell>
          <cell r="C3145" t="str">
            <v>UND</v>
          </cell>
          <cell r="D3145">
            <v>21960</v>
          </cell>
          <cell r="E3145">
            <v>3513.6</v>
          </cell>
          <cell r="F3145">
            <v>25474</v>
          </cell>
        </row>
        <row r="3146">
          <cell r="A3146" t="str">
            <v>INTERRUPTOR ENCHUFABLE TIPO QP Q230</v>
          </cell>
          <cell r="B3146">
            <v>18300</v>
          </cell>
          <cell r="C3146" t="str">
            <v>UND</v>
          </cell>
          <cell r="D3146">
            <v>21960</v>
          </cell>
          <cell r="E3146">
            <v>3513.6</v>
          </cell>
          <cell r="F3146">
            <v>25474</v>
          </cell>
        </row>
        <row r="3147">
          <cell r="A3147" t="str">
            <v>INTERRUPTOR ENCHUFABLE TIPO QP Q340</v>
          </cell>
          <cell r="B3147">
            <v>52100</v>
          </cell>
          <cell r="C3147" t="str">
            <v>UND</v>
          </cell>
          <cell r="D3147">
            <v>62520</v>
          </cell>
          <cell r="E3147">
            <v>10003.200000000001</v>
          </cell>
          <cell r="F3147">
            <v>72523</v>
          </cell>
        </row>
        <row r="3148">
          <cell r="A3148" t="str">
            <v>INTERRUPTOR ENCHUFABLE TIPO QP Q360</v>
          </cell>
          <cell r="B3148">
            <v>62600</v>
          </cell>
          <cell r="C3148" t="str">
            <v>UND</v>
          </cell>
          <cell r="D3148">
            <v>75120</v>
          </cell>
          <cell r="E3148">
            <v>12019.2</v>
          </cell>
          <cell r="F3148">
            <v>87139</v>
          </cell>
        </row>
        <row r="3149">
          <cell r="A3149" t="str">
            <v>INTERRUPTOR FIJO 160A. ABB</v>
          </cell>
          <cell r="B3149">
            <v>267844</v>
          </cell>
          <cell r="C3149" t="str">
            <v>UND</v>
          </cell>
          <cell r="D3149">
            <v>321412.8</v>
          </cell>
          <cell r="E3149">
            <v>51426.048000000003</v>
          </cell>
          <cell r="F3149">
            <v>372839</v>
          </cell>
        </row>
        <row r="3150">
          <cell r="A3150" t="str">
            <v>INTERRUPTOR G.E.</v>
          </cell>
          <cell r="B3150">
            <v>453600</v>
          </cell>
          <cell r="C3150" t="str">
            <v>UND</v>
          </cell>
          <cell r="D3150">
            <v>544320</v>
          </cell>
          <cell r="E3150">
            <v>87091.199999999997</v>
          </cell>
          <cell r="F3150">
            <v>631411</v>
          </cell>
        </row>
        <row r="3151">
          <cell r="A3151" t="str">
            <v>INTERRUPTOR GENERAL ELECTRIC (SKHA26AT12</v>
          </cell>
          <cell r="B3151">
            <v>453600</v>
          </cell>
          <cell r="C3151" t="str">
            <v>UND</v>
          </cell>
          <cell r="D3151">
            <v>544320</v>
          </cell>
          <cell r="E3151">
            <v>87091.199999999997</v>
          </cell>
          <cell r="F3151">
            <v>631411</v>
          </cell>
        </row>
        <row r="3152">
          <cell r="A3152" t="str">
            <v>INTERRUPTOR GENERAL ELECTRIC 3x15 A EHB</v>
          </cell>
          <cell r="B3152">
            <v>85260</v>
          </cell>
          <cell r="C3152" t="str">
            <v>UND</v>
          </cell>
          <cell r="D3152">
            <v>102312</v>
          </cell>
          <cell r="E3152">
            <v>16369.92</v>
          </cell>
          <cell r="F3152">
            <v>118682</v>
          </cell>
        </row>
        <row r="3153">
          <cell r="A3153" t="str">
            <v>INTERRUPTOR GENERAL ELECTRIC 3X30A TEB</v>
          </cell>
          <cell r="B3153">
            <v>85260</v>
          </cell>
          <cell r="C3153" t="str">
            <v>UND</v>
          </cell>
          <cell r="D3153">
            <v>102312</v>
          </cell>
          <cell r="E3153">
            <v>16369.92</v>
          </cell>
          <cell r="F3153">
            <v>118682</v>
          </cell>
        </row>
        <row r="3154">
          <cell r="A3154" t="str">
            <v>INTERRUPTOR GENERAL ELECTRIC 3X50AMP.</v>
          </cell>
          <cell r="B3154">
            <v>104000</v>
          </cell>
          <cell r="C3154" t="str">
            <v>UND</v>
          </cell>
          <cell r="D3154">
            <v>124800</v>
          </cell>
          <cell r="E3154">
            <v>19968</v>
          </cell>
          <cell r="F3154">
            <v>144768</v>
          </cell>
        </row>
        <row r="3155">
          <cell r="A3155" t="str">
            <v>INTERRUPTOR GENERAL POWER</v>
          </cell>
          <cell r="B3155">
            <v>447200</v>
          </cell>
          <cell r="C3155" t="str">
            <v>UND</v>
          </cell>
          <cell r="D3155">
            <v>536640</v>
          </cell>
          <cell r="E3155">
            <v>85862.400000000009</v>
          </cell>
          <cell r="F3155">
            <v>622502</v>
          </cell>
        </row>
        <row r="3156">
          <cell r="A3156" t="str">
            <v>INTERRUPTOR GENERAL POWER</v>
          </cell>
          <cell r="B3156">
            <v>602000</v>
          </cell>
          <cell r="C3156" t="str">
            <v>UND</v>
          </cell>
          <cell r="D3156">
            <v>722400</v>
          </cell>
          <cell r="E3156">
            <v>115584</v>
          </cell>
          <cell r="F3156">
            <v>837984</v>
          </cell>
        </row>
        <row r="3157">
          <cell r="A3157" t="str">
            <v>INTERRUPTOR GHC-20A</v>
          </cell>
          <cell r="B3157">
            <v>2000</v>
          </cell>
          <cell r="C3157" t="str">
            <v>UND</v>
          </cell>
          <cell r="D3157">
            <v>2400</v>
          </cell>
          <cell r="E3157">
            <v>384</v>
          </cell>
          <cell r="F3157">
            <v>2784</v>
          </cell>
        </row>
        <row r="3158">
          <cell r="A3158" t="str">
            <v>INTERRUPTOR HQP 1X50 EXE AVE</v>
          </cell>
          <cell r="B3158">
            <v>1776.59997558594</v>
          </cell>
          <cell r="C3158" t="str">
            <v>UND</v>
          </cell>
          <cell r="D3158">
            <v>2131.919970703128</v>
          </cell>
          <cell r="E3158">
            <v>341.10719531250049</v>
          </cell>
          <cell r="F3158">
            <v>2473</v>
          </cell>
        </row>
        <row r="3159">
          <cell r="A3159" t="str">
            <v>INTERRUPTOR INDUSTRIAL 3X30 ABS53 GOLDST</v>
          </cell>
          <cell r="B3159">
            <v>29726.199218749996</v>
          </cell>
          <cell r="C3159" t="str">
            <v>UND</v>
          </cell>
          <cell r="D3159">
            <v>35671.439062499994</v>
          </cell>
          <cell r="E3159">
            <v>5707.4302499999994</v>
          </cell>
          <cell r="F3159">
            <v>41379</v>
          </cell>
        </row>
        <row r="3160">
          <cell r="A3160" t="str">
            <v>INTERRUPTOR MULTI 9 70A</v>
          </cell>
          <cell r="B3160">
            <v>2000</v>
          </cell>
          <cell r="C3160" t="str">
            <v>UND</v>
          </cell>
          <cell r="D3160">
            <v>2400</v>
          </cell>
          <cell r="E3160">
            <v>384</v>
          </cell>
          <cell r="F3160">
            <v>2784</v>
          </cell>
        </row>
        <row r="3161">
          <cell r="A3161" t="str">
            <v>INTERRUPTOR NO AUTOM.1X100 ENCHUFA AVE</v>
          </cell>
          <cell r="B3161">
            <v>2000</v>
          </cell>
          <cell r="C3161" t="str">
            <v>UND</v>
          </cell>
          <cell r="D3161">
            <v>2400</v>
          </cell>
          <cell r="E3161">
            <v>384</v>
          </cell>
          <cell r="F3161">
            <v>2784</v>
          </cell>
        </row>
        <row r="3162">
          <cell r="A3162" t="str">
            <v>INTERRUPTOR POSICION PALANCA RODILLO</v>
          </cell>
          <cell r="B3162">
            <v>89300</v>
          </cell>
          <cell r="C3162" t="str">
            <v>UND</v>
          </cell>
          <cell r="D3162">
            <v>107160</v>
          </cell>
          <cell r="E3162">
            <v>17145.599999999999</v>
          </cell>
          <cell r="F3162">
            <v>124306</v>
          </cell>
        </row>
        <row r="3163">
          <cell r="A3163" t="str">
            <v>INTERRUPTOR POSICION PALANCA RODILLO</v>
          </cell>
          <cell r="B3163">
            <v>148100</v>
          </cell>
          <cell r="C3163" t="str">
            <v>UND</v>
          </cell>
          <cell r="D3163">
            <v>177720</v>
          </cell>
          <cell r="E3163">
            <v>28435.200000000001</v>
          </cell>
          <cell r="F3163">
            <v>206155</v>
          </cell>
        </row>
        <row r="3164">
          <cell r="A3164" t="str">
            <v>INTERRUPTOR PULSADOR ACERO FREED-PORT</v>
          </cell>
          <cell r="B3164">
            <v>2000</v>
          </cell>
          <cell r="C3164" t="str">
            <v>UND</v>
          </cell>
          <cell r="D3164">
            <v>2400</v>
          </cell>
          <cell r="E3164">
            <v>384</v>
          </cell>
          <cell r="F3164">
            <v>2784</v>
          </cell>
        </row>
        <row r="3165">
          <cell r="A3165" t="str">
            <v>INTERRUPTOR PULSADOR ACREO SQUARED</v>
          </cell>
          <cell r="B3165">
            <v>2000</v>
          </cell>
          <cell r="C3165" t="str">
            <v>UND</v>
          </cell>
          <cell r="D3165">
            <v>2400</v>
          </cell>
          <cell r="E3165">
            <v>384</v>
          </cell>
          <cell r="F3165">
            <v>2784</v>
          </cell>
        </row>
        <row r="3166">
          <cell r="A3166" t="str">
            <v>INTERRUPTOR PULSADOR PLASTICO AGUT</v>
          </cell>
          <cell r="B3166">
            <v>2000</v>
          </cell>
          <cell r="C3166" t="str">
            <v>UND</v>
          </cell>
          <cell r="D3166">
            <v>2400</v>
          </cell>
          <cell r="E3166">
            <v>384</v>
          </cell>
          <cell r="F3166">
            <v>2784</v>
          </cell>
        </row>
        <row r="3167">
          <cell r="A3167" t="str">
            <v>INTERRUPTOR PULSADOR ROLDANA SIEMENS</v>
          </cell>
          <cell r="B3167">
            <v>2000</v>
          </cell>
          <cell r="C3167" t="str">
            <v>UND</v>
          </cell>
          <cell r="D3167">
            <v>2400</v>
          </cell>
          <cell r="E3167">
            <v>384</v>
          </cell>
          <cell r="F3167">
            <v>2784</v>
          </cell>
        </row>
        <row r="3168">
          <cell r="A3168" t="str">
            <v>INTERRUPTOR QPX-3015</v>
          </cell>
          <cell r="B3168">
            <v>2000</v>
          </cell>
          <cell r="C3168" t="str">
            <v>UND</v>
          </cell>
          <cell r="D3168">
            <v>2400</v>
          </cell>
          <cell r="E3168">
            <v>384</v>
          </cell>
          <cell r="F3168">
            <v>2784</v>
          </cell>
        </row>
        <row r="3169">
          <cell r="A3169" t="str">
            <v>INTERRUPTOR QPX-3020</v>
          </cell>
          <cell r="B3169">
            <v>2000</v>
          </cell>
          <cell r="C3169" t="str">
            <v>UND</v>
          </cell>
          <cell r="D3169">
            <v>2400</v>
          </cell>
          <cell r="E3169">
            <v>384</v>
          </cell>
          <cell r="F3169">
            <v>2784</v>
          </cell>
        </row>
        <row r="3170">
          <cell r="A3170" t="str">
            <v>INTERRUPTOR SENCILLO</v>
          </cell>
          <cell r="B3170">
            <v>3390</v>
          </cell>
          <cell r="C3170" t="str">
            <v>UND</v>
          </cell>
          <cell r="D3170">
            <v>4068</v>
          </cell>
          <cell r="E3170">
            <v>650.88</v>
          </cell>
          <cell r="F3170">
            <v>4719</v>
          </cell>
        </row>
        <row r="3171">
          <cell r="A3171" t="str">
            <v>INTERRUPTOR SENCILLO</v>
          </cell>
          <cell r="B3171">
            <v>3390</v>
          </cell>
          <cell r="C3171" t="str">
            <v>UND</v>
          </cell>
          <cell r="D3171">
            <v>4068</v>
          </cell>
          <cell r="E3171">
            <v>650.88</v>
          </cell>
          <cell r="F3171">
            <v>4719</v>
          </cell>
        </row>
        <row r="3172">
          <cell r="A3172" t="str">
            <v>INTERRUPTOR SENCILLO</v>
          </cell>
          <cell r="B3172">
            <v>6170</v>
          </cell>
          <cell r="C3172" t="str">
            <v>UND</v>
          </cell>
          <cell r="D3172">
            <v>7404</v>
          </cell>
          <cell r="E3172">
            <v>1184.6400000000001</v>
          </cell>
          <cell r="F3172">
            <v>8589</v>
          </cell>
        </row>
        <row r="3173">
          <cell r="A3173" t="str">
            <v>INTERRUPTOR SENCILLO</v>
          </cell>
          <cell r="B3173">
            <v>6170</v>
          </cell>
          <cell r="C3173" t="str">
            <v>UND</v>
          </cell>
          <cell r="D3173">
            <v>7404</v>
          </cell>
          <cell r="E3173">
            <v>1184.6400000000001</v>
          </cell>
          <cell r="F3173">
            <v>8589</v>
          </cell>
        </row>
        <row r="3174">
          <cell r="A3174" t="str">
            <v>INTERRUPTOR SENCILLO</v>
          </cell>
          <cell r="B3174">
            <v>6240</v>
          </cell>
          <cell r="C3174" t="str">
            <v>UND</v>
          </cell>
          <cell r="D3174">
            <v>7488</v>
          </cell>
          <cell r="E3174">
            <v>1198.08</v>
          </cell>
          <cell r="F3174">
            <v>8686</v>
          </cell>
        </row>
        <row r="3175">
          <cell r="A3175" t="str">
            <v>INTERRUPTOR SENCILLO</v>
          </cell>
          <cell r="B3175">
            <v>6250</v>
          </cell>
          <cell r="C3175" t="str">
            <v>UND</v>
          </cell>
          <cell r="D3175">
            <v>7500</v>
          </cell>
          <cell r="E3175">
            <v>1200</v>
          </cell>
          <cell r="F3175">
            <v>8700</v>
          </cell>
        </row>
        <row r="3176">
          <cell r="A3176" t="str">
            <v>INTERRUPTOR SENCILLO BLANCO</v>
          </cell>
          <cell r="B3176">
            <v>2940</v>
          </cell>
          <cell r="C3176" t="str">
            <v>UND</v>
          </cell>
          <cell r="D3176">
            <v>3528</v>
          </cell>
          <cell r="E3176">
            <v>564.48</v>
          </cell>
          <cell r="F3176">
            <v>4092</v>
          </cell>
        </row>
        <row r="3177">
          <cell r="A3177" t="str">
            <v>INTERRUPTOR SENCILLO BLANCO FUTURA</v>
          </cell>
          <cell r="B3177">
            <v>1180</v>
          </cell>
          <cell r="C3177" t="str">
            <v>UND</v>
          </cell>
          <cell r="D3177">
            <v>1416</v>
          </cell>
          <cell r="E3177">
            <v>226.56</v>
          </cell>
          <cell r="F3177">
            <v>1643</v>
          </cell>
        </row>
        <row r="3178">
          <cell r="A3178" t="str">
            <v>INTERRUPTOR SENCILLO DE SOBREPONER BTP</v>
          </cell>
          <cell r="B3178">
            <v>1600</v>
          </cell>
          <cell r="C3178" t="str">
            <v>UND</v>
          </cell>
          <cell r="D3178">
            <v>1920</v>
          </cell>
          <cell r="E3178">
            <v>307.2</v>
          </cell>
          <cell r="F3178">
            <v>2227</v>
          </cell>
        </row>
        <row r="3179">
          <cell r="A3179" t="str">
            <v>INTERRUPTOR SENCILLO EDELUX</v>
          </cell>
          <cell r="B3179">
            <v>775.59997558593795</v>
          </cell>
          <cell r="C3179" t="str">
            <v>UND</v>
          </cell>
          <cell r="D3179">
            <v>930.71997070312545</v>
          </cell>
          <cell r="E3179">
            <v>148.91519531250009</v>
          </cell>
          <cell r="F3179">
            <v>1080</v>
          </cell>
        </row>
        <row r="3180">
          <cell r="A3180" t="str">
            <v>INTERRUPTOR SENCILLO LEVINTON</v>
          </cell>
          <cell r="B3180">
            <v>1128.40002441406</v>
          </cell>
          <cell r="C3180" t="str">
            <v>UND</v>
          </cell>
          <cell r="D3180">
            <v>1354.080029296872</v>
          </cell>
          <cell r="E3180">
            <v>216.65280468749953</v>
          </cell>
          <cell r="F3180">
            <v>1571</v>
          </cell>
        </row>
        <row r="3181">
          <cell r="A3181" t="str">
            <v>INTERRUPTOR SENCILLO LINEA AMBIA(MARFIL)</v>
          </cell>
          <cell r="B3181">
            <v>2940</v>
          </cell>
          <cell r="C3181" t="str">
            <v>UND</v>
          </cell>
          <cell r="D3181">
            <v>3528</v>
          </cell>
          <cell r="E3181">
            <v>564.48</v>
          </cell>
          <cell r="F3181">
            <v>4092</v>
          </cell>
        </row>
        <row r="3182">
          <cell r="A3182" t="str">
            <v>INTERRUPTOR SENCILLO LUZ PILOTO</v>
          </cell>
          <cell r="B3182">
            <v>4920</v>
          </cell>
          <cell r="C3182" t="str">
            <v>UND</v>
          </cell>
          <cell r="D3182">
            <v>5904</v>
          </cell>
          <cell r="E3182">
            <v>944.64</v>
          </cell>
          <cell r="F3182">
            <v>6849</v>
          </cell>
        </row>
        <row r="3183">
          <cell r="A3183" t="str">
            <v>INTERRUPTOR SENCILLO LUZ PILOTO</v>
          </cell>
          <cell r="B3183">
            <v>5210</v>
          </cell>
          <cell r="C3183" t="str">
            <v>UND</v>
          </cell>
          <cell r="D3183">
            <v>6252</v>
          </cell>
          <cell r="E3183">
            <v>1000.32</v>
          </cell>
          <cell r="F3183">
            <v>7252</v>
          </cell>
        </row>
        <row r="3184">
          <cell r="A3184" t="str">
            <v>INTERRUPTOR SENCILLO LUZ PILOTO</v>
          </cell>
          <cell r="B3184">
            <v>6070</v>
          </cell>
          <cell r="C3184" t="str">
            <v>UND</v>
          </cell>
          <cell r="D3184">
            <v>7284</v>
          </cell>
          <cell r="E3184">
            <v>1165.44</v>
          </cell>
          <cell r="F3184">
            <v>8449</v>
          </cell>
        </row>
        <row r="3185">
          <cell r="A3185" t="str">
            <v>INTERRUPTOR SENCILLO LUZ PILOTO</v>
          </cell>
          <cell r="B3185">
            <v>6070</v>
          </cell>
          <cell r="C3185" t="str">
            <v>UND</v>
          </cell>
          <cell r="D3185">
            <v>7284</v>
          </cell>
          <cell r="E3185">
            <v>1165.44</v>
          </cell>
          <cell r="F3185">
            <v>8449</v>
          </cell>
        </row>
        <row r="3186">
          <cell r="A3186" t="str">
            <v>INTERRUPTOR SENCILLO LUZ PILOTO</v>
          </cell>
          <cell r="B3186">
            <v>7550</v>
          </cell>
          <cell r="C3186" t="str">
            <v>UND</v>
          </cell>
          <cell r="D3186">
            <v>9060</v>
          </cell>
          <cell r="E3186">
            <v>1449.6000000000001</v>
          </cell>
          <cell r="F3186">
            <v>10510</v>
          </cell>
        </row>
        <row r="3187">
          <cell r="A3187" t="str">
            <v>INTERRUPTOR SENCILLO LUZ PILOTO</v>
          </cell>
          <cell r="B3187">
            <v>7780</v>
          </cell>
          <cell r="C3187" t="str">
            <v>UND</v>
          </cell>
          <cell r="D3187">
            <v>9336</v>
          </cell>
          <cell r="E3187">
            <v>1493.76</v>
          </cell>
          <cell r="F3187">
            <v>10830</v>
          </cell>
        </row>
        <row r="3188">
          <cell r="A3188" t="str">
            <v>INTERRUPTOR SENCILLO LUZ PILOTO</v>
          </cell>
          <cell r="B3188">
            <v>8370</v>
          </cell>
          <cell r="C3188" t="str">
            <v>UND</v>
          </cell>
          <cell r="D3188">
            <v>10044</v>
          </cell>
          <cell r="E3188">
            <v>1607.04</v>
          </cell>
          <cell r="F3188">
            <v>11651</v>
          </cell>
        </row>
        <row r="3189">
          <cell r="A3189" t="str">
            <v>INTERRUPTOR SENCILLO LUZ PILOTO GRIS</v>
          </cell>
          <cell r="B3189">
            <v>7780</v>
          </cell>
          <cell r="C3189" t="str">
            <v>UND</v>
          </cell>
          <cell r="D3189">
            <v>9336</v>
          </cell>
          <cell r="E3189">
            <v>1493.76</v>
          </cell>
          <cell r="F3189">
            <v>10830</v>
          </cell>
        </row>
        <row r="3190">
          <cell r="A3190" t="str">
            <v>INTERRUPTOR SENCILLO MARFIL</v>
          </cell>
          <cell r="B3190">
            <v>6250</v>
          </cell>
          <cell r="C3190" t="str">
            <v>UND</v>
          </cell>
          <cell r="D3190">
            <v>7500</v>
          </cell>
          <cell r="E3190">
            <v>1200</v>
          </cell>
          <cell r="F3190">
            <v>8700</v>
          </cell>
        </row>
        <row r="3191">
          <cell r="A3191" t="str">
            <v>INTERRUPTOR SENCILLO MARFIL FUTURA</v>
          </cell>
          <cell r="B3191">
            <v>1180</v>
          </cell>
          <cell r="C3191" t="str">
            <v>UND</v>
          </cell>
          <cell r="D3191">
            <v>1416</v>
          </cell>
          <cell r="E3191">
            <v>226.56</v>
          </cell>
          <cell r="F3191">
            <v>1643</v>
          </cell>
        </row>
        <row r="3192">
          <cell r="A3192" t="str">
            <v>INTERRUPTOR SENCILLO MODULO AVE</v>
          </cell>
          <cell r="B3192">
            <v>2000</v>
          </cell>
          <cell r="C3192" t="str">
            <v>UND</v>
          </cell>
          <cell r="D3192">
            <v>2400</v>
          </cell>
          <cell r="E3192">
            <v>384</v>
          </cell>
          <cell r="F3192">
            <v>2784</v>
          </cell>
        </row>
        <row r="3193">
          <cell r="A3193" t="str">
            <v>INTERRUPTOR SENCILLO S/P AVE</v>
          </cell>
          <cell r="B3193">
            <v>600.59997558593795</v>
          </cell>
          <cell r="C3193" t="str">
            <v>UND</v>
          </cell>
          <cell r="D3193">
            <v>720.71997070312557</v>
          </cell>
          <cell r="E3193">
            <v>115.31519531250009</v>
          </cell>
          <cell r="F3193">
            <v>836</v>
          </cell>
        </row>
        <row r="3194">
          <cell r="A3194" t="str">
            <v>INTERRUPTOR SENCILLO+INTERRUPTOR CONMUTA</v>
          </cell>
          <cell r="B3194">
            <v>6279</v>
          </cell>
          <cell r="C3194" t="str">
            <v>UND</v>
          </cell>
          <cell r="D3194">
            <v>7534.7999999999993</v>
          </cell>
          <cell r="E3194">
            <v>1205.568</v>
          </cell>
          <cell r="F3194">
            <v>8740</v>
          </cell>
        </row>
        <row r="3195">
          <cell r="A3195" t="str">
            <v>INTERRUPTOR SENCILLO15 AMP. CAJA/INTERPE</v>
          </cell>
          <cell r="B3195">
            <v>46000</v>
          </cell>
          <cell r="C3195" t="str">
            <v>UND</v>
          </cell>
          <cell r="D3195">
            <v>55200</v>
          </cell>
          <cell r="E3195">
            <v>8832</v>
          </cell>
          <cell r="F3195">
            <v>64032</v>
          </cell>
        </row>
        <row r="3196">
          <cell r="A3196" t="str">
            <v>INTERRUPTOR SIN PALANCA SQUARED</v>
          </cell>
          <cell r="B3196">
            <v>2000</v>
          </cell>
          <cell r="C3196" t="str">
            <v>UND</v>
          </cell>
          <cell r="D3196">
            <v>2400</v>
          </cell>
          <cell r="E3196">
            <v>384</v>
          </cell>
          <cell r="F3196">
            <v>2784</v>
          </cell>
        </row>
        <row r="3197">
          <cell r="A3197" t="str">
            <v>INTERRUPTOR SOBRE RIEL 10AMP REF:BKMG GO</v>
          </cell>
          <cell r="B3197">
            <v>4232.2001953124991</v>
          </cell>
          <cell r="C3197" t="str">
            <v>UND</v>
          </cell>
          <cell r="D3197">
            <v>5078.6402343749987</v>
          </cell>
          <cell r="E3197">
            <v>812.58243749999986</v>
          </cell>
          <cell r="F3197">
            <v>5891</v>
          </cell>
        </row>
        <row r="3198">
          <cell r="A3198" t="str">
            <v>INTERRUPTOR SOBRE RIEL 1X10AMP REF:GS</v>
          </cell>
          <cell r="B3198">
            <v>5642</v>
          </cell>
          <cell r="C3198" t="str">
            <v>UND</v>
          </cell>
          <cell r="D3198">
            <v>6770.4</v>
          </cell>
          <cell r="E3198">
            <v>1083.2639999999999</v>
          </cell>
          <cell r="F3198">
            <v>7854</v>
          </cell>
        </row>
        <row r="3199">
          <cell r="A3199" t="str">
            <v>INTERRUPTOR SOBRE RIEL 1X3.02.302</v>
          </cell>
          <cell r="B3199">
            <v>2000</v>
          </cell>
          <cell r="C3199" t="str">
            <v>UND</v>
          </cell>
          <cell r="D3199">
            <v>2400</v>
          </cell>
          <cell r="E3199">
            <v>384</v>
          </cell>
          <cell r="F3199">
            <v>2784</v>
          </cell>
        </row>
        <row r="3200">
          <cell r="A3200" t="str">
            <v>INTERRUPTOR SOBRE RIEL 2X10AMP REF:02334</v>
          </cell>
          <cell r="B3200">
            <v>15374.799804687498</v>
          </cell>
          <cell r="C3200" t="str">
            <v>UND</v>
          </cell>
          <cell r="D3200">
            <v>18449.759765624996</v>
          </cell>
          <cell r="E3200">
            <v>2951.9615624999997</v>
          </cell>
          <cell r="F3200">
            <v>21402</v>
          </cell>
        </row>
        <row r="3201">
          <cell r="A3201" t="str">
            <v>INTERRUPTOR SOBRE RIEL 2X16AMP REF:02335</v>
          </cell>
          <cell r="B3201">
            <v>15374.799804687498</v>
          </cell>
          <cell r="C3201" t="str">
            <v>UND</v>
          </cell>
          <cell r="D3201">
            <v>18449.759765624996</v>
          </cell>
          <cell r="E3201">
            <v>2951.9615624999997</v>
          </cell>
          <cell r="F3201">
            <v>21402</v>
          </cell>
        </row>
        <row r="3202">
          <cell r="A3202" t="str">
            <v>INTERRUPTOR SOBREPONER 2X50</v>
          </cell>
          <cell r="B3202">
            <v>2000</v>
          </cell>
          <cell r="C3202" t="str">
            <v>UND</v>
          </cell>
          <cell r="D3202">
            <v>2400</v>
          </cell>
          <cell r="E3202">
            <v>384</v>
          </cell>
          <cell r="F3202">
            <v>2784</v>
          </cell>
        </row>
        <row r="3203">
          <cell r="A3203" t="str">
            <v>INTERRUPTOR SOBREPONER 3X75 FUCE</v>
          </cell>
          <cell r="B3203">
            <v>2000</v>
          </cell>
          <cell r="C3203" t="str">
            <v>UND</v>
          </cell>
          <cell r="D3203">
            <v>2400</v>
          </cell>
          <cell r="E3203">
            <v>384</v>
          </cell>
          <cell r="F3203">
            <v>2784</v>
          </cell>
        </row>
        <row r="3204">
          <cell r="A3204" t="str">
            <v>INTERRUPTOR SOBREPONER MARCA-LG2X30</v>
          </cell>
          <cell r="B3204">
            <v>18000</v>
          </cell>
          <cell r="C3204" t="str">
            <v>UND</v>
          </cell>
          <cell r="D3204">
            <v>21600</v>
          </cell>
          <cell r="E3204">
            <v>3456</v>
          </cell>
          <cell r="F3204">
            <v>25056</v>
          </cell>
        </row>
        <row r="3205">
          <cell r="A3205" t="str">
            <v>INTERRUPTOR TAQ 3X175 GE</v>
          </cell>
          <cell r="B3205">
            <v>215807.20312500003</v>
          </cell>
          <cell r="C3205" t="str">
            <v>UND</v>
          </cell>
          <cell r="D3205">
            <v>258968.64375000002</v>
          </cell>
          <cell r="E3205">
            <v>41434.983</v>
          </cell>
          <cell r="F3205">
            <v>300404</v>
          </cell>
        </row>
        <row r="3206">
          <cell r="A3206" t="str">
            <v>INTERRUPTOR TEB 40A G,E,</v>
          </cell>
          <cell r="B3206">
            <v>2000</v>
          </cell>
          <cell r="C3206" t="str">
            <v>UND</v>
          </cell>
          <cell r="D3206">
            <v>2400</v>
          </cell>
          <cell r="E3206">
            <v>384</v>
          </cell>
          <cell r="F3206">
            <v>2784</v>
          </cell>
        </row>
        <row r="3207">
          <cell r="A3207" t="str">
            <v>INTERRUPTOR THQC3X20 G.E.</v>
          </cell>
          <cell r="B3207">
            <v>2000</v>
          </cell>
          <cell r="C3207" t="str">
            <v>UND</v>
          </cell>
          <cell r="D3207">
            <v>2400</v>
          </cell>
          <cell r="E3207">
            <v>384</v>
          </cell>
          <cell r="F3207">
            <v>2784</v>
          </cell>
        </row>
        <row r="3208">
          <cell r="A3208" t="str">
            <v>INTERRUPTOR THQL 1X30 GE</v>
          </cell>
          <cell r="B3208">
            <v>4232.2001953124991</v>
          </cell>
          <cell r="C3208" t="str">
            <v>UND</v>
          </cell>
          <cell r="D3208">
            <v>5078.6402343749987</v>
          </cell>
          <cell r="E3208">
            <v>812.58243749999986</v>
          </cell>
          <cell r="F3208">
            <v>5891</v>
          </cell>
        </row>
        <row r="3209">
          <cell r="A3209" t="str">
            <v>INTERRUPTOR THQL 1X50 GE</v>
          </cell>
          <cell r="B3209">
            <v>4232.2001953124991</v>
          </cell>
          <cell r="C3209" t="str">
            <v>UND</v>
          </cell>
          <cell r="D3209">
            <v>5078.6402343749987</v>
          </cell>
          <cell r="E3209">
            <v>812.58243749999986</v>
          </cell>
          <cell r="F3209">
            <v>5891</v>
          </cell>
        </row>
        <row r="3210">
          <cell r="A3210" t="str">
            <v>INTERRUPTOR THQL 2X50 G.E.</v>
          </cell>
          <cell r="B3210">
            <v>10438.400390624998</v>
          </cell>
          <cell r="C3210" t="str">
            <v>UND</v>
          </cell>
          <cell r="D3210">
            <v>12526.080468749997</v>
          </cell>
          <cell r="E3210">
            <v>2004.1728749999995</v>
          </cell>
          <cell r="F3210">
            <v>14530</v>
          </cell>
        </row>
        <row r="3211">
          <cell r="A3211" t="str">
            <v>INTERRUPTOR THQL 3X15</v>
          </cell>
          <cell r="B3211">
            <v>2000</v>
          </cell>
          <cell r="C3211" t="str">
            <v>UND</v>
          </cell>
          <cell r="D3211">
            <v>2400</v>
          </cell>
          <cell r="E3211">
            <v>384</v>
          </cell>
          <cell r="F3211">
            <v>2784</v>
          </cell>
        </row>
        <row r="3212">
          <cell r="A3212" t="str">
            <v>INTERRUPTOR THQL3X20</v>
          </cell>
          <cell r="B3212">
            <v>2000</v>
          </cell>
          <cell r="C3212" t="str">
            <v>UND</v>
          </cell>
          <cell r="D3212">
            <v>2400</v>
          </cell>
          <cell r="E3212">
            <v>384</v>
          </cell>
          <cell r="F3212">
            <v>2784</v>
          </cell>
        </row>
        <row r="3213">
          <cell r="A3213" t="str">
            <v>INTERRUPTOR TQA125A</v>
          </cell>
          <cell r="B3213">
            <v>2000</v>
          </cell>
          <cell r="C3213" t="str">
            <v>UND</v>
          </cell>
          <cell r="D3213">
            <v>2400</v>
          </cell>
          <cell r="E3213">
            <v>384</v>
          </cell>
          <cell r="F3213">
            <v>2784</v>
          </cell>
        </row>
        <row r="3214">
          <cell r="A3214" t="str">
            <v>INTERRUPTOR TRIPLE</v>
          </cell>
          <cell r="B3214">
            <v>5800</v>
          </cell>
          <cell r="C3214" t="str">
            <v>UND</v>
          </cell>
          <cell r="D3214">
            <v>6960</v>
          </cell>
          <cell r="E3214">
            <v>1113.6000000000001</v>
          </cell>
          <cell r="F3214">
            <v>8074</v>
          </cell>
        </row>
        <row r="3215">
          <cell r="A3215" t="str">
            <v>INTERRUPTOR TRIPLE</v>
          </cell>
          <cell r="B3215">
            <v>6860</v>
          </cell>
          <cell r="C3215" t="str">
            <v>UND</v>
          </cell>
          <cell r="D3215">
            <v>8232</v>
          </cell>
          <cell r="E3215">
            <v>1317.1200000000001</v>
          </cell>
          <cell r="F3215">
            <v>9549</v>
          </cell>
        </row>
        <row r="3216">
          <cell r="A3216" t="str">
            <v>INTERRUPTOR TRIPLE</v>
          </cell>
          <cell r="B3216">
            <v>6860</v>
          </cell>
          <cell r="C3216" t="str">
            <v>UND</v>
          </cell>
          <cell r="D3216">
            <v>8232</v>
          </cell>
          <cell r="E3216">
            <v>1317.1200000000001</v>
          </cell>
          <cell r="F3216">
            <v>9549</v>
          </cell>
        </row>
        <row r="3217">
          <cell r="A3217" t="str">
            <v>INTERRUPTOR TRIPLE</v>
          </cell>
          <cell r="B3217">
            <v>7391</v>
          </cell>
          <cell r="C3217" t="str">
            <v>UND</v>
          </cell>
          <cell r="D3217">
            <v>8869.1999999999989</v>
          </cell>
          <cell r="E3217">
            <v>1419.0719999999999</v>
          </cell>
          <cell r="F3217">
            <v>10288</v>
          </cell>
        </row>
        <row r="3218">
          <cell r="A3218" t="str">
            <v>INTERRUPTOR TRIPLE AVE</v>
          </cell>
          <cell r="B3218">
            <v>2000</v>
          </cell>
          <cell r="C3218" t="str">
            <v>UND</v>
          </cell>
          <cell r="D3218">
            <v>2400</v>
          </cell>
          <cell r="E3218">
            <v>384</v>
          </cell>
          <cell r="F3218">
            <v>2784</v>
          </cell>
        </row>
        <row r="3219">
          <cell r="A3219" t="str">
            <v>INTERRUPTOR TRIPLE BLANCO</v>
          </cell>
          <cell r="B3219">
            <v>5800</v>
          </cell>
          <cell r="C3219" t="str">
            <v>UND</v>
          </cell>
          <cell r="D3219">
            <v>6960</v>
          </cell>
          <cell r="E3219">
            <v>1113.6000000000001</v>
          </cell>
          <cell r="F3219">
            <v>8074</v>
          </cell>
        </row>
        <row r="3220">
          <cell r="A3220" t="str">
            <v>INTERRUPTOR TRIPLE FUTURA</v>
          </cell>
          <cell r="B3220">
            <v>2335</v>
          </cell>
          <cell r="C3220" t="str">
            <v>UND</v>
          </cell>
          <cell r="D3220">
            <v>2802</v>
          </cell>
          <cell r="E3220">
            <v>448.32</v>
          </cell>
          <cell r="F3220">
            <v>3250</v>
          </cell>
        </row>
        <row r="3221">
          <cell r="A3221" t="str">
            <v>INTERRUPTOR TRIPLE L.P. AVE</v>
          </cell>
          <cell r="B3221">
            <v>2000</v>
          </cell>
          <cell r="C3221" t="str">
            <v>UND</v>
          </cell>
          <cell r="D3221">
            <v>2400</v>
          </cell>
          <cell r="E3221">
            <v>384</v>
          </cell>
          <cell r="F3221">
            <v>2784</v>
          </cell>
        </row>
        <row r="3222">
          <cell r="A3222" t="str">
            <v>INTERRUPTOR TRIPLE LINEA AVITARE</v>
          </cell>
          <cell r="B3222">
            <v>1776.59997558594</v>
          </cell>
          <cell r="C3222" t="str">
            <v>UND</v>
          </cell>
          <cell r="D3222">
            <v>2131.919970703128</v>
          </cell>
          <cell r="E3222">
            <v>341.10719531250049</v>
          </cell>
          <cell r="F3222">
            <v>2473</v>
          </cell>
        </row>
        <row r="3223">
          <cell r="A3223" t="str">
            <v>INTERRUPTOR DOBLE O TRIPLE LUZ PILOTO</v>
          </cell>
          <cell r="B3223">
            <v>9966</v>
          </cell>
          <cell r="C3223" t="str">
            <v>UND</v>
          </cell>
          <cell r="D3223">
            <v>11959.199999999999</v>
          </cell>
          <cell r="E3223">
            <v>1913.4719999999998</v>
          </cell>
          <cell r="F3223">
            <v>13873</v>
          </cell>
        </row>
        <row r="3224">
          <cell r="A3224" t="str">
            <v>INTERRUPTOR TRIPLE LUZ PILOTO</v>
          </cell>
          <cell r="B3224">
            <v>11720</v>
          </cell>
          <cell r="C3224" t="str">
            <v>UND</v>
          </cell>
          <cell r="D3224">
            <v>14064</v>
          </cell>
          <cell r="E3224">
            <v>2250.2400000000002</v>
          </cell>
          <cell r="F3224">
            <v>16314</v>
          </cell>
        </row>
        <row r="3225">
          <cell r="A3225" t="str">
            <v>INTERRUPTOR TRIPLE LUZ PILOTO</v>
          </cell>
          <cell r="B3225">
            <v>14610</v>
          </cell>
          <cell r="C3225" t="str">
            <v>UND</v>
          </cell>
          <cell r="D3225">
            <v>17532</v>
          </cell>
          <cell r="E3225">
            <v>2805.12</v>
          </cell>
          <cell r="F3225">
            <v>20337</v>
          </cell>
        </row>
        <row r="3226">
          <cell r="A3226" t="str">
            <v>INTERRUPTOR TRIPLE LUZ PILOTO</v>
          </cell>
          <cell r="B3226">
            <v>14610</v>
          </cell>
          <cell r="C3226" t="str">
            <v>UND</v>
          </cell>
          <cell r="D3226">
            <v>17532</v>
          </cell>
          <cell r="E3226">
            <v>2805.12</v>
          </cell>
          <cell r="F3226">
            <v>20337</v>
          </cell>
        </row>
        <row r="3227">
          <cell r="A3227" t="str">
            <v>INTERRUPTOR TRIPOLAR 34.5KV-1200A SF6</v>
          </cell>
          <cell r="B3227">
            <v>39664972</v>
          </cell>
          <cell r="C3227" t="str">
            <v>UND</v>
          </cell>
          <cell r="D3227">
            <v>47597966.399999999</v>
          </cell>
          <cell r="E3227">
            <v>7615674.6239999998</v>
          </cell>
          <cell r="F3227">
            <v>55213641</v>
          </cell>
        </row>
        <row r="3228">
          <cell r="A3228" t="str">
            <v>INTERRUPTOR TRIPOLAR 5SX2 350-7 50AMP</v>
          </cell>
          <cell r="B3228">
            <v>100300</v>
          </cell>
          <cell r="C3228" t="str">
            <v>UND</v>
          </cell>
          <cell r="D3228">
            <v>120360</v>
          </cell>
          <cell r="E3228">
            <v>19257.600000000002</v>
          </cell>
          <cell r="F3228">
            <v>139618</v>
          </cell>
        </row>
        <row r="3229">
          <cell r="A3229" t="str">
            <v>INTERRUPTOR TRIPOLAR 5SX2-316-7 16AMP</v>
          </cell>
          <cell r="B3229">
            <v>29675</v>
          </cell>
          <cell r="C3229" t="str">
            <v>UND</v>
          </cell>
          <cell r="D3229">
            <v>35610</v>
          </cell>
          <cell r="E3229">
            <v>5697.6</v>
          </cell>
          <cell r="F3229">
            <v>41308</v>
          </cell>
        </row>
        <row r="3230">
          <cell r="A3230" t="str">
            <v>INTERRUPTOR TRIPOLAR 5SX2-332-7 32AMP</v>
          </cell>
          <cell r="B3230">
            <v>75000</v>
          </cell>
          <cell r="C3230" t="str">
            <v>UND</v>
          </cell>
          <cell r="D3230">
            <v>90000</v>
          </cell>
          <cell r="E3230">
            <v>14400</v>
          </cell>
          <cell r="F3230">
            <v>104400</v>
          </cell>
        </row>
        <row r="3231">
          <cell r="A3231" t="str">
            <v>INTERRUPTOR TRIPOLAR 5SX2X3AMP.</v>
          </cell>
          <cell r="B3231">
            <v>15080</v>
          </cell>
          <cell r="C3231" t="str">
            <v>UND</v>
          </cell>
          <cell r="D3231">
            <v>18096</v>
          </cell>
          <cell r="E3231">
            <v>2895.36</v>
          </cell>
          <cell r="F3231">
            <v>20991</v>
          </cell>
        </row>
        <row r="3232">
          <cell r="A3232" t="str">
            <v>INTERRUPTOR TRIPOLAR 5SX3X3AMP</v>
          </cell>
          <cell r="B3232">
            <v>20880</v>
          </cell>
          <cell r="C3232" t="str">
            <v>UND</v>
          </cell>
          <cell r="D3232">
            <v>25056</v>
          </cell>
          <cell r="E3232">
            <v>4008.96</v>
          </cell>
          <cell r="F3232">
            <v>29065</v>
          </cell>
        </row>
        <row r="3233">
          <cell r="A3233" t="str">
            <v>INTERRUPTOR TRIPOLAR 5SX7391-7  100 A</v>
          </cell>
          <cell r="B3233">
            <v>201000</v>
          </cell>
          <cell r="C3233" t="str">
            <v>UND</v>
          </cell>
          <cell r="D3233">
            <v>241200</v>
          </cell>
          <cell r="E3233">
            <v>38592</v>
          </cell>
          <cell r="F3233">
            <v>279792</v>
          </cell>
        </row>
        <row r="3234">
          <cell r="A3234" t="str">
            <v>INTERRUPTOR VARIO TRIPOLAR 32 AMP</v>
          </cell>
          <cell r="B3234">
            <v>103000</v>
          </cell>
          <cell r="C3234" t="str">
            <v>UND</v>
          </cell>
          <cell r="D3234">
            <v>123600</v>
          </cell>
          <cell r="E3234">
            <v>19776</v>
          </cell>
          <cell r="F3234">
            <v>143376</v>
          </cell>
        </row>
        <row r="3235">
          <cell r="A3235" t="str">
            <v>INTERRUPTOR XCKP 510</v>
          </cell>
          <cell r="B3235">
            <v>2000</v>
          </cell>
          <cell r="C3235" t="str">
            <v>UND</v>
          </cell>
          <cell r="D3235">
            <v>2400</v>
          </cell>
          <cell r="E3235">
            <v>384</v>
          </cell>
          <cell r="F3235">
            <v>2784</v>
          </cell>
        </row>
        <row r="3236">
          <cell r="A3236" t="str">
            <v>INTERRUPTOR XCKP-110</v>
          </cell>
          <cell r="B3236">
            <v>2000</v>
          </cell>
          <cell r="C3236" t="str">
            <v>UND</v>
          </cell>
          <cell r="D3236">
            <v>2400</v>
          </cell>
          <cell r="E3236">
            <v>384</v>
          </cell>
          <cell r="F3236">
            <v>2784</v>
          </cell>
        </row>
        <row r="3237">
          <cell r="A3237" t="str">
            <v>INTERUPTOR CONMUTABLE SENCILLO MARFIL FU</v>
          </cell>
          <cell r="B3237">
            <v>1295</v>
          </cell>
          <cell r="C3237" t="str">
            <v>UND</v>
          </cell>
          <cell r="D3237">
            <v>1554</v>
          </cell>
          <cell r="E3237">
            <v>248.64000000000001</v>
          </cell>
          <cell r="F3237">
            <v>1803</v>
          </cell>
        </row>
        <row r="3238">
          <cell r="A3238" t="str">
            <v>INVERSOR 25AMP</v>
          </cell>
          <cell r="B3238">
            <v>560000</v>
          </cell>
          <cell r="C3238" t="str">
            <v>UND</v>
          </cell>
          <cell r="D3238">
            <v>672000</v>
          </cell>
          <cell r="E3238">
            <v>107520</v>
          </cell>
          <cell r="F3238">
            <v>779520</v>
          </cell>
        </row>
        <row r="3239">
          <cell r="A3239" t="str">
            <v>INVERSOR 30AMP EN CAJA MARCA MAR GIRIUS</v>
          </cell>
          <cell r="B3239">
            <v>2000</v>
          </cell>
          <cell r="C3239" t="str">
            <v>UND</v>
          </cell>
          <cell r="D3239">
            <v>2400</v>
          </cell>
          <cell r="E3239">
            <v>384</v>
          </cell>
          <cell r="F3239">
            <v>2784</v>
          </cell>
        </row>
        <row r="3240">
          <cell r="A3240" t="str">
            <v>INVERSOR ABIERTO  20AMP AC1 16AAC3 P/TAB</v>
          </cell>
          <cell r="B3240">
            <v>26573.400390625004</v>
          </cell>
          <cell r="C3240" t="str">
            <v>UND</v>
          </cell>
          <cell r="D3240">
            <v>31888.080468750002</v>
          </cell>
          <cell r="E3240">
            <v>5102.0928750000003</v>
          </cell>
          <cell r="F3240">
            <v>36990</v>
          </cell>
        </row>
        <row r="3241">
          <cell r="A3241" t="str">
            <v>INVERSOR ABIERTO KM</v>
          </cell>
          <cell r="B3241">
            <v>63050.3984375</v>
          </cell>
          <cell r="C3241" t="str">
            <v>UND</v>
          </cell>
          <cell r="D3241">
            <v>75660.478124999994</v>
          </cell>
          <cell r="E3241">
            <v>12105.6765</v>
          </cell>
          <cell r="F3241">
            <v>87766</v>
          </cell>
        </row>
        <row r="3242">
          <cell r="A3242" t="str">
            <v>INVERSOR CAJA 20A  PRETER</v>
          </cell>
          <cell r="B3242">
            <v>2000</v>
          </cell>
          <cell r="C3242" t="str">
            <v>UND</v>
          </cell>
          <cell r="D3242">
            <v>2400</v>
          </cell>
          <cell r="E3242">
            <v>384</v>
          </cell>
          <cell r="F3242">
            <v>2784</v>
          </cell>
        </row>
        <row r="3243">
          <cell r="A3243" t="str">
            <v>INVERSOR DE MARCHA 12AMP</v>
          </cell>
          <cell r="B3243">
            <v>300000</v>
          </cell>
          <cell r="C3243" t="str">
            <v>UND</v>
          </cell>
          <cell r="D3243">
            <v>360000</v>
          </cell>
          <cell r="E3243">
            <v>57600</v>
          </cell>
          <cell r="F3243">
            <v>417600</v>
          </cell>
        </row>
        <row r="3244">
          <cell r="A3244" t="str">
            <v>INVERSOR DEMARCHA 9AMP</v>
          </cell>
          <cell r="B3244">
            <v>276000</v>
          </cell>
          <cell r="C3244" t="str">
            <v>UND</v>
          </cell>
          <cell r="D3244">
            <v>331200</v>
          </cell>
          <cell r="E3244">
            <v>52992</v>
          </cell>
          <cell r="F3244">
            <v>384192</v>
          </cell>
        </row>
        <row r="3245">
          <cell r="A3245" t="str">
            <v>INVERSOR TRIPOLAR 1-0-2 20A</v>
          </cell>
          <cell r="B3245">
            <v>78000</v>
          </cell>
          <cell r="C3245" t="str">
            <v>UND</v>
          </cell>
          <cell r="D3245">
            <v>93600</v>
          </cell>
          <cell r="E3245">
            <v>14976</v>
          </cell>
          <cell r="F3245">
            <v>108576</v>
          </cell>
        </row>
        <row r="3246">
          <cell r="A3246" t="str">
            <v>INVERSORES TRIPOLAR</v>
          </cell>
          <cell r="B3246">
            <v>36584.80078125</v>
          </cell>
          <cell r="C3246" t="str">
            <v>UND</v>
          </cell>
          <cell r="D3246">
            <v>43901.760937499996</v>
          </cell>
          <cell r="E3246">
            <v>7024.2817499999992</v>
          </cell>
          <cell r="F3246">
            <v>50926</v>
          </cell>
        </row>
        <row r="3247">
          <cell r="A3247" t="str">
            <v>JUEGO CONTACTOS (LC1F185-FG43221)</v>
          </cell>
          <cell r="B3247">
            <v>462000</v>
          </cell>
          <cell r="C3247" t="str">
            <v>UND</v>
          </cell>
          <cell r="D3247">
            <v>554400</v>
          </cell>
          <cell r="E3247">
            <v>88704</v>
          </cell>
          <cell r="F3247">
            <v>643104</v>
          </cell>
        </row>
        <row r="3248">
          <cell r="A3248" t="str">
            <v>JUEGO CONTACTOS (LC1F265-FH43221)</v>
          </cell>
          <cell r="B3248">
            <v>805000</v>
          </cell>
          <cell r="C3248" t="str">
            <v>UND</v>
          </cell>
          <cell r="D3248">
            <v>966000</v>
          </cell>
          <cell r="E3248">
            <v>154560</v>
          </cell>
          <cell r="F3248">
            <v>1120560</v>
          </cell>
        </row>
        <row r="3249">
          <cell r="A3249" t="str">
            <v>JUEGO DE BOQUILLA 1"</v>
          </cell>
          <cell r="B3249">
            <v>431</v>
          </cell>
          <cell r="C3249" t="str">
            <v>JUG</v>
          </cell>
          <cell r="D3249">
            <v>517.19999999999993</v>
          </cell>
          <cell r="E3249">
            <v>82.751999999999995</v>
          </cell>
          <cell r="F3249">
            <v>600</v>
          </cell>
        </row>
        <row r="3250">
          <cell r="A3250" t="str">
            <v>JUEGO DE BOQUILLA 1/2"</v>
          </cell>
          <cell r="B3250">
            <v>193</v>
          </cell>
          <cell r="C3250" t="str">
            <v>JUG</v>
          </cell>
          <cell r="D3250">
            <v>231.6</v>
          </cell>
          <cell r="E3250">
            <v>37.055999999999997</v>
          </cell>
          <cell r="F3250">
            <v>269</v>
          </cell>
        </row>
        <row r="3251">
          <cell r="A3251" t="str">
            <v>JUEGO DE BOQUILLA 11/2"</v>
          </cell>
          <cell r="B3251">
            <v>708</v>
          </cell>
          <cell r="C3251" t="str">
            <v>JUG</v>
          </cell>
          <cell r="D3251">
            <v>849.6</v>
          </cell>
          <cell r="E3251">
            <v>135.93600000000001</v>
          </cell>
          <cell r="F3251">
            <v>986</v>
          </cell>
        </row>
        <row r="3252">
          <cell r="A3252" t="str">
            <v>JUEGO DE BOQUILLA 11/4"</v>
          </cell>
          <cell r="B3252">
            <v>575</v>
          </cell>
          <cell r="C3252" t="str">
            <v>JUG</v>
          </cell>
          <cell r="D3252">
            <v>690</v>
          </cell>
          <cell r="E3252">
            <v>110.4</v>
          </cell>
          <cell r="F3252">
            <v>800</v>
          </cell>
        </row>
        <row r="3253">
          <cell r="A3253" t="str">
            <v>JUEGO DE BOQUILLA 2"</v>
          </cell>
          <cell r="B3253">
            <v>980</v>
          </cell>
          <cell r="C3253" t="str">
            <v>JUG</v>
          </cell>
          <cell r="D3253">
            <v>1176</v>
          </cell>
          <cell r="E3253">
            <v>188.16</v>
          </cell>
          <cell r="F3253">
            <v>1364</v>
          </cell>
        </row>
        <row r="3254">
          <cell r="A3254" t="str">
            <v>JUEGO DE BOQUILLA 21/2"</v>
          </cell>
          <cell r="B3254">
            <v>2113</v>
          </cell>
          <cell r="C3254" t="str">
            <v>JUG</v>
          </cell>
          <cell r="D3254">
            <v>2535.6</v>
          </cell>
          <cell r="E3254">
            <v>405.69599999999997</v>
          </cell>
          <cell r="F3254">
            <v>2941</v>
          </cell>
        </row>
        <row r="3255">
          <cell r="A3255" t="str">
            <v>JUEGO DE BOQUILLA 3"</v>
          </cell>
          <cell r="B3255">
            <v>4500</v>
          </cell>
          <cell r="C3255" t="str">
            <v>JUG</v>
          </cell>
          <cell r="D3255">
            <v>5400</v>
          </cell>
          <cell r="E3255">
            <v>864</v>
          </cell>
          <cell r="F3255">
            <v>6264</v>
          </cell>
        </row>
        <row r="3256">
          <cell r="A3256" t="str">
            <v>JUEGO DE BOQUILLA 3/4"</v>
          </cell>
          <cell r="B3256">
            <v>272</v>
          </cell>
          <cell r="C3256" t="str">
            <v>JUG</v>
          </cell>
          <cell r="D3256">
            <v>326.39999999999998</v>
          </cell>
          <cell r="E3256">
            <v>52.223999999999997</v>
          </cell>
          <cell r="F3256">
            <v>379</v>
          </cell>
        </row>
        <row r="3257">
          <cell r="A3257" t="str">
            <v>JUEGO DE BOQUILLA 4"</v>
          </cell>
          <cell r="B3257">
            <v>6965</v>
          </cell>
          <cell r="C3257" t="str">
            <v>JUG</v>
          </cell>
          <cell r="D3257">
            <v>8358</v>
          </cell>
          <cell r="E3257">
            <v>1337.28</v>
          </cell>
          <cell r="F3257">
            <v>9695</v>
          </cell>
        </row>
        <row r="3258">
          <cell r="A3258" t="str">
            <v>JUEGO DE CONTACTOS 3TB-46</v>
          </cell>
          <cell r="B3258">
            <v>236700</v>
          </cell>
          <cell r="C3258" t="str">
            <v>JUG</v>
          </cell>
          <cell r="D3258">
            <v>284040</v>
          </cell>
          <cell r="E3258">
            <v>45446.400000000001</v>
          </cell>
          <cell r="F3258">
            <v>329486</v>
          </cell>
        </row>
        <row r="3259">
          <cell r="A3259" t="str">
            <v>JUEGO DE CONTACTOS 3TB48</v>
          </cell>
          <cell r="B3259">
            <v>332700</v>
          </cell>
          <cell r="C3259" t="str">
            <v>JUG</v>
          </cell>
          <cell r="D3259">
            <v>399240</v>
          </cell>
          <cell r="E3259">
            <v>63878.400000000001</v>
          </cell>
          <cell r="F3259">
            <v>463118</v>
          </cell>
        </row>
        <row r="3260">
          <cell r="A3260" t="str">
            <v>JUEGO DE CONTACTOS 3TB48 REGULAR SIEMENS</v>
          </cell>
          <cell r="B3260">
            <v>70000</v>
          </cell>
          <cell r="C3260" t="str">
            <v>JUG</v>
          </cell>
          <cell r="D3260">
            <v>84000</v>
          </cell>
          <cell r="E3260">
            <v>13440</v>
          </cell>
          <cell r="F3260">
            <v>97440</v>
          </cell>
        </row>
        <row r="3261">
          <cell r="A3261" t="str">
            <v>JUEGO DE LIMPIEZA PARA CABLE TELEFONICO</v>
          </cell>
          <cell r="B3261">
            <v>6500</v>
          </cell>
          <cell r="C3261" t="str">
            <v>JUG</v>
          </cell>
          <cell r="D3261">
            <v>7800</v>
          </cell>
          <cell r="E3261">
            <v>1248</v>
          </cell>
          <cell r="F3261">
            <v>9048</v>
          </cell>
        </row>
        <row r="3262">
          <cell r="A3262" t="str">
            <v>JUEGO DE PREPARACION</v>
          </cell>
          <cell r="B3262">
            <v>28621</v>
          </cell>
          <cell r="C3262" t="str">
            <v>JUG</v>
          </cell>
          <cell r="D3262">
            <v>34345.199999999997</v>
          </cell>
          <cell r="E3262">
            <v>5495.232</v>
          </cell>
          <cell r="F3262">
            <v>39840</v>
          </cell>
        </row>
        <row r="3263">
          <cell r="A3263" t="str">
            <v>JUEGO PARA SELLADO DE TUBO 3M</v>
          </cell>
          <cell r="B3263">
            <v>90000</v>
          </cell>
          <cell r="C3263" t="str">
            <v>JUG</v>
          </cell>
          <cell r="D3263">
            <v>108000</v>
          </cell>
          <cell r="E3263">
            <v>17280</v>
          </cell>
          <cell r="F3263">
            <v>125280</v>
          </cell>
        </row>
        <row r="3264">
          <cell r="A3264" t="str">
            <v>JUEGO REPARACION CHAQUETA 1.85-4.0"</v>
          </cell>
          <cell r="B3264">
            <v>194178</v>
          </cell>
          <cell r="C3264" t="str">
            <v>JUG</v>
          </cell>
          <cell r="D3264">
            <v>233013.6</v>
          </cell>
          <cell r="E3264">
            <v>37282.175999999999</v>
          </cell>
          <cell r="F3264">
            <v>270296</v>
          </cell>
        </row>
        <row r="3265">
          <cell r="A3265" t="str">
            <v>JUEGO TOMA CLAVIJA 3X20 INCR.AVE</v>
          </cell>
          <cell r="B3265">
            <v>20000</v>
          </cell>
          <cell r="C3265" t="str">
            <v>JUG</v>
          </cell>
          <cell r="D3265">
            <v>24000</v>
          </cell>
          <cell r="E3265">
            <v>3840</v>
          </cell>
          <cell r="F3265">
            <v>27840</v>
          </cell>
        </row>
        <row r="3266">
          <cell r="A3266" t="str">
            <v>JUEGO TOMA CLAVIJA SEG AEREO 4X20 OLIMPI</v>
          </cell>
          <cell r="B3266">
            <v>20000</v>
          </cell>
          <cell r="C3266" t="str">
            <v>JUG</v>
          </cell>
          <cell r="D3266">
            <v>24000</v>
          </cell>
          <cell r="E3266">
            <v>3840</v>
          </cell>
          <cell r="F3266">
            <v>27840</v>
          </cell>
        </row>
        <row r="3267">
          <cell r="A3267" t="str">
            <v>JUEGO TOMA CLAVIJA SEG.AEREA 4X20TUENPUL</v>
          </cell>
          <cell r="B3267">
            <v>20000</v>
          </cell>
          <cell r="C3267" t="str">
            <v>JUG</v>
          </cell>
          <cell r="D3267">
            <v>24000</v>
          </cell>
          <cell r="E3267">
            <v>3840</v>
          </cell>
          <cell r="F3267">
            <v>27840</v>
          </cell>
        </row>
        <row r="3268">
          <cell r="A3268" t="str">
            <v>JUEGO TOMA Y CLAVIJA S.G. AEREA 4X20 TAI</v>
          </cell>
          <cell r="B3268">
            <v>28000</v>
          </cell>
          <cell r="C3268" t="str">
            <v>JUG</v>
          </cell>
          <cell r="D3268">
            <v>33600</v>
          </cell>
          <cell r="E3268">
            <v>5376</v>
          </cell>
          <cell r="F3268">
            <v>38976</v>
          </cell>
        </row>
        <row r="3269">
          <cell r="A3269" t="str">
            <v>JUEGOS DE CONTACTOS (LC1F115-FF43221)</v>
          </cell>
          <cell r="B3269">
            <v>397000</v>
          </cell>
          <cell r="C3269" t="str">
            <v>JUG</v>
          </cell>
          <cell r="D3269">
            <v>476400</v>
          </cell>
          <cell r="E3269">
            <v>76224</v>
          </cell>
          <cell r="F3269">
            <v>552624</v>
          </cell>
        </row>
        <row r="3270">
          <cell r="A3270" t="str">
            <v>JUEGO TOMA CLAVIJA 2X20C/PTIERR AEREA LEV</v>
          </cell>
          <cell r="B3270">
            <v>20000</v>
          </cell>
          <cell r="C3270" t="str">
            <v>JUG</v>
          </cell>
          <cell r="D3270">
            <v>24000</v>
          </cell>
          <cell r="E3270">
            <v>3840</v>
          </cell>
          <cell r="F3270">
            <v>27840</v>
          </cell>
        </row>
        <row r="3271">
          <cell r="A3271" t="str">
            <v>KIT BARRA TIERRA 7B(VTQ/TQ 6-8-12) S/BOR</v>
          </cell>
          <cell r="B3271">
            <v>4970</v>
          </cell>
          <cell r="C3271" t="str">
            <v>UND</v>
          </cell>
          <cell r="D3271">
            <v>5964</v>
          </cell>
          <cell r="E3271">
            <v>954.24</v>
          </cell>
          <cell r="F3271">
            <v>6918</v>
          </cell>
        </row>
        <row r="3272">
          <cell r="A3272" t="str">
            <v>KIT BARRA TIERRA P/TABLEROS 24 A 30 CIRC</v>
          </cell>
          <cell r="B3272">
            <v>21430</v>
          </cell>
          <cell r="C3272" t="str">
            <v>UND</v>
          </cell>
          <cell r="D3272">
            <v>25716</v>
          </cell>
          <cell r="E3272">
            <v>4114.5600000000004</v>
          </cell>
          <cell r="F3272">
            <v>29831</v>
          </cell>
        </row>
        <row r="3273">
          <cell r="A3273" t="str">
            <v>KIT TOTALIZADOR CORTACIRCUITO GHC O GI</v>
          </cell>
          <cell r="B3273">
            <v>1408.40002441406</v>
          </cell>
          <cell r="C3273" t="str">
            <v>UND</v>
          </cell>
          <cell r="D3273">
            <v>1690.080029296872</v>
          </cell>
          <cell r="E3273">
            <v>270.41280468749954</v>
          </cell>
          <cell r="F3273">
            <v>1960</v>
          </cell>
        </row>
        <row r="3274">
          <cell r="A3274" t="str">
            <v>KIT TOTALIZADOR CORTACIRCUITO QCX</v>
          </cell>
          <cell r="B3274">
            <v>1199.8000488281298</v>
          </cell>
          <cell r="C3274" t="str">
            <v>UND</v>
          </cell>
          <cell r="D3274">
            <v>1439.7600585937557</v>
          </cell>
          <cell r="E3274">
            <v>230.36160937500091</v>
          </cell>
          <cell r="F3274">
            <v>1670</v>
          </cell>
        </row>
        <row r="3275">
          <cell r="A3275" t="str">
            <v>KIT TOTALIZADOR DPX-125 2 ó3 POLOS TWC-M</v>
          </cell>
          <cell r="B3275">
            <v>3520</v>
          </cell>
          <cell r="C3275" t="str">
            <v>UND</v>
          </cell>
          <cell r="D3275">
            <v>4224</v>
          </cell>
          <cell r="E3275">
            <v>675.84</v>
          </cell>
          <cell r="F3275">
            <v>4900</v>
          </cell>
        </row>
        <row r="3276">
          <cell r="A3276" t="str">
            <v>KIT TOTALIZADOR DPX-160 3 POLOS TWC-M</v>
          </cell>
          <cell r="B3276">
            <v>3520</v>
          </cell>
          <cell r="C3276" t="str">
            <v>UND</v>
          </cell>
          <cell r="D3276">
            <v>4224</v>
          </cell>
          <cell r="E3276">
            <v>675.84</v>
          </cell>
          <cell r="F3276">
            <v>4900</v>
          </cell>
        </row>
        <row r="3277">
          <cell r="A3277" t="str">
            <v>LADRILLO COCIDO CLARO</v>
          </cell>
          <cell r="B3277">
            <v>170</v>
          </cell>
          <cell r="C3277" t="str">
            <v>UND</v>
          </cell>
          <cell r="D3277">
            <v>204</v>
          </cell>
          <cell r="E3277">
            <v>32.64</v>
          </cell>
          <cell r="F3277">
            <v>237</v>
          </cell>
        </row>
        <row r="3278">
          <cell r="A3278" t="str">
            <v>LAMINILLA 100A 250 P/FUSIBLE LUHFSER</v>
          </cell>
          <cell r="B3278">
            <v>100</v>
          </cell>
          <cell r="C3278" t="str">
            <v>UND</v>
          </cell>
          <cell r="D3278">
            <v>120</v>
          </cell>
          <cell r="E3278">
            <v>19.2</v>
          </cell>
          <cell r="F3278">
            <v>139</v>
          </cell>
        </row>
        <row r="3279">
          <cell r="A3279" t="str">
            <v>LAMINILLA 100A CUCHILLA</v>
          </cell>
          <cell r="B3279">
            <v>55</v>
          </cell>
          <cell r="C3279" t="str">
            <v>UND</v>
          </cell>
          <cell r="D3279">
            <v>66</v>
          </cell>
          <cell r="E3279">
            <v>10.56</v>
          </cell>
          <cell r="F3279">
            <v>77</v>
          </cell>
        </row>
        <row r="3280">
          <cell r="A3280" t="str">
            <v>LAMINILLA 200A 250V P/FUSIBLE LUHFER</v>
          </cell>
          <cell r="B3280">
            <v>250</v>
          </cell>
          <cell r="C3280" t="str">
            <v>UND</v>
          </cell>
          <cell r="D3280">
            <v>300</v>
          </cell>
          <cell r="E3280">
            <v>48</v>
          </cell>
          <cell r="F3280">
            <v>348</v>
          </cell>
        </row>
        <row r="3281">
          <cell r="A3281" t="str">
            <v>LAMINILLA 30A 250V P/FUSIBLE LUHFSER</v>
          </cell>
          <cell r="B3281">
            <v>25</v>
          </cell>
          <cell r="C3281" t="str">
            <v>UND</v>
          </cell>
          <cell r="D3281">
            <v>30</v>
          </cell>
          <cell r="E3281">
            <v>4.8</v>
          </cell>
          <cell r="F3281">
            <v>35</v>
          </cell>
        </row>
        <row r="3282">
          <cell r="A3282" t="str">
            <v>LAMINILLA 30A 250V P/SWITCHT CUCHILLA</v>
          </cell>
          <cell r="B3282">
            <v>25</v>
          </cell>
          <cell r="C3282" t="str">
            <v>UND</v>
          </cell>
          <cell r="D3282">
            <v>30</v>
          </cell>
          <cell r="E3282">
            <v>4.8</v>
          </cell>
          <cell r="F3282">
            <v>35</v>
          </cell>
        </row>
        <row r="3283">
          <cell r="A3283" t="str">
            <v>LAMINILLA 400A 250V P/FUSIBLE LUHFSER</v>
          </cell>
          <cell r="B3283">
            <v>2324</v>
          </cell>
          <cell r="C3283" t="str">
            <v>UND</v>
          </cell>
          <cell r="D3283">
            <v>2788.7999999999997</v>
          </cell>
          <cell r="E3283">
            <v>446.20799999999997</v>
          </cell>
          <cell r="F3283">
            <v>3235</v>
          </cell>
        </row>
        <row r="3284">
          <cell r="A3284" t="str">
            <v>LAMINILLA 60A 250V P/FUSIBLE LUHFSER</v>
          </cell>
          <cell r="B3284">
            <v>75</v>
          </cell>
          <cell r="C3284" t="str">
            <v>UND</v>
          </cell>
          <cell r="D3284">
            <v>90</v>
          </cell>
          <cell r="E3284">
            <v>14.4</v>
          </cell>
          <cell r="F3284">
            <v>104</v>
          </cell>
        </row>
        <row r="3285">
          <cell r="A3285" t="str">
            <v>LAMINILLA 60A 250V P/SWICHT CUCHILLA</v>
          </cell>
          <cell r="B3285">
            <v>55</v>
          </cell>
          <cell r="C3285" t="str">
            <v>UND</v>
          </cell>
          <cell r="D3285">
            <v>66</v>
          </cell>
          <cell r="E3285">
            <v>10.56</v>
          </cell>
          <cell r="F3285">
            <v>77</v>
          </cell>
        </row>
        <row r="3286">
          <cell r="A3286" t="str">
            <v>LAMPARA  BA95-24/30V - 2W</v>
          </cell>
          <cell r="B3286">
            <v>7500</v>
          </cell>
          <cell r="C3286" t="str">
            <v>UND</v>
          </cell>
          <cell r="D3286">
            <v>9000</v>
          </cell>
          <cell r="E3286">
            <v>1440</v>
          </cell>
          <cell r="F3286">
            <v>10440</v>
          </cell>
        </row>
        <row r="3287">
          <cell r="A3287" t="str">
            <v>LAMPARA 2X96 TIPO INDUSTRIAL</v>
          </cell>
          <cell r="B3287">
            <v>48100</v>
          </cell>
          <cell r="C3287" t="str">
            <v>UND</v>
          </cell>
          <cell r="D3287">
            <v>57720</v>
          </cell>
          <cell r="E3287">
            <v>9235.2000000000007</v>
          </cell>
          <cell r="F3287">
            <v>66955</v>
          </cell>
        </row>
        <row r="3288">
          <cell r="A3288" t="str">
            <v>LAMPARA AMARILLA</v>
          </cell>
          <cell r="B3288">
            <v>20500</v>
          </cell>
          <cell r="C3288" t="str">
            <v>UND</v>
          </cell>
          <cell r="D3288">
            <v>24600</v>
          </cell>
          <cell r="E3288">
            <v>3936</v>
          </cell>
          <cell r="F3288">
            <v>28536</v>
          </cell>
        </row>
        <row r="3289">
          <cell r="A3289" t="str">
            <v>LAMPARA AMARILLA</v>
          </cell>
          <cell r="B3289">
            <v>20500</v>
          </cell>
          <cell r="C3289" t="str">
            <v>UND</v>
          </cell>
          <cell r="D3289">
            <v>24600</v>
          </cell>
          <cell r="E3289">
            <v>3936</v>
          </cell>
          <cell r="F3289">
            <v>28536</v>
          </cell>
        </row>
        <row r="3290">
          <cell r="A3290" t="str">
            <v>LAMPARA DE EMERG.NEMA7 INCANDES. C/BOMBI</v>
          </cell>
          <cell r="B3290">
            <v>360000</v>
          </cell>
          <cell r="C3290" t="str">
            <v>UND</v>
          </cell>
          <cell r="D3290">
            <v>432000</v>
          </cell>
          <cell r="E3290">
            <v>69120</v>
          </cell>
          <cell r="F3290">
            <v>501120</v>
          </cell>
        </row>
        <row r="3291">
          <cell r="A3291" t="str">
            <v>LAMPARA ESCUALIZABLE INR CIELO RAZO</v>
          </cell>
          <cell r="B3291">
            <v>50000</v>
          </cell>
          <cell r="C3291" t="str">
            <v>UND</v>
          </cell>
          <cell r="D3291">
            <v>60000</v>
          </cell>
          <cell r="E3291">
            <v>9600</v>
          </cell>
          <cell r="F3291">
            <v>69600</v>
          </cell>
        </row>
        <row r="3292">
          <cell r="A3292" t="str">
            <v>LAMPARA EXCUALIZABLE PELGON</v>
          </cell>
          <cell r="B3292">
            <v>14000</v>
          </cell>
          <cell r="C3292" t="str">
            <v>UND</v>
          </cell>
          <cell r="D3292">
            <v>16800</v>
          </cell>
          <cell r="E3292">
            <v>2688</v>
          </cell>
          <cell r="F3292">
            <v>19488</v>
          </cell>
        </row>
        <row r="3293">
          <cell r="A3293" t="str">
            <v>LAMPARA LILIPUT T.5.5</v>
          </cell>
          <cell r="B3293">
            <v>10200</v>
          </cell>
          <cell r="C3293" t="str">
            <v>UND</v>
          </cell>
          <cell r="D3293">
            <v>12240</v>
          </cell>
          <cell r="E3293">
            <v>1958.4</v>
          </cell>
          <cell r="F3293">
            <v>14198</v>
          </cell>
        </row>
        <row r="3294">
          <cell r="A3294" t="str">
            <v>LAMPARA PELGON</v>
          </cell>
          <cell r="B3294">
            <v>3100</v>
          </cell>
          <cell r="C3294" t="str">
            <v>UND</v>
          </cell>
          <cell r="D3294">
            <v>3720</v>
          </cell>
          <cell r="E3294">
            <v>595.20000000000005</v>
          </cell>
          <cell r="F3294">
            <v>4315</v>
          </cell>
        </row>
        <row r="3295">
          <cell r="A3295" t="str">
            <v>LAMPARA SE¥ALIZACION</v>
          </cell>
          <cell r="B3295">
            <v>20500</v>
          </cell>
          <cell r="C3295" t="str">
            <v>UND</v>
          </cell>
          <cell r="D3295">
            <v>24600</v>
          </cell>
          <cell r="E3295">
            <v>3936</v>
          </cell>
          <cell r="F3295">
            <v>28536</v>
          </cell>
        </row>
        <row r="3296">
          <cell r="A3296" t="str">
            <v>LAMPARA SE¥ALIZACION</v>
          </cell>
          <cell r="B3296">
            <v>20500</v>
          </cell>
          <cell r="C3296" t="str">
            <v>UND</v>
          </cell>
          <cell r="D3296">
            <v>24600</v>
          </cell>
          <cell r="E3296">
            <v>3936</v>
          </cell>
          <cell r="F3296">
            <v>28536</v>
          </cell>
        </row>
        <row r="3297">
          <cell r="A3297" t="str">
            <v>LAMPARA SEGURIDAD VERT.CERRADA151-245</v>
          </cell>
          <cell r="B3297">
            <v>35200</v>
          </cell>
          <cell r="C3297" t="str">
            <v>UND</v>
          </cell>
          <cell r="D3297">
            <v>42240</v>
          </cell>
          <cell r="E3297">
            <v>6758.4000000000005</v>
          </cell>
          <cell r="F3297">
            <v>48998</v>
          </cell>
        </row>
        <row r="3298">
          <cell r="A3298" t="str">
            <v>LAMPARA SENALIZACION 3SB1204 6BE06 250V</v>
          </cell>
          <cell r="B3298">
            <v>20500</v>
          </cell>
          <cell r="C3298" t="str">
            <v>UND</v>
          </cell>
          <cell r="D3298">
            <v>24600</v>
          </cell>
          <cell r="E3298">
            <v>3936</v>
          </cell>
          <cell r="F3298">
            <v>28536</v>
          </cell>
        </row>
        <row r="3299">
          <cell r="A3299" t="str">
            <v>LAMPARA SENALIZACION 3SB12046BC06 250V</v>
          </cell>
          <cell r="B3299">
            <v>20500</v>
          </cell>
          <cell r="C3299" t="str">
            <v>UND</v>
          </cell>
          <cell r="D3299">
            <v>24600</v>
          </cell>
          <cell r="E3299">
            <v>3936</v>
          </cell>
          <cell r="F3299">
            <v>28536</v>
          </cell>
        </row>
        <row r="3300">
          <cell r="A3300" t="str">
            <v>LUMINARIA FLUORESCENTE 2X32W</v>
          </cell>
          <cell r="B3300">
            <v>68000</v>
          </cell>
          <cell r="C3300" t="str">
            <v>UND</v>
          </cell>
          <cell r="D3300">
            <v>81600</v>
          </cell>
          <cell r="E3300">
            <v>13056</v>
          </cell>
          <cell r="F3300">
            <v>94656</v>
          </cell>
        </row>
        <row r="3301">
          <cell r="A3301" t="str">
            <v xml:space="preserve">LUMINARIA HALOGENA 110V 50W </v>
          </cell>
          <cell r="B3301">
            <v>17500</v>
          </cell>
          <cell r="D3301">
            <v>21000</v>
          </cell>
          <cell r="E3301">
            <v>3360</v>
          </cell>
          <cell r="F3301">
            <v>24360</v>
          </cell>
        </row>
        <row r="3302">
          <cell r="A3302" t="str">
            <v>LAMPARA SLIM 2X40 LATERAL METALICO</v>
          </cell>
          <cell r="B3302">
            <v>19000</v>
          </cell>
          <cell r="C3302" t="str">
            <v>UND</v>
          </cell>
          <cell r="D3302">
            <v>22800</v>
          </cell>
          <cell r="E3302">
            <v>3648</v>
          </cell>
          <cell r="F3302">
            <v>26448</v>
          </cell>
        </row>
        <row r="3303">
          <cell r="A3303" t="str">
            <v>LAMPARA SLIM 2X48 INDUSTRIAL COMPLETA</v>
          </cell>
          <cell r="B3303">
            <v>80000</v>
          </cell>
          <cell r="C3303" t="str">
            <v>UND</v>
          </cell>
          <cell r="D3303">
            <v>96000</v>
          </cell>
          <cell r="E3303">
            <v>15360</v>
          </cell>
          <cell r="F3303">
            <v>111360</v>
          </cell>
        </row>
        <row r="3304">
          <cell r="A3304" t="str">
            <v>LAMPARA SLIM 2X48 LATERAL METALICO COMPL</v>
          </cell>
          <cell r="B3304">
            <v>20000</v>
          </cell>
          <cell r="C3304" t="str">
            <v>UND</v>
          </cell>
          <cell r="D3304">
            <v>24000</v>
          </cell>
          <cell r="E3304">
            <v>3840</v>
          </cell>
          <cell r="F3304">
            <v>27840</v>
          </cell>
        </row>
        <row r="3305">
          <cell r="A3305" t="str">
            <v>LAMPARA SLIM 2X96 LATERAL  COMPLETA</v>
          </cell>
          <cell r="B3305">
            <v>55200</v>
          </cell>
          <cell r="C3305" t="str">
            <v>UND</v>
          </cell>
          <cell r="D3305">
            <v>66240</v>
          </cell>
          <cell r="E3305">
            <v>10598.4</v>
          </cell>
          <cell r="F3305">
            <v>76838</v>
          </cell>
        </row>
        <row r="3306">
          <cell r="A3306" t="str">
            <v>LAMPARA TIPO TORTUGA REF. WL008BK</v>
          </cell>
          <cell r="B3306">
            <v>44000</v>
          </cell>
          <cell r="C3306" t="str">
            <v>UND</v>
          </cell>
          <cell r="D3306">
            <v>52800</v>
          </cell>
          <cell r="E3306">
            <v>8448</v>
          </cell>
          <cell r="F3306">
            <v>61248</v>
          </cell>
        </row>
        <row r="3307">
          <cell r="A3307" t="str">
            <v>LIBRETA PARA CAARCAR CABLE LETRAS A-Z DE</v>
          </cell>
          <cell r="B3307">
            <v>11200</v>
          </cell>
          <cell r="C3307" t="str">
            <v>UND</v>
          </cell>
          <cell r="D3307">
            <v>13440</v>
          </cell>
          <cell r="E3307">
            <v>2150.4</v>
          </cell>
          <cell r="F3307">
            <v>15590</v>
          </cell>
        </row>
        <row r="3308">
          <cell r="A3308" t="str">
            <v>LICUADORA 110 VOL</v>
          </cell>
          <cell r="B3308">
            <v>64000</v>
          </cell>
          <cell r="C3308" t="str">
            <v>UND</v>
          </cell>
          <cell r="D3308">
            <v>76800</v>
          </cell>
          <cell r="E3308">
            <v>12288</v>
          </cell>
          <cell r="F3308">
            <v>89088</v>
          </cell>
        </row>
        <row r="3309">
          <cell r="A3309" t="str">
            <v>LIMPIADOR PVC 1/4"</v>
          </cell>
          <cell r="B3309">
            <v>14306</v>
          </cell>
          <cell r="C3309" t="str">
            <v>UND</v>
          </cell>
          <cell r="D3309">
            <v>17167.2</v>
          </cell>
          <cell r="E3309">
            <v>2746.752</v>
          </cell>
          <cell r="F3309">
            <v>19914</v>
          </cell>
        </row>
        <row r="3310">
          <cell r="A3310" t="str">
            <v>LISTON DE ORDINARIO</v>
          </cell>
          <cell r="B3310">
            <v>7000</v>
          </cell>
          <cell r="C3310" t="str">
            <v>UND</v>
          </cell>
          <cell r="D3310">
            <v>8400</v>
          </cell>
          <cell r="E3310">
            <v>1344</v>
          </cell>
          <cell r="F3310">
            <v>9744</v>
          </cell>
        </row>
        <row r="3311">
          <cell r="A3311" t="str">
            <v>LLANA PEQUEÑA</v>
          </cell>
          <cell r="B3311">
            <v>4655</v>
          </cell>
          <cell r="C3311" t="str">
            <v>UND</v>
          </cell>
          <cell r="D3311">
            <v>5586</v>
          </cell>
          <cell r="E3311">
            <v>893.76</v>
          </cell>
          <cell r="F3311">
            <v>6480</v>
          </cell>
        </row>
        <row r="3312">
          <cell r="A3312" t="str">
            <v>LLAVE BRETTER  ELECTRICA 2 POSICIONES</v>
          </cell>
          <cell r="B3312">
            <v>16830</v>
          </cell>
          <cell r="C3312" t="str">
            <v>UND</v>
          </cell>
          <cell r="D3312">
            <v>20196</v>
          </cell>
          <cell r="E3312">
            <v>3231.36</v>
          </cell>
          <cell r="F3312">
            <v>23427</v>
          </cell>
        </row>
        <row r="3313">
          <cell r="A3313" t="str">
            <v>LLAVE BRISTOL 3/16 X 8 X 2 CMS</v>
          </cell>
          <cell r="B3313">
            <v>300</v>
          </cell>
          <cell r="C3313" t="str">
            <v>UND</v>
          </cell>
          <cell r="D3313">
            <v>360</v>
          </cell>
          <cell r="E3313">
            <v>57.6</v>
          </cell>
          <cell r="F3313">
            <v>418</v>
          </cell>
        </row>
        <row r="3314">
          <cell r="A3314" t="str">
            <v>LLAVE BRISTOL 5/16 X 7 X 2 CMS</v>
          </cell>
          <cell r="B3314">
            <v>360</v>
          </cell>
          <cell r="C3314" t="str">
            <v>UND</v>
          </cell>
          <cell r="D3314">
            <v>432</v>
          </cell>
          <cell r="E3314">
            <v>69.12</v>
          </cell>
          <cell r="F3314">
            <v>501</v>
          </cell>
        </row>
        <row r="3315">
          <cell r="A3315" t="str">
            <v>LLAVE FIJA 10MMX11MM</v>
          </cell>
          <cell r="B3315">
            <v>1820</v>
          </cell>
          <cell r="C3315" t="str">
            <v>UND</v>
          </cell>
          <cell r="D3315">
            <v>2184</v>
          </cell>
          <cell r="E3315">
            <v>349.44</v>
          </cell>
          <cell r="F3315">
            <v>2533</v>
          </cell>
        </row>
        <row r="3316">
          <cell r="A3316" t="str">
            <v>LLAVE FIJA 3/8X7/16</v>
          </cell>
          <cell r="B3316">
            <v>3080</v>
          </cell>
          <cell r="C3316" t="str">
            <v>UND</v>
          </cell>
          <cell r="D3316">
            <v>3696</v>
          </cell>
          <cell r="E3316">
            <v>591.36</v>
          </cell>
          <cell r="F3316">
            <v>4287</v>
          </cell>
        </row>
        <row r="3317">
          <cell r="A3317" t="str">
            <v>LOCALIZADOR PUNTOS CALIENTES -18C A 400C</v>
          </cell>
          <cell r="B3317">
            <v>4574638</v>
          </cell>
          <cell r="C3317" t="str">
            <v>UND</v>
          </cell>
          <cell r="D3317">
            <v>5489565.5999999996</v>
          </cell>
          <cell r="E3317">
            <v>878330.49599999993</v>
          </cell>
          <cell r="F3317">
            <v>6367896</v>
          </cell>
        </row>
        <row r="3318">
          <cell r="A3318" t="str">
            <v>LUBRICANTE PARA CABLE WL-1GALON</v>
          </cell>
          <cell r="B3318">
            <v>73040</v>
          </cell>
          <cell r="C3318" t="str">
            <v>UND</v>
          </cell>
          <cell r="D3318">
            <v>87648</v>
          </cell>
          <cell r="E3318">
            <v>14023.68</v>
          </cell>
          <cell r="F3318">
            <v>101672</v>
          </cell>
        </row>
        <row r="3319">
          <cell r="A3319" t="str">
            <v>LUBRICANTE PARA CABLE WL-5GALON</v>
          </cell>
          <cell r="B3319">
            <v>252234</v>
          </cell>
          <cell r="C3319" t="str">
            <v>UND</v>
          </cell>
          <cell r="D3319">
            <v>302680.8</v>
          </cell>
          <cell r="E3319">
            <v>48428.928</v>
          </cell>
          <cell r="F3319">
            <v>351110</v>
          </cell>
        </row>
        <row r="3320">
          <cell r="A3320" t="str">
            <v>LUBRICANTE PARA CABLE WL-QT 1/4 GALON</v>
          </cell>
          <cell r="B3320">
            <v>26400</v>
          </cell>
          <cell r="C3320" t="str">
            <v>UND</v>
          </cell>
          <cell r="D3320">
            <v>31680</v>
          </cell>
          <cell r="E3320">
            <v>5068.8</v>
          </cell>
          <cell r="F3320">
            <v>36749</v>
          </cell>
        </row>
        <row r="3321">
          <cell r="A3321" t="str">
            <v>LUMINARIA A PARED GUIALUX 250W Na</v>
          </cell>
          <cell r="B3321">
            <v>246000</v>
          </cell>
          <cell r="C3321" t="str">
            <v>UND</v>
          </cell>
          <cell r="D3321">
            <v>295200</v>
          </cell>
          <cell r="E3321">
            <v>47232</v>
          </cell>
          <cell r="F3321">
            <v>342432</v>
          </cell>
        </row>
        <row r="3322">
          <cell r="A3322" t="str">
            <v>LUMINARIA DECORATIVA 125W 208/220V DJK</v>
          </cell>
          <cell r="B3322">
            <v>172000</v>
          </cell>
          <cell r="C3322" t="str">
            <v>UND</v>
          </cell>
          <cell r="D3322">
            <v>206400</v>
          </cell>
          <cell r="E3322">
            <v>33024</v>
          </cell>
          <cell r="F3322">
            <v>239424</v>
          </cell>
        </row>
        <row r="3323">
          <cell r="A3323" t="str">
            <v>LUMINARIA DECORATIVA 150W 208/220V DJK</v>
          </cell>
          <cell r="B3323">
            <v>194000</v>
          </cell>
          <cell r="C3323" t="str">
            <v>UND</v>
          </cell>
          <cell r="D3323">
            <v>232800</v>
          </cell>
          <cell r="E3323">
            <v>37248</v>
          </cell>
          <cell r="F3323">
            <v>270048</v>
          </cell>
        </row>
        <row r="3324">
          <cell r="A3324" t="str">
            <v>LUMINARIA DECORATIVA 250W 208/220 Hg DJK</v>
          </cell>
          <cell r="B3324">
            <v>186000</v>
          </cell>
          <cell r="C3324" t="str">
            <v>UND</v>
          </cell>
          <cell r="D3324">
            <v>223200</v>
          </cell>
          <cell r="E3324">
            <v>35712</v>
          </cell>
          <cell r="F3324">
            <v>258912</v>
          </cell>
        </row>
        <row r="3325">
          <cell r="A3325" t="str">
            <v>LUMINARIA DECORATIVA 70W 208V Na</v>
          </cell>
          <cell r="B3325">
            <v>180000</v>
          </cell>
          <cell r="C3325" t="str">
            <v>UND</v>
          </cell>
          <cell r="D3325">
            <v>216000</v>
          </cell>
          <cell r="E3325">
            <v>34560</v>
          </cell>
          <cell r="F3325">
            <v>250560</v>
          </cell>
        </row>
        <row r="3326">
          <cell r="A3326" t="str">
            <v>LUMINARIA DECORATIVA Na 70W C/A NIZA</v>
          </cell>
          <cell r="B3326">
            <v>177000</v>
          </cell>
          <cell r="C3326" t="str">
            <v>UND</v>
          </cell>
          <cell r="D3326">
            <v>212400</v>
          </cell>
          <cell r="E3326">
            <v>33984</v>
          </cell>
          <cell r="F3326">
            <v>246384</v>
          </cell>
        </row>
        <row r="3327">
          <cell r="A3327" t="str">
            <v>LUMINARIA GUIALUX  70W - 208 V.</v>
          </cell>
          <cell r="B3327">
            <v>179000</v>
          </cell>
          <cell r="C3327" t="str">
            <v>UND</v>
          </cell>
          <cell r="D3327">
            <v>214800</v>
          </cell>
          <cell r="E3327">
            <v>34368</v>
          </cell>
          <cell r="F3327">
            <v>249168</v>
          </cell>
        </row>
        <row r="3328">
          <cell r="A3328" t="str">
            <v>LUMINARIA HOR. CERRADA 150Na S/BAS SIEME</v>
          </cell>
          <cell r="B3328">
            <v>144000</v>
          </cell>
          <cell r="C3328" t="str">
            <v>UND</v>
          </cell>
          <cell r="D3328">
            <v>172800</v>
          </cell>
          <cell r="E3328">
            <v>27648</v>
          </cell>
          <cell r="F3328">
            <v>200448</v>
          </cell>
        </row>
        <row r="3329">
          <cell r="A3329" t="str">
            <v>LUMINARIA HOR.CERRADA 150Na C/BAS SIEMEN</v>
          </cell>
          <cell r="B3329">
            <v>147000</v>
          </cell>
          <cell r="C3329" t="str">
            <v>UND</v>
          </cell>
          <cell r="D3329">
            <v>176400</v>
          </cell>
          <cell r="E3329">
            <v>28224</v>
          </cell>
          <cell r="F3329">
            <v>204624</v>
          </cell>
        </row>
        <row r="3330">
          <cell r="A3330" t="str">
            <v>LUMINARIA HORIZ.CERRADA 70WNa C/BASE SIE</v>
          </cell>
          <cell r="B3330">
            <v>131000</v>
          </cell>
          <cell r="C3330" t="str">
            <v>UND</v>
          </cell>
          <cell r="D3330">
            <v>157200</v>
          </cell>
          <cell r="E3330">
            <v>25152</v>
          </cell>
          <cell r="F3330">
            <v>182352</v>
          </cell>
        </row>
        <row r="3331">
          <cell r="A3331" t="str">
            <v>LUMINARIA HORIZONTAL  CERRADA  250W C/B</v>
          </cell>
          <cell r="B3331">
            <v>397000</v>
          </cell>
          <cell r="C3331" t="str">
            <v>UND</v>
          </cell>
          <cell r="D3331">
            <v>476400</v>
          </cell>
          <cell r="E3331">
            <v>76224</v>
          </cell>
          <cell r="F3331">
            <v>552624</v>
          </cell>
        </row>
        <row r="3332">
          <cell r="A3332" t="str">
            <v>LUMINARIA HORIZONTAL 250W /220 C/BASE</v>
          </cell>
          <cell r="B3332">
            <v>219000</v>
          </cell>
          <cell r="C3332" t="str">
            <v>UND</v>
          </cell>
          <cell r="D3332">
            <v>262800</v>
          </cell>
          <cell r="E3332">
            <v>42048</v>
          </cell>
          <cell r="F3332">
            <v>304848</v>
          </cell>
        </row>
        <row r="3333">
          <cell r="A3333" t="str">
            <v>LUMINARIA HORIZONTAL ABIERTA 125W 220V H</v>
          </cell>
          <cell r="B3333">
            <v>98000</v>
          </cell>
          <cell r="C3333" t="str">
            <v>UND</v>
          </cell>
          <cell r="D3333">
            <v>117600</v>
          </cell>
          <cell r="E3333">
            <v>18816</v>
          </cell>
          <cell r="F3333">
            <v>136416</v>
          </cell>
        </row>
        <row r="3334">
          <cell r="A3334" t="str">
            <v>LUMINARIA HORIZONTAL ABIERTA 150W 208/22</v>
          </cell>
          <cell r="B3334">
            <v>128000</v>
          </cell>
          <cell r="C3334" t="str">
            <v>UND</v>
          </cell>
          <cell r="D3334">
            <v>153600</v>
          </cell>
          <cell r="E3334">
            <v>24576</v>
          </cell>
          <cell r="F3334">
            <v>178176</v>
          </cell>
        </row>
        <row r="3335">
          <cell r="A3335" t="str">
            <v>LUMINARIA HORIZONTAL ABIERTA 150W C/BASE</v>
          </cell>
          <cell r="B3335">
            <v>131000</v>
          </cell>
          <cell r="C3335" t="str">
            <v>UND</v>
          </cell>
          <cell r="D3335">
            <v>157200</v>
          </cell>
          <cell r="E3335">
            <v>25152</v>
          </cell>
          <cell r="F3335">
            <v>182352</v>
          </cell>
        </row>
        <row r="3336">
          <cell r="A3336" t="str">
            <v>LUMINARIA HORIZONTAL ABIERTA 150W Na S/B</v>
          </cell>
          <cell r="B3336">
            <v>250000</v>
          </cell>
          <cell r="C3336" t="str">
            <v>UND</v>
          </cell>
          <cell r="D3336">
            <v>300000</v>
          </cell>
          <cell r="E3336">
            <v>48000</v>
          </cell>
          <cell r="F3336">
            <v>348000</v>
          </cell>
        </row>
        <row r="3337">
          <cell r="A3337" t="str">
            <v>LUMINARIA HORIZONTAL ABIERTA 250W 208V H</v>
          </cell>
          <cell r="B3337">
            <v>115000</v>
          </cell>
          <cell r="C3337" t="str">
            <v>UND</v>
          </cell>
          <cell r="D3337">
            <v>138000</v>
          </cell>
          <cell r="E3337">
            <v>22080</v>
          </cell>
          <cell r="F3337">
            <v>160080</v>
          </cell>
        </row>
        <row r="3338">
          <cell r="A3338" t="str">
            <v>LUMINARIA HORIZONTAL ABIERTA 70W 208 ARR</v>
          </cell>
          <cell r="B3338">
            <v>125000</v>
          </cell>
          <cell r="C3338" t="str">
            <v>UND</v>
          </cell>
          <cell r="D3338">
            <v>150000</v>
          </cell>
          <cell r="E3338">
            <v>24000</v>
          </cell>
          <cell r="F3338">
            <v>174000</v>
          </cell>
        </row>
        <row r="3339">
          <cell r="A3339" t="str">
            <v>LUMINARIA HORIZONTAL ABIERTA 70W 208 SIN</v>
          </cell>
          <cell r="B3339">
            <v>97000</v>
          </cell>
          <cell r="C3339" t="str">
            <v>UND</v>
          </cell>
          <cell r="D3339">
            <v>116400</v>
          </cell>
          <cell r="E3339">
            <v>18624</v>
          </cell>
          <cell r="F3339">
            <v>135024</v>
          </cell>
        </row>
        <row r="3340">
          <cell r="A3340" t="str">
            <v>LUMINARIA HORIZONTAL ABIERTA 70W CON BAS</v>
          </cell>
          <cell r="B3340">
            <v>114000</v>
          </cell>
          <cell r="C3340" t="str">
            <v>UND</v>
          </cell>
          <cell r="D3340">
            <v>136800</v>
          </cell>
          <cell r="E3340">
            <v>21888</v>
          </cell>
          <cell r="F3340">
            <v>158688</v>
          </cell>
        </row>
        <row r="3341">
          <cell r="A3341" t="str">
            <v>LUMINARIA HORIZONTAL ABIERTA 70W Na C/BA</v>
          </cell>
          <cell r="B3341">
            <v>120000</v>
          </cell>
          <cell r="C3341" t="str">
            <v>UND</v>
          </cell>
          <cell r="D3341">
            <v>144000</v>
          </cell>
          <cell r="E3341">
            <v>23040</v>
          </cell>
          <cell r="F3341">
            <v>167040</v>
          </cell>
        </row>
        <row r="3342">
          <cell r="A3342" t="str">
            <v>LUMINARIA HORIZONTAL ABIERTA 70W Na OPTI</v>
          </cell>
          <cell r="B3342">
            <v>120000</v>
          </cell>
          <cell r="C3342" t="str">
            <v>UND</v>
          </cell>
          <cell r="D3342">
            <v>144000</v>
          </cell>
          <cell r="E3342">
            <v>23040</v>
          </cell>
          <cell r="F3342">
            <v>167040</v>
          </cell>
        </row>
        <row r="3343">
          <cell r="A3343" t="str">
            <v>LUMINARIA HORIZONTAL ABIERTA 70W Na RED</v>
          </cell>
          <cell r="B3343">
            <v>67200</v>
          </cell>
          <cell r="C3343" t="str">
            <v>UND</v>
          </cell>
          <cell r="D3343">
            <v>80640</v>
          </cell>
          <cell r="E3343">
            <v>12902.4</v>
          </cell>
          <cell r="F3343">
            <v>93542</v>
          </cell>
        </row>
        <row r="3344">
          <cell r="A3344" t="str">
            <v>LUMINARIA HORIZONTAL CERRADA  Na 250W</v>
          </cell>
          <cell r="B3344">
            <v>218000</v>
          </cell>
          <cell r="C3344" t="str">
            <v>UND</v>
          </cell>
          <cell r="D3344">
            <v>261600</v>
          </cell>
          <cell r="E3344">
            <v>41856</v>
          </cell>
          <cell r="F3344">
            <v>303456</v>
          </cell>
        </row>
        <row r="3345">
          <cell r="A3345" t="str">
            <v>LUMINARIA HORIZONTAL CERRADA 125 -208/22</v>
          </cell>
          <cell r="B3345">
            <v>117000</v>
          </cell>
          <cell r="C3345" t="str">
            <v>UND</v>
          </cell>
          <cell r="D3345">
            <v>140400</v>
          </cell>
          <cell r="E3345">
            <v>22464</v>
          </cell>
          <cell r="F3345">
            <v>162864</v>
          </cell>
        </row>
        <row r="3346">
          <cell r="A3346" t="str">
            <v>LUMINARIA HORIZONTAL CERRADA 125W 208V</v>
          </cell>
          <cell r="B3346">
            <v>117000</v>
          </cell>
          <cell r="C3346" t="str">
            <v>UND</v>
          </cell>
          <cell r="D3346">
            <v>140400</v>
          </cell>
          <cell r="E3346">
            <v>22464</v>
          </cell>
          <cell r="F3346">
            <v>162864</v>
          </cell>
        </row>
        <row r="3347">
          <cell r="A3347" t="str">
            <v>LUMINARIA HORIZONTAL CERRADA 150W 208/22</v>
          </cell>
          <cell r="B3347">
            <v>144000</v>
          </cell>
          <cell r="C3347" t="str">
            <v>UND</v>
          </cell>
          <cell r="D3347">
            <v>172800</v>
          </cell>
          <cell r="E3347">
            <v>27648</v>
          </cell>
          <cell r="F3347">
            <v>200448</v>
          </cell>
        </row>
        <row r="3348">
          <cell r="A3348" t="str">
            <v>LUMINARIA HORIZONTAL CERRADA 150W 220V</v>
          </cell>
          <cell r="B3348">
            <v>251000</v>
          </cell>
          <cell r="C3348" t="str">
            <v>UND</v>
          </cell>
          <cell r="D3348">
            <v>301200</v>
          </cell>
          <cell r="E3348">
            <v>48192</v>
          </cell>
          <cell r="F3348">
            <v>349392</v>
          </cell>
        </row>
        <row r="3349">
          <cell r="A3349" t="str">
            <v>LUMINARIA HORIZONTAL CERRADA 150W BASE F</v>
          </cell>
          <cell r="B3349">
            <v>254000</v>
          </cell>
          <cell r="C3349" t="str">
            <v>UND</v>
          </cell>
          <cell r="D3349">
            <v>304800</v>
          </cell>
          <cell r="E3349">
            <v>48768</v>
          </cell>
          <cell r="F3349">
            <v>353568</v>
          </cell>
        </row>
        <row r="3350">
          <cell r="A3350" t="str">
            <v>LUMINARIA HORIZONTAL CERRADA 150W Na C/B</v>
          </cell>
          <cell r="B3350">
            <v>150849</v>
          </cell>
          <cell r="C3350" t="str">
            <v>UND</v>
          </cell>
          <cell r="D3350">
            <v>181018.8</v>
          </cell>
          <cell r="E3350">
            <v>28963.007999999998</v>
          </cell>
          <cell r="F3350">
            <v>209982</v>
          </cell>
        </row>
        <row r="3351">
          <cell r="A3351" t="str">
            <v>LUMINARIA HORIZONTAL CERRADA 150W Na S/B</v>
          </cell>
          <cell r="B3351">
            <v>188000</v>
          </cell>
          <cell r="C3351" t="str">
            <v>UND</v>
          </cell>
          <cell r="D3351">
            <v>225600</v>
          </cell>
          <cell r="E3351">
            <v>36096</v>
          </cell>
          <cell r="F3351">
            <v>261696</v>
          </cell>
        </row>
        <row r="3352">
          <cell r="A3352" t="str">
            <v>LUMINARIA HORIZONTAL CERRADA 250W 208/22</v>
          </cell>
          <cell r="B3352">
            <v>237000</v>
          </cell>
          <cell r="C3352" t="str">
            <v>UND</v>
          </cell>
          <cell r="D3352">
            <v>284400</v>
          </cell>
          <cell r="E3352">
            <v>45504</v>
          </cell>
          <cell r="F3352">
            <v>329904</v>
          </cell>
        </row>
        <row r="3353">
          <cell r="A3353" t="str">
            <v>LUMINARIA HORIZONTAL CERRADA 250W 208V</v>
          </cell>
          <cell r="B3353">
            <v>161980</v>
          </cell>
          <cell r="C3353" t="str">
            <v>UND</v>
          </cell>
          <cell r="D3353">
            <v>194376</v>
          </cell>
          <cell r="E3353">
            <v>31100.16</v>
          </cell>
          <cell r="F3353">
            <v>225476</v>
          </cell>
        </row>
        <row r="3354">
          <cell r="A3354" t="str">
            <v>LUMINARIA HORIZONTAL CERRADA 250W 220V</v>
          </cell>
          <cell r="B3354">
            <v>394000</v>
          </cell>
          <cell r="C3354" t="str">
            <v>UND</v>
          </cell>
          <cell r="D3354">
            <v>472800</v>
          </cell>
          <cell r="E3354">
            <v>75648</v>
          </cell>
          <cell r="F3354">
            <v>548448</v>
          </cell>
        </row>
        <row r="3355">
          <cell r="A3355" t="str">
            <v>LUMINARIA HORIZONTAL CERRADA 250W C/BASE</v>
          </cell>
          <cell r="B3355">
            <v>397000</v>
          </cell>
          <cell r="C3355" t="str">
            <v>UND</v>
          </cell>
          <cell r="D3355">
            <v>476400</v>
          </cell>
          <cell r="E3355">
            <v>76224</v>
          </cell>
          <cell r="F3355">
            <v>552624</v>
          </cell>
        </row>
        <row r="3356">
          <cell r="A3356" t="str">
            <v>LUMINARIA HORIZONTAL CERRADA 250W Hg</v>
          </cell>
          <cell r="B3356">
            <v>115000</v>
          </cell>
          <cell r="C3356" t="str">
            <v>UND</v>
          </cell>
          <cell r="D3356">
            <v>138000</v>
          </cell>
          <cell r="E3356">
            <v>22080</v>
          </cell>
          <cell r="F3356">
            <v>160080</v>
          </cell>
        </row>
        <row r="3357">
          <cell r="A3357" t="str">
            <v>LUMINARIA HORIZONTAL CERRADA 250W Hg S/B</v>
          </cell>
          <cell r="B3357">
            <v>116000</v>
          </cell>
          <cell r="C3357" t="str">
            <v>UND</v>
          </cell>
          <cell r="D3357">
            <v>139200</v>
          </cell>
          <cell r="E3357">
            <v>22272</v>
          </cell>
          <cell r="F3357">
            <v>161472</v>
          </cell>
        </row>
        <row r="3358">
          <cell r="A3358" t="str">
            <v>LUMINARIA HORIZONTAL CERRADA 250W Na C/B</v>
          </cell>
          <cell r="B3358">
            <v>166000</v>
          </cell>
          <cell r="C3358" t="str">
            <v>UND</v>
          </cell>
          <cell r="D3358">
            <v>199200</v>
          </cell>
          <cell r="E3358">
            <v>31872</v>
          </cell>
          <cell r="F3358">
            <v>231072</v>
          </cell>
        </row>
        <row r="3359">
          <cell r="A3359" t="str">
            <v>LUMINARIA HORIZONTAL CERRADA 250W Na CBA</v>
          </cell>
          <cell r="B3359">
            <v>189000</v>
          </cell>
          <cell r="C3359" t="str">
            <v>UND</v>
          </cell>
          <cell r="D3359">
            <v>226800</v>
          </cell>
          <cell r="E3359">
            <v>36288</v>
          </cell>
          <cell r="F3359">
            <v>263088</v>
          </cell>
        </row>
        <row r="3360">
          <cell r="A3360" t="str">
            <v>LUMINARIA HORIZONTAL CERRADA 400W 208/220V</v>
          </cell>
          <cell r="B3360">
            <v>480000</v>
          </cell>
          <cell r="C3360" t="str">
            <v>UND</v>
          </cell>
          <cell r="D3360">
            <v>576000</v>
          </cell>
          <cell r="E3360">
            <v>92160</v>
          </cell>
          <cell r="F3360">
            <v>668160</v>
          </cell>
        </row>
        <row r="3361">
          <cell r="A3361" t="str">
            <v>LUMINARIA HORIZONTAL CERRADA 70W 208 ARR</v>
          </cell>
          <cell r="B3361">
            <v>128000</v>
          </cell>
          <cell r="C3361" t="str">
            <v>UND</v>
          </cell>
          <cell r="D3361">
            <v>153600</v>
          </cell>
          <cell r="E3361">
            <v>24576</v>
          </cell>
          <cell r="F3361">
            <v>178176</v>
          </cell>
        </row>
        <row r="3362">
          <cell r="A3362" t="str">
            <v>LUMINARIA HORIZONTAL CERRADA 70W C B/F</v>
          </cell>
          <cell r="B3362">
            <v>80000</v>
          </cell>
          <cell r="C3362" t="str">
            <v>UND</v>
          </cell>
          <cell r="D3362">
            <v>96000</v>
          </cell>
          <cell r="E3362">
            <v>15360</v>
          </cell>
          <cell r="F3362">
            <v>111360</v>
          </cell>
        </row>
        <row r="3363">
          <cell r="A3363" t="str">
            <v>LUMINARIA HORIZONTAL CERRADA 70W C/A Y B</v>
          </cell>
          <cell r="B3363">
            <v>131000</v>
          </cell>
          <cell r="C3363" t="str">
            <v>UND</v>
          </cell>
          <cell r="D3363">
            <v>157200</v>
          </cell>
          <cell r="E3363">
            <v>25152</v>
          </cell>
          <cell r="F3363">
            <v>182352</v>
          </cell>
        </row>
        <row r="3364">
          <cell r="A3364" t="str">
            <v>LUMINARIA HORIZONTAL CERRADA 70W Na C/BA</v>
          </cell>
          <cell r="B3364">
            <v>93000</v>
          </cell>
          <cell r="C3364" t="str">
            <v>UND</v>
          </cell>
          <cell r="D3364">
            <v>111600</v>
          </cell>
          <cell r="E3364">
            <v>17856</v>
          </cell>
          <cell r="F3364">
            <v>129456</v>
          </cell>
        </row>
        <row r="3365">
          <cell r="A3365" t="str">
            <v>LUMINARIA HORIZONTAL CERRADA 70W Na C/BA</v>
          </cell>
          <cell r="B3365">
            <v>171000</v>
          </cell>
          <cell r="C3365" t="str">
            <v>UND</v>
          </cell>
          <cell r="D3365">
            <v>205200</v>
          </cell>
          <cell r="E3365">
            <v>32832</v>
          </cell>
          <cell r="F3365">
            <v>238032</v>
          </cell>
        </row>
        <row r="3366">
          <cell r="A3366" t="str">
            <v>LUMINARIA HORIZONTAL CERRADA 70W Na S/BA</v>
          </cell>
          <cell r="B3366">
            <v>93000</v>
          </cell>
          <cell r="C3366" t="str">
            <v>UND</v>
          </cell>
          <cell r="D3366">
            <v>111600</v>
          </cell>
          <cell r="E3366">
            <v>17856</v>
          </cell>
          <cell r="F3366">
            <v>129456</v>
          </cell>
        </row>
        <row r="3367">
          <cell r="A3367" t="str">
            <v>LUMINARIA HORIZONTAL CERRADA 70W Na SIEM</v>
          </cell>
          <cell r="B3367">
            <v>128000</v>
          </cell>
          <cell r="C3367" t="str">
            <v>UND</v>
          </cell>
          <cell r="D3367">
            <v>153600</v>
          </cell>
          <cell r="E3367">
            <v>24576</v>
          </cell>
          <cell r="F3367">
            <v>178176</v>
          </cell>
        </row>
        <row r="3368">
          <cell r="A3368" t="str">
            <v>LUMINARIA HORIZONTAL CERRADA SODIO 400W</v>
          </cell>
          <cell r="B3368">
            <v>472000</v>
          </cell>
          <cell r="C3368" t="str">
            <v>UND</v>
          </cell>
          <cell r="D3368">
            <v>566400</v>
          </cell>
          <cell r="E3368">
            <v>90624</v>
          </cell>
          <cell r="F3368">
            <v>657024</v>
          </cell>
        </row>
        <row r="3369">
          <cell r="A3369" t="str">
            <v>LUMINARIA SLIM 2X48 INCRUSTAR CON ACRILI</v>
          </cell>
          <cell r="B3369">
            <v>36800</v>
          </cell>
          <cell r="C3369" t="str">
            <v>UND</v>
          </cell>
          <cell r="D3369">
            <v>44160</v>
          </cell>
          <cell r="E3369">
            <v>7065.6</v>
          </cell>
          <cell r="F3369">
            <v>51226</v>
          </cell>
        </row>
        <row r="3370">
          <cell r="A3370" t="str">
            <v>LUMINARIA SLIM LINE 2X48 LATERAL MADERA</v>
          </cell>
          <cell r="B3370">
            <v>53000</v>
          </cell>
          <cell r="C3370" t="str">
            <v>UND</v>
          </cell>
          <cell r="D3370">
            <v>63600</v>
          </cell>
          <cell r="E3370">
            <v>10176</v>
          </cell>
          <cell r="F3370">
            <v>73776</v>
          </cell>
        </row>
        <row r="3371">
          <cell r="A3371" t="str">
            <v>LUMINARIA SLIM LINE 2X96 LATERAL MADERA</v>
          </cell>
          <cell r="B3371">
            <v>67000</v>
          </cell>
          <cell r="C3371" t="str">
            <v>UND</v>
          </cell>
          <cell r="D3371">
            <v>80400</v>
          </cell>
          <cell r="E3371">
            <v>12864</v>
          </cell>
          <cell r="F3371">
            <v>93264</v>
          </cell>
        </row>
        <row r="3372">
          <cell r="A3372" t="str">
            <v>LUMINARIA SLIM LINE DE 2 X 40W</v>
          </cell>
          <cell r="B3372">
            <v>45000</v>
          </cell>
          <cell r="C3372" t="str">
            <v>UND</v>
          </cell>
          <cell r="D3372">
            <v>54000</v>
          </cell>
          <cell r="E3372">
            <v>8640</v>
          </cell>
          <cell r="F3372">
            <v>62640</v>
          </cell>
        </row>
        <row r="3373">
          <cell r="A3373" t="str">
            <v>LUMINARIA SLIM LINE DE 2 X 96W</v>
          </cell>
          <cell r="B3373">
            <v>50000</v>
          </cell>
          <cell r="C3373" t="str">
            <v>UND</v>
          </cell>
          <cell r="D3373">
            <v>60000</v>
          </cell>
          <cell r="E3373">
            <v>9600</v>
          </cell>
          <cell r="F3373">
            <v>69600</v>
          </cell>
        </row>
        <row r="3374">
          <cell r="A3374" t="str">
            <v>LUMINARIA SLIM LINE DE 4 X 17W</v>
          </cell>
          <cell r="B3374">
            <v>120000</v>
          </cell>
          <cell r="C3374" t="str">
            <v>UND</v>
          </cell>
          <cell r="D3374">
            <v>144000</v>
          </cell>
          <cell r="E3374">
            <v>23040</v>
          </cell>
          <cell r="F3374">
            <v>167040</v>
          </cell>
        </row>
        <row r="3375">
          <cell r="A3375" t="str">
            <v>LUMINARIA VERTICAL 160W LUZ MIXTA VENECI</v>
          </cell>
          <cell r="B3375">
            <v>117000</v>
          </cell>
          <cell r="C3375" t="str">
            <v>UND</v>
          </cell>
          <cell r="D3375">
            <v>140400</v>
          </cell>
          <cell r="E3375">
            <v>22464</v>
          </cell>
          <cell r="F3375">
            <v>162864</v>
          </cell>
        </row>
        <row r="3376">
          <cell r="A3376" t="str">
            <v>LUMINARIA VERTICAL ABIERTA 125W 120-208V</v>
          </cell>
          <cell r="B3376">
            <v>81000</v>
          </cell>
          <cell r="C3376" t="str">
            <v>UND</v>
          </cell>
          <cell r="D3376">
            <v>97200</v>
          </cell>
          <cell r="E3376">
            <v>15552</v>
          </cell>
          <cell r="F3376">
            <v>112752</v>
          </cell>
        </row>
        <row r="3377">
          <cell r="A3377" t="str">
            <v>LUMINARIA VERTICAL ABIERTA 150W Na</v>
          </cell>
          <cell r="B3377">
            <v>110000</v>
          </cell>
          <cell r="C3377" t="str">
            <v>UND</v>
          </cell>
          <cell r="D3377">
            <v>132000</v>
          </cell>
          <cell r="E3377">
            <v>21120</v>
          </cell>
          <cell r="F3377">
            <v>153120</v>
          </cell>
        </row>
        <row r="3378">
          <cell r="A3378" t="str">
            <v>LUMINARIA VERTICAL ABIERTA 250W 208/220V</v>
          </cell>
          <cell r="B3378">
            <v>154000</v>
          </cell>
          <cell r="C3378" t="str">
            <v>UND</v>
          </cell>
          <cell r="D3378">
            <v>184800</v>
          </cell>
          <cell r="E3378">
            <v>29568</v>
          </cell>
          <cell r="F3378">
            <v>214368</v>
          </cell>
        </row>
        <row r="3379">
          <cell r="A3379" t="str">
            <v>LUMINARIA VERTICAL ABIERTA 250W 208V</v>
          </cell>
          <cell r="B3379">
            <v>98000</v>
          </cell>
          <cell r="C3379" t="str">
            <v>UND</v>
          </cell>
          <cell r="D3379">
            <v>117600</v>
          </cell>
          <cell r="E3379">
            <v>18816</v>
          </cell>
          <cell r="F3379">
            <v>136416</v>
          </cell>
        </row>
        <row r="3380">
          <cell r="A3380" t="str">
            <v>LUMINARIA VERTICAL ABIERTA 250W HG ILL</v>
          </cell>
          <cell r="B3380">
            <v>83000</v>
          </cell>
          <cell r="C3380" t="str">
            <v>UND</v>
          </cell>
          <cell r="D3380">
            <v>99600</v>
          </cell>
          <cell r="E3380">
            <v>15936</v>
          </cell>
          <cell r="F3380">
            <v>115536</v>
          </cell>
        </row>
        <row r="3381">
          <cell r="A3381" t="str">
            <v>LUMINARIA VERTICAL ABIERTA 400W 208/220V</v>
          </cell>
          <cell r="B3381">
            <v>250000</v>
          </cell>
          <cell r="C3381" t="str">
            <v>UND</v>
          </cell>
          <cell r="D3381">
            <v>300000</v>
          </cell>
          <cell r="E3381">
            <v>48000</v>
          </cell>
          <cell r="F3381">
            <v>348000</v>
          </cell>
        </row>
        <row r="3382">
          <cell r="A3382" t="str">
            <v>LUMINARIA VERTICAL ABIERTA HG 400 ILL</v>
          </cell>
          <cell r="B3382">
            <v>110000</v>
          </cell>
          <cell r="C3382" t="str">
            <v>UND</v>
          </cell>
          <cell r="D3382">
            <v>132000</v>
          </cell>
          <cell r="E3382">
            <v>21120</v>
          </cell>
          <cell r="F3382">
            <v>153120</v>
          </cell>
        </row>
        <row r="3383">
          <cell r="A3383" t="str">
            <v>LUMINARIA VERTICAL CERRADA METAL H. 400W</v>
          </cell>
          <cell r="B3383">
            <v>285000</v>
          </cell>
          <cell r="C3383" t="str">
            <v>UND</v>
          </cell>
          <cell r="D3383">
            <v>342000</v>
          </cell>
          <cell r="E3383">
            <v>54720</v>
          </cell>
          <cell r="F3383">
            <v>396720</v>
          </cell>
        </row>
        <row r="3384">
          <cell r="A3384" t="str">
            <v>LUMINARIA WALL PACK 150 Na CELSA ALU. TU</v>
          </cell>
          <cell r="B3384">
            <v>197600</v>
          </cell>
          <cell r="C3384" t="str">
            <v>UND</v>
          </cell>
          <cell r="D3384">
            <v>237120</v>
          </cell>
          <cell r="E3384">
            <v>37939.200000000004</v>
          </cell>
          <cell r="F3384">
            <v>275059</v>
          </cell>
        </row>
        <row r="3385">
          <cell r="A3385" t="str">
            <v>LUMINARIA WALL PACK 70 W Na 208 VOL.</v>
          </cell>
          <cell r="B3385">
            <v>240000</v>
          </cell>
          <cell r="C3385" t="str">
            <v>UND</v>
          </cell>
          <cell r="D3385">
            <v>288000</v>
          </cell>
          <cell r="E3385">
            <v>46080</v>
          </cell>
          <cell r="F3385">
            <v>334080</v>
          </cell>
        </row>
        <row r="3386">
          <cell r="A3386" t="str">
            <v>MANDO MOTOR S6S800 110V ABB</v>
          </cell>
          <cell r="B3386">
            <v>1080000</v>
          </cell>
          <cell r="C3386" t="str">
            <v>UND</v>
          </cell>
          <cell r="D3386">
            <v>1296000</v>
          </cell>
          <cell r="E3386">
            <v>207360</v>
          </cell>
          <cell r="F3386">
            <v>1503360</v>
          </cell>
        </row>
        <row r="3387">
          <cell r="A3387" t="str">
            <v>MANGUERA PLASTICA OPTIFLEX  - 11/4</v>
          </cell>
          <cell r="B3387">
            <v>1320</v>
          </cell>
          <cell r="C3387" t="str">
            <v>UND</v>
          </cell>
          <cell r="D3387">
            <v>1584</v>
          </cell>
          <cell r="E3387">
            <v>253.44</v>
          </cell>
          <cell r="F3387">
            <v>1837</v>
          </cell>
        </row>
        <row r="3388">
          <cell r="A3388" t="str">
            <v>MARCADOR INDELEBLE 3M</v>
          </cell>
          <cell r="B3388">
            <v>31202</v>
          </cell>
          <cell r="C3388" t="str">
            <v>UND</v>
          </cell>
          <cell r="D3388">
            <v>37442.400000000001</v>
          </cell>
          <cell r="E3388">
            <v>5990.7840000000006</v>
          </cell>
          <cell r="F3388">
            <v>43433</v>
          </cell>
        </row>
        <row r="3389">
          <cell r="A3389" t="str">
            <v>MARCO ALUMBRADO PUBLICO CS-274-1</v>
          </cell>
          <cell r="B3389">
            <v>29000</v>
          </cell>
          <cell r="C3389" t="str">
            <v>UND</v>
          </cell>
          <cell r="D3389">
            <v>34800</v>
          </cell>
          <cell r="E3389">
            <v>5568</v>
          </cell>
          <cell r="F3389">
            <v>40368</v>
          </cell>
        </row>
        <row r="3390">
          <cell r="A3390" t="str">
            <v>MARCO DECORATIVO ROJO DEKO</v>
          </cell>
          <cell r="B3390">
            <v>340</v>
          </cell>
          <cell r="C3390" t="str">
            <v>UND</v>
          </cell>
          <cell r="D3390">
            <v>408</v>
          </cell>
          <cell r="E3390">
            <v>65.28</v>
          </cell>
          <cell r="F3390">
            <v>473</v>
          </cell>
        </row>
        <row r="3391">
          <cell r="A3391" t="str">
            <v>MARCO DOBLE CAJA INSPECCION EEB</v>
          </cell>
          <cell r="B3391">
            <v>51723</v>
          </cell>
          <cell r="C3391" t="str">
            <v>UND</v>
          </cell>
          <cell r="D3391">
            <v>62067.6</v>
          </cell>
          <cell r="E3391">
            <v>9930.8160000000007</v>
          </cell>
          <cell r="F3391">
            <v>71998</v>
          </cell>
        </row>
        <row r="3392">
          <cell r="A3392" t="str">
            <v>MARCO DOBLE DE ENERGIA CS-275-1</v>
          </cell>
          <cell r="B3392">
            <v>49568</v>
          </cell>
          <cell r="C3392" t="str">
            <v>UND</v>
          </cell>
          <cell r="D3392">
            <v>59481.599999999999</v>
          </cell>
          <cell r="E3392">
            <v>9517.0560000000005</v>
          </cell>
          <cell r="F3392">
            <v>68999</v>
          </cell>
        </row>
        <row r="3393">
          <cell r="A3393" t="str">
            <v>MARCO P/TAPA CAMARA AP</v>
          </cell>
          <cell r="B3393">
            <v>60000</v>
          </cell>
          <cell r="C3393" t="str">
            <v>UND</v>
          </cell>
          <cell r="D3393">
            <v>72000</v>
          </cell>
          <cell r="E3393">
            <v>11520</v>
          </cell>
          <cell r="F3393">
            <v>83520</v>
          </cell>
        </row>
        <row r="3394">
          <cell r="A3394" t="str">
            <v>MARCO PARA INSTALACION LEGRAN REF.648715</v>
          </cell>
          <cell r="B3394">
            <v>6200</v>
          </cell>
          <cell r="C3394" t="str">
            <v>UND</v>
          </cell>
          <cell r="D3394">
            <v>7440</v>
          </cell>
          <cell r="E3394">
            <v>1190.4000000000001</v>
          </cell>
          <cell r="F3394">
            <v>8630</v>
          </cell>
        </row>
        <row r="3395">
          <cell r="A3395" t="str">
            <v>MARCO PARA SEGUETA</v>
          </cell>
          <cell r="B3395">
            <v>1545</v>
          </cell>
          <cell r="C3395" t="str">
            <v>UND</v>
          </cell>
          <cell r="D3395">
            <v>1854</v>
          </cell>
          <cell r="E3395">
            <v>296.64</v>
          </cell>
          <cell r="F3395">
            <v>2151</v>
          </cell>
        </row>
        <row r="3396">
          <cell r="A3396" t="str">
            <v>MARCO SENCILLO ENERGIA CS-275-1</v>
          </cell>
          <cell r="B3396">
            <v>39655</v>
          </cell>
          <cell r="C3396" t="str">
            <v>UND</v>
          </cell>
          <cell r="D3396">
            <v>47586</v>
          </cell>
          <cell r="E3396">
            <v>7613.76</v>
          </cell>
          <cell r="F3396">
            <v>55200</v>
          </cell>
        </row>
        <row r="3397">
          <cell r="A3397" t="str">
            <v>MARCO Y TAPA CAJA TELEFONICA 50X60</v>
          </cell>
          <cell r="B3397">
            <v>65000</v>
          </cell>
          <cell r="C3397" t="str">
            <v>UND</v>
          </cell>
          <cell r="D3397">
            <v>78000</v>
          </cell>
          <cell r="E3397">
            <v>12480</v>
          </cell>
          <cell r="F3397">
            <v>90480</v>
          </cell>
        </row>
        <row r="3398">
          <cell r="A3398" t="str">
            <v>MARQUILLA 12-16AWG (100 UNIDADES) LEGRAN</v>
          </cell>
          <cell r="B3398">
            <v>5000</v>
          </cell>
          <cell r="C3398" t="str">
            <v>UND</v>
          </cell>
          <cell r="D3398">
            <v>6000</v>
          </cell>
          <cell r="E3398">
            <v>960</v>
          </cell>
          <cell r="F3398">
            <v>6960</v>
          </cell>
        </row>
        <row r="3399">
          <cell r="A3399" t="str">
            <v>MARQUILLA 16-12 AWG No. 0 (1X100 UNIDAD)</v>
          </cell>
          <cell r="B3399">
            <v>53</v>
          </cell>
          <cell r="C3399" t="str">
            <v>UND</v>
          </cell>
          <cell r="D3399">
            <v>63.599999999999994</v>
          </cell>
          <cell r="E3399">
            <v>10.176</v>
          </cell>
          <cell r="F3399">
            <v>74</v>
          </cell>
        </row>
        <row r="3400">
          <cell r="A3400" t="str">
            <v>MARQUILLA 16-12 AWG No. 1 (1X100 UNIDAD)</v>
          </cell>
          <cell r="B3400">
            <v>53</v>
          </cell>
          <cell r="C3400" t="str">
            <v>UND</v>
          </cell>
          <cell r="D3400">
            <v>63.599999999999994</v>
          </cell>
          <cell r="E3400">
            <v>10.176</v>
          </cell>
          <cell r="F3400">
            <v>74</v>
          </cell>
        </row>
        <row r="3401">
          <cell r="A3401" t="str">
            <v>MARQUILLA CABLE 10 A 6 AWG LETRA  AR2</v>
          </cell>
          <cell r="B3401">
            <v>53</v>
          </cell>
          <cell r="C3401" t="str">
            <v>UND</v>
          </cell>
          <cell r="D3401">
            <v>63.599999999999994</v>
          </cell>
          <cell r="E3401">
            <v>10.176</v>
          </cell>
          <cell r="F3401">
            <v>74</v>
          </cell>
        </row>
        <row r="3402">
          <cell r="A3402" t="str">
            <v>MARQUILLA CABLE 10 A 6 AWG LETRA A AR2</v>
          </cell>
          <cell r="B3402">
            <v>53</v>
          </cell>
          <cell r="C3402" t="str">
            <v>UND</v>
          </cell>
          <cell r="D3402">
            <v>63.599999999999994</v>
          </cell>
          <cell r="E3402">
            <v>10.176</v>
          </cell>
          <cell r="F3402">
            <v>74</v>
          </cell>
        </row>
        <row r="3403">
          <cell r="A3403" t="str">
            <v>MARQUILLA CABLE 10 A 6 AWG LETRA B AR2</v>
          </cell>
          <cell r="B3403">
            <v>53</v>
          </cell>
          <cell r="C3403" t="str">
            <v>UND</v>
          </cell>
          <cell r="D3403">
            <v>63.599999999999994</v>
          </cell>
          <cell r="E3403">
            <v>10.176</v>
          </cell>
          <cell r="F3403">
            <v>74</v>
          </cell>
        </row>
        <row r="3404">
          <cell r="A3404" t="str">
            <v>MARQUILLA CABLE 10 A 6 AWG LETRA C AR2</v>
          </cell>
          <cell r="B3404">
            <v>53</v>
          </cell>
          <cell r="C3404" t="str">
            <v>UND</v>
          </cell>
          <cell r="D3404">
            <v>63.599999999999994</v>
          </cell>
          <cell r="E3404">
            <v>10.176</v>
          </cell>
          <cell r="F3404">
            <v>74</v>
          </cell>
        </row>
        <row r="3405">
          <cell r="A3405" t="str">
            <v>MARQUILLA CABLE 10 A 6 AWG LETRA D AR2</v>
          </cell>
          <cell r="B3405">
            <v>53</v>
          </cell>
          <cell r="C3405" t="str">
            <v>UND</v>
          </cell>
          <cell r="D3405">
            <v>63.599999999999994</v>
          </cell>
          <cell r="E3405">
            <v>10.176</v>
          </cell>
          <cell r="F3405">
            <v>74</v>
          </cell>
        </row>
        <row r="3406">
          <cell r="A3406" t="str">
            <v>MARQUILLA CABLE 10 A 6 AWG LETRA E AR2</v>
          </cell>
          <cell r="B3406">
            <v>40</v>
          </cell>
          <cell r="C3406" t="str">
            <v>UND</v>
          </cell>
          <cell r="D3406">
            <v>48</v>
          </cell>
          <cell r="E3406">
            <v>7.68</v>
          </cell>
          <cell r="F3406">
            <v>56</v>
          </cell>
        </row>
        <row r="3407">
          <cell r="A3407" t="str">
            <v>MARQUILLA CABLE 10 A 6 AWG LETRA F AR2</v>
          </cell>
          <cell r="B3407">
            <v>53</v>
          </cell>
          <cell r="C3407" t="str">
            <v>UND</v>
          </cell>
          <cell r="D3407">
            <v>63.599999999999994</v>
          </cell>
          <cell r="E3407">
            <v>10.176</v>
          </cell>
          <cell r="F3407">
            <v>74</v>
          </cell>
        </row>
        <row r="3408">
          <cell r="A3408" t="str">
            <v>MARQUILLA CABLE 10 A 6 AWG LETRA G AR2</v>
          </cell>
          <cell r="B3408">
            <v>53</v>
          </cell>
          <cell r="C3408" t="str">
            <v>UND</v>
          </cell>
          <cell r="D3408">
            <v>63.599999999999994</v>
          </cell>
          <cell r="E3408">
            <v>10.176</v>
          </cell>
          <cell r="F3408">
            <v>74</v>
          </cell>
        </row>
        <row r="3409">
          <cell r="A3409" t="str">
            <v>MARQUILLA CABLE 10 A 6 AWG LETRA H AR2</v>
          </cell>
          <cell r="B3409">
            <v>53</v>
          </cell>
          <cell r="C3409" t="str">
            <v>UND</v>
          </cell>
          <cell r="D3409">
            <v>63.599999999999994</v>
          </cell>
          <cell r="E3409">
            <v>10.176</v>
          </cell>
          <cell r="F3409">
            <v>74</v>
          </cell>
        </row>
        <row r="3410">
          <cell r="A3410" t="str">
            <v>MARQUILLA CABLE 10 A 6 AWG LETRA I AR2</v>
          </cell>
          <cell r="B3410">
            <v>53</v>
          </cell>
          <cell r="C3410" t="str">
            <v>UND</v>
          </cell>
          <cell r="D3410">
            <v>63.599999999999994</v>
          </cell>
          <cell r="E3410">
            <v>10.176</v>
          </cell>
          <cell r="F3410">
            <v>74</v>
          </cell>
        </row>
        <row r="3411">
          <cell r="A3411" t="str">
            <v>MARQUILLA CABLE 10 A 6 AWG LETRA K AR2</v>
          </cell>
          <cell r="B3411">
            <v>53</v>
          </cell>
          <cell r="C3411" t="str">
            <v>UND</v>
          </cell>
          <cell r="D3411">
            <v>63.599999999999994</v>
          </cell>
          <cell r="E3411">
            <v>10.176</v>
          </cell>
          <cell r="F3411">
            <v>74</v>
          </cell>
        </row>
        <row r="3412">
          <cell r="A3412" t="str">
            <v>MARQUILLA CABLE 10 A 6 AWG LETRA L AR2</v>
          </cell>
          <cell r="B3412">
            <v>53</v>
          </cell>
          <cell r="C3412" t="str">
            <v>UND</v>
          </cell>
          <cell r="D3412">
            <v>63.599999999999994</v>
          </cell>
          <cell r="E3412">
            <v>10.176</v>
          </cell>
          <cell r="F3412">
            <v>74</v>
          </cell>
        </row>
        <row r="3413">
          <cell r="A3413" t="str">
            <v>MARQUILLA CABLE 10 A 6 AWG LETRA N AR2</v>
          </cell>
          <cell r="B3413">
            <v>53</v>
          </cell>
          <cell r="C3413" t="str">
            <v>UND</v>
          </cell>
          <cell r="D3413">
            <v>63.599999999999994</v>
          </cell>
          <cell r="E3413">
            <v>10.176</v>
          </cell>
          <cell r="F3413">
            <v>74</v>
          </cell>
        </row>
        <row r="3414">
          <cell r="A3414" t="str">
            <v>MARQUILLA CABLE 10 A 6 AWG LETRA R AR2</v>
          </cell>
          <cell r="B3414">
            <v>53</v>
          </cell>
          <cell r="C3414" t="str">
            <v>UND</v>
          </cell>
          <cell r="D3414">
            <v>63.599999999999994</v>
          </cell>
          <cell r="E3414">
            <v>10.176</v>
          </cell>
          <cell r="F3414">
            <v>74</v>
          </cell>
        </row>
        <row r="3415">
          <cell r="A3415" t="str">
            <v>MARQUILLA CABLE 10 A 6 AWG LETRA S AR2</v>
          </cell>
          <cell r="B3415">
            <v>50</v>
          </cell>
          <cell r="C3415" t="str">
            <v>UND</v>
          </cell>
          <cell r="D3415">
            <v>60</v>
          </cell>
          <cell r="E3415">
            <v>9.6</v>
          </cell>
          <cell r="F3415">
            <v>70</v>
          </cell>
        </row>
        <row r="3416">
          <cell r="A3416" t="str">
            <v>MARQUILLA CABLE 10 A 6 AWG LETRA T AR2</v>
          </cell>
          <cell r="B3416">
            <v>53</v>
          </cell>
          <cell r="C3416" t="str">
            <v>UND</v>
          </cell>
          <cell r="D3416">
            <v>63.599999999999994</v>
          </cell>
          <cell r="E3416">
            <v>10.176</v>
          </cell>
          <cell r="F3416">
            <v>74</v>
          </cell>
        </row>
        <row r="3417">
          <cell r="A3417" t="str">
            <v>MARQUILLA CABLE 10 A 6 AWG LETRA V AR2</v>
          </cell>
          <cell r="B3417">
            <v>53</v>
          </cell>
          <cell r="C3417" t="str">
            <v>UND</v>
          </cell>
          <cell r="D3417">
            <v>63.599999999999994</v>
          </cell>
          <cell r="E3417">
            <v>10.176</v>
          </cell>
          <cell r="F3417">
            <v>74</v>
          </cell>
        </row>
        <row r="3418">
          <cell r="A3418" t="str">
            <v>MARQUILLA CABLE 10 A 6 AWG LETRA X AR2</v>
          </cell>
          <cell r="B3418">
            <v>53</v>
          </cell>
          <cell r="C3418" t="str">
            <v>UND</v>
          </cell>
          <cell r="D3418">
            <v>63.599999999999994</v>
          </cell>
          <cell r="E3418">
            <v>10.176</v>
          </cell>
          <cell r="F3418">
            <v>74</v>
          </cell>
        </row>
        <row r="3419">
          <cell r="A3419" t="str">
            <v>MARQUILLA CABLE 10 A 6 AWG LETRA X AR2</v>
          </cell>
          <cell r="B3419">
            <v>53</v>
          </cell>
          <cell r="C3419" t="str">
            <v>UND</v>
          </cell>
          <cell r="D3419">
            <v>63.599999999999994</v>
          </cell>
          <cell r="E3419">
            <v>10.176</v>
          </cell>
          <cell r="F3419">
            <v>74</v>
          </cell>
        </row>
        <row r="3420">
          <cell r="A3420" t="str">
            <v>MARQUILLA CABLE 10 A 6 AWG LETRA Y AR2</v>
          </cell>
          <cell r="B3420">
            <v>53</v>
          </cell>
          <cell r="C3420" t="str">
            <v>UND</v>
          </cell>
          <cell r="D3420">
            <v>63.599999999999994</v>
          </cell>
          <cell r="E3420">
            <v>10.176</v>
          </cell>
          <cell r="F3420">
            <v>74</v>
          </cell>
        </row>
        <row r="3421">
          <cell r="A3421" t="str">
            <v>MARQUILLA CABLE 10 A 6 AWG No 0 AR2</v>
          </cell>
          <cell r="B3421">
            <v>50</v>
          </cell>
          <cell r="C3421" t="str">
            <v>UND</v>
          </cell>
          <cell r="D3421">
            <v>60</v>
          </cell>
          <cell r="E3421">
            <v>9.6</v>
          </cell>
          <cell r="F3421">
            <v>70</v>
          </cell>
        </row>
        <row r="3422">
          <cell r="A3422" t="str">
            <v>MARQUILLA CABLE 10 A 6 AWG No 1 AR2</v>
          </cell>
          <cell r="B3422">
            <v>53</v>
          </cell>
          <cell r="C3422" t="str">
            <v>UND</v>
          </cell>
          <cell r="D3422">
            <v>63.599999999999994</v>
          </cell>
          <cell r="E3422">
            <v>10.176</v>
          </cell>
          <cell r="F3422">
            <v>74</v>
          </cell>
        </row>
        <row r="3423">
          <cell r="A3423" t="str">
            <v>MARQUILLA CABLE 10 A 6 AWG No 2 AR2</v>
          </cell>
          <cell r="B3423">
            <v>53</v>
          </cell>
          <cell r="C3423" t="str">
            <v>UND</v>
          </cell>
          <cell r="D3423">
            <v>63.599999999999994</v>
          </cell>
          <cell r="E3423">
            <v>10.176</v>
          </cell>
          <cell r="F3423">
            <v>74</v>
          </cell>
        </row>
        <row r="3424">
          <cell r="A3424" t="str">
            <v>MARQUILLA CABLE 10 A 6 AWG No 3 AR2 MARK</v>
          </cell>
          <cell r="B3424">
            <v>53</v>
          </cell>
          <cell r="C3424" t="str">
            <v>UND</v>
          </cell>
          <cell r="D3424">
            <v>63.599999999999994</v>
          </cell>
          <cell r="E3424">
            <v>10.176</v>
          </cell>
          <cell r="F3424">
            <v>74</v>
          </cell>
        </row>
        <row r="3425">
          <cell r="A3425" t="str">
            <v>MARQUILLA CABLE 10 A 6 AWG No 4 AR2</v>
          </cell>
          <cell r="B3425">
            <v>53</v>
          </cell>
          <cell r="C3425" t="str">
            <v>UND</v>
          </cell>
          <cell r="D3425">
            <v>63.599999999999994</v>
          </cell>
          <cell r="E3425">
            <v>10.176</v>
          </cell>
          <cell r="F3425">
            <v>74</v>
          </cell>
        </row>
        <row r="3426">
          <cell r="A3426" t="str">
            <v>MARQUILLA CABLE 10 A 6 AWG No 5 AR2</v>
          </cell>
          <cell r="B3426">
            <v>53</v>
          </cell>
          <cell r="C3426" t="str">
            <v>UND</v>
          </cell>
          <cell r="D3426">
            <v>63.599999999999994</v>
          </cell>
          <cell r="E3426">
            <v>10.176</v>
          </cell>
          <cell r="F3426">
            <v>74</v>
          </cell>
        </row>
        <row r="3427">
          <cell r="A3427" t="str">
            <v>MARQUILLA CABLE 10 A 6 AWG No 6 AR2</v>
          </cell>
          <cell r="B3427">
            <v>53</v>
          </cell>
          <cell r="C3427" t="str">
            <v>UND</v>
          </cell>
          <cell r="D3427">
            <v>63.599999999999994</v>
          </cell>
          <cell r="E3427">
            <v>10.176</v>
          </cell>
          <cell r="F3427">
            <v>74</v>
          </cell>
        </row>
        <row r="3428">
          <cell r="A3428" t="str">
            <v>MARQUILLA CABLE 10 A 6 AWG SIGNO - AR2</v>
          </cell>
          <cell r="B3428">
            <v>53</v>
          </cell>
          <cell r="C3428" t="str">
            <v>UND</v>
          </cell>
          <cell r="D3428">
            <v>63.599999999999994</v>
          </cell>
          <cell r="E3428">
            <v>10.176</v>
          </cell>
          <cell r="F3428">
            <v>74</v>
          </cell>
        </row>
        <row r="3429">
          <cell r="A3429" t="str">
            <v>MARQUILLA CABLE 10 A 6 AWG SIGNO + AR2</v>
          </cell>
          <cell r="B3429">
            <v>53</v>
          </cell>
          <cell r="C3429" t="str">
            <v>UND</v>
          </cell>
          <cell r="D3429">
            <v>63.599999999999994</v>
          </cell>
          <cell r="E3429">
            <v>10.176</v>
          </cell>
          <cell r="F3429">
            <v>74</v>
          </cell>
        </row>
        <row r="3430">
          <cell r="A3430" t="str">
            <v>MARQUILLA CABLE 18 A 12 AWG COMA (,) AR1</v>
          </cell>
          <cell r="B3430">
            <v>53</v>
          </cell>
          <cell r="C3430" t="str">
            <v>UND</v>
          </cell>
          <cell r="D3430">
            <v>63.599999999999994</v>
          </cell>
          <cell r="E3430">
            <v>10.176</v>
          </cell>
          <cell r="F3430">
            <v>74</v>
          </cell>
        </row>
        <row r="3431">
          <cell r="A3431" t="str">
            <v>MARQUILLA CABLE 18 A 12 AWG LETRA A AR1</v>
          </cell>
          <cell r="B3431">
            <v>53</v>
          </cell>
          <cell r="C3431" t="str">
            <v>UND</v>
          </cell>
          <cell r="D3431">
            <v>63.599999999999994</v>
          </cell>
          <cell r="E3431">
            <v>10.176</v>
          </cell>
          <cell r="F3431">
            <v>74</v>
          </cell>
        </row>
        <row r="3432">
          <cell r="A3432" t="str">
            <v>MARQUILLA CABLE 18 A 12 AWG LETRA C AR1</v>
          </cell>
          <cell r="B3432">
            <v>53</v>
          </cell>
          <cell r="C3432" t="str">
            <v>UND</v>
          </cell>
          <cell r="D3432">
            <v>63.599999999999994</v>
          </cell>
          <cell r="E3432">
            <v>10.176</v>
          </cell>
          <cell r="F3432">
            <v>74</v>
          </cell>
        </row>
        <row r="3433">
          <cell r="A3433" t="str">
            <v>MARQUILLA CABLE 18 A 12 AWG LETRA D AR1</v>
          </cell>
          <cell r="B3433">
            <v>53</v>
          </cell>
          <cell r="C3433" t="str">
            <v>UND</v>
          </cell>
          <cell r="D3433">
            <v>63.599999999999994</v>
          </cell>
          <cell r="E3433">
            <v>10.176</v>
          </cell>
          <cell r="F3433">
            <v>74</v>
          </cell>
        </row>
        <row r="3434">
          <cell r="A3434" t="str">
            <v>MARQUILLA CABLE 18 A 12 AWG LETRA F AR1</v>
          </cell>
          <cell r="B3434">
            <v>53</v>
          </cell>
          <cell r="C3434" t="str">
            <v>UND</v>
          </cell>
          <cell r="D3434">
            <v>63.599999999999994</v>
          </cell>
          <cell r="E3434">
            <v>10.176</v>
          </cell>
          <cell r="F3434">
            <v>74</v>
          </cell>
        </row>
        <row r="3435">
          <cell r="A3435" t="str">
            <v>MARQUILLA CABLE 18 A 12 AWG LETRA G AR1</v>
          </cell>
          <cell r="B3435">
            <v>53</v>
          </cell>
          <cell r="C3435" t="str">
            <v>UND</v>
          </cell>
          <cell r="D3435">
            <v>63.599999999999994</v>
          </cell>
          <cell r="E3435">
            <v>10.176</v>
          </cell>
          <cell r="F3435">
            <v>74</v>
          </cell>
        </row>
        <row r="3436">
          <cell r="A3436" t="str">
            <v>MARQUILLA CABLE 18 A 12 AWG LETRA H AR1</v>
          </cell>
          <cell r="B3436">
            <v>53</v>
          </cell>
          <cell r="C3436" t="str">
            <v>UND</v>
          </cell>
          <cell r="D3436">
            <v>63.599999999999994</v>
          </cell>
          <cell r="E3436">
            <v>10.176</v>
          </cell>
          <cell r="F3436">
            <v>74</v>
          </cell>
        </row>
        <row r="3437">
          <cell r="A3437" t="str">
            <v>MARQUILLA CABLE 18 A 12 AWG LETRA I AR1</v>
          </cell>
          <cell r="B3437">
            <v>53</v>
          </cell>
          <cell r="C3437" t="str">
            <v>UND</v>
          </cell>
          <cell r="D3437">
            <v>63.599999999999994</v>
          </cell>
          <cell r="E3437">
            <v>10.176</v>
          </cell>
          <cell r="F3437">
            <v>74</v>
          </cell>
        </row>
        <row r="3438">
          <cell r="A3438" t="str">
            <v>MARQUILLA CABLE 18 A 12 AWG LETRA i AR1</v>
          </cell>
          <cell r="B3438">
            <v>53</v>
          </cell>
          <cell r="C3438" t="str">
            <v>UND</v>
          </cell>
          <cell r="D3438">
            <v>63.599999999999994</v>
          </cell>
          <cell r="E3438">
            <v>10.176</v>
          </cell>
          <cell r="F3438">
            <v>74</v>
          </cell>
        </row>
        <row r="3439">
          <cell r="A3439" t="str">
            <v>MARQUILLA CABLE 18 A 12 AWG LETRA J AR1</v>
          </cell>
          <cell r="B3439">
            <v>53</v>
          </cell>
          <cell r="C3439" t="str">
            <v>UND</v>
          </cell>
          <cell r="D3439">
            <v>63.599999999999994</v>
          </cell>
          <cell r="E3439">
            <v>10.176</v>
          </cell>
          <cell r="F3439">
            <v>74</v>
          </cell>
        </row>
        <row r="3440">
          <cell r="A3440" t="str">
            <v>MARQUILLA CABLE 18 A 12 AWG LETRA K AR1</v>
          </cell>
          <cell r="B3440">
            <v>53</v>
          </cell>
          <cell r="C3440" t="str">
            <v>UND</v>
          </cell>
          <cell r="D3440">
            <v>63.599999999999994</v>
          </cell>
          <cell r="E3440">
            <v>10.176</v>
          </cell>
          <cell r="F3440">
            <v>74</v>
          </cell>
        </row>
        <row r="3441">
          <cell r="A3441" t="str">
            <v>MARQUILLA CABLE 18 A 12 AWG LETRA L AR1</v>
          </cell>
          <cell r="B3441">
            <v>53</v>
          </cell>
          <cell r="C3441" t="str">
            <v>UND</v>
          </cell>
          <cell r="D3441">
            <v>63.599999999999994</v>
          </cell>
          <cell r="E3441">
            <v>10.176</v>
          </cell>
          <cell r="F3441">
            <v>74</v>
          </cell>
        </row>
        <row r="3442">
          <cell r="A3442" t="str">
            <v>MARQUILLA CABLE 18 A 12 AWG LETRA M AR1</v>
          </cell>
          <cell r="B3442">
            <v>53</v>
          </cell>
          <cell r="C3442" t="str">
            <v>UND</v>
          </cell>
          <cell r="D3442">
            <v>63.599999999999994</v>
          </cell>
          <cell r="E3442">
            <v>10.176</v>
          </cell>
          <cell r="F3442">
            <v>74</v>
          </cell>
        </row>
        <row r="3443">
          <cell r="A3443" t="str">
            <v>MARQUILLA CABLE 18 A 12 AWG LETRA N AR1</v>
          </cell>
          <cell r="B3443">
            <v>53</v>
          </cell>
          <cell r="C3443" t="str">
            <v>UND</v>
          </cell>
          <cell r="D3443">
            <v>63.599999999999994</v>
          </cell>
          <cell r="E3443">
            <v>10.176</v>
          </cell>
          <cell r="F3443">
            <v>74</v>
          </cell>
        </row>
        <row r="3444">
          <cell r="A3444" t="str">
            <v>MARQUILLA CABLE 18 A 12 AWG LETRA O AR1</v>
          </cell>
          <cell r="B3444">
            <v>53</v>
          </cell>
          <cell r="C3444" t="str">
            <v>UND</v>
          </cell>
          <cell r="D3444">
            <v>63.599999999999994</v>
          </cell>
          <cell r="E3444">
            <v>10.176</v>
          </cell>
          <cell r="F3444">
            <v>74</v>
          </cell>
        </row>
        <row r="3445">
          <cell r="A3445" t="str">
            <v>MARQUILLA CABLE 18 A 12 AWG LETRA P AR1</v>
          </cell>
          <cell r="B3445">
            <v>53</v>
          </cell>
          <cell r="C3445" t="str">
            <v>UND</v>
          </cell>
          <cell r="D3445">
            <v>63.599999999999994</v>
          </cell>
          <cell r="E3445">
            <v>10.176</v>
          </cell>
          <cell r="F3445">
            <v>74</v>
          </cell>
        </row>
        <row r="3446">
          <cell r="A3446" t="str">
            <v>MARQUILLA CABLE 18 A 12 AWG LETRA Q AR1</v>
          </cell>
          <cell r="B3446">
            <v>53</v>
          </cell>
          <cell r="C3446" t="str">
            <v>UND</v>
          </cell>
          <cell r="D3446">
            <v>63.599999999999994</v>
          </cell>
          <cell r="E3446">
            <v>10.176</v>
          </cell>
          <cell r="F3446">
            <v>74</v>
          </cell>
        </row>
        <row r="3447">
          <cell r="A3447" t="str">
            <v>MARQUILLA CABLE 18 A 12 AWG LETRA U AR1</v>
          </cell>
          <cell r="B3447">
            <v>53</v>
          </cell>
          <cell r="C3447" t="str">
            <v>UND</v>
          </cell>
          <cell r="D3447">
            <v>63.599999999999994</v>
          </cell>
          <cell r="E3447">
            <v>10.176</v>
          </cell>
          <cell r="F3447">
            <v>74</v>
          </cell>
        </row>
        <row r="3448">
          <cell r="A3448" t="str">
            <v>MARQUILLA CABLE 18 A 12 AWG LETRA V AR1</v>
          </cell>
          <cell r="B3448">
            <v>53</v>
          </cell>
          <cell r="C3448" t="str">
            <v>UND</v>
          </cell>
          <cell r="D3448">
            <v>63.599999999999994</v>
          </cell>
          <cell r="E3448">
            <v>10.176</v>
          </cell>
          <cell r="F3448">
            <v>74</v>
          </cell>
        </row>
        <row r="3449">
          <cell r="A3449" t="str">
            <v>MARQUILLA CABLE 18 A 12 AWG LETRA X AR1</v>
          </cell>
          <cell r="B3449">
            <v>53</v>
          </cell>
          <cell r="C3449" t="str">
            <v>UND</v>
          </cell>
          <cell r="D3449">
            <v>63.599999999999994</v>
          </cell>
          <cell r="E3449">
            <v>10.176</v>
          </cell>
          <cell r="F3449">
            <v>74</v>
          </cell>
        </row>
        <row r="3450">
          <cell r="A3450" t="str">
            <v>MARQUILLA CABLE 18 A 12 AWG LETRA Y AR1</v>
          </cell>
          <cell r="B3450">
            <v>53</v>
          </cell>
          <cell r="C3450" t="str">
            <v>UND</v>
          </cell>
          <cell r="D3450">
            <v>63.599999999999994</v>
          </cell>
          <cell r="E3450">
            <v>10.176</v>
          </cell>
          <cell r="F3450">
            <v>74</v>
          </cell>
        </row>
        <row r="3451">
          <cell r="A3451" t="str">
            <v>MARQUILLA CABLE 18 A 12 AWG LETRA Z AR1</v>
          </cell>
          <cell r="B3451">
            <v>53</v>
          </cell>
          <cell r="C3451" t="str">
            <v>UND</v>
          </cell>
          <cell r="D3451">
            <v>63.599999999999994</v>
          </cell>
          <cell r="E3451">
            <v>10.176</v>
          </cell>
          <cell r="F3451">
            <v>74</v>
          </cell>
        </row>
        <row r="3452">
          <cell r="A3452" t="str">
            <v>MARQUILLA CABLE 18 A 12 AWG No 0 AR1 MAR</v>
          </cell>
          <cell r="B3452">
            <v>53</v>
          </cell>
          <cell r="C3452" t="str">
            <v>UND</v>
          </cell>
          <cell r="D3452">
            <v>63.599999999999994</v>
          </cell>
          <cell r="E3452">
            <v>10.176</v>
          </cell>
          <cell r="F3452">
            <v>74</v>
          </cell>
        </row>
        <row r="3453">
          <cell r="A3453" t="str">
            <v>MARQUILLA CABLE 18 A 12 AWG No 1 AR1 MAR</v>
          </cell>
          <cell r="B3453">
            <v>53</v>
          </cell>
          <cell r="C3453" t="str">
            <v>UND</v>
          </cell>
          <cell r="D3453">
            <v>63.599999999999994</v>
          </cell>
          <cell r="E3453">
            <v>10.176</v>
          </cell>
          <cell r="F3453">
            <v>74</v>
          </cell>
        </row>
        <row r="3454">
          <cell r="A3454" t="str">
            <v>MARQUILLA CABLE 18 A 12 AWG No 2 AR1 MAR</v>
          </cell>
          <cell r="B3454">
            <v>53</v>
          </cell>
          <cell r="C3454" t="str">
            <v>UND</v>
          </cell>
          <cell r="D3454">
            <v>63.599999999999994</v>
          </cell>
          <cell r="E3454">
            <v>10.176</v>
          </cell>
          <cell r="F3454">
            <v>74</v>
          </cell>
        </row>
        <row r="3455">
          <cell r="A3455" t="str">
            <v>MARQUILLA CABLE 18 A 12 AWG No 6 AR1 MAR</v>
          </cell>
          <cell r="B3455">
            <v>53</v>
          </cell>
          <cell r="C3455" t="str">
            <v>UND</v>
          </cell>
          <cell r="D3455">
            <v>63.599999999999994</v>
          </cell>
          <cell r="E3455">
            <v>10.176</v>
          </cell>
          <cell r="F3455">
            <v>74</v>
          </cell>
        </row>
        <row r="3456">
          <cell r="A3456" t="str">
            <v>MARQUILLA CABLE 18 A 12 AWG No 6 AR1 MAR</v>
          </cell>
          <cell r="B3456">
            <v>53</v>
          </cell>
          <cell r="C3456" t="str">
            <v>UND</v>
          </cell>
          <cell r="D3456">
            <v>63.599999999999994</v>
          </cell>
          <cell r="E3456">
            <v>10.176</v>
          </cell>
          <cell r="F3456">
            <v>74</v>
          </cell>
        </row>
        <row r="3457">
          <cell r="A3457" t="str">
            <v>MARQUILLA CABLE 18 A 12 AWG No 9 AR1 MAR</v>
          </cell>
          <cell r="B3457">
            <v>53</v>
          </cell>
          <cell r="C3457" t="str">
            <v>UND</v>
          </cell>
          <cell r="D3457">
            <v>63.599999999999994</v>
          </cell>
          <cell r="E3457">
            <v>10.176</v>
          </cell>
          <cell r="F3457">
            <v>74</v>
          </cell>
        </row>
        <row r="3458">
          <cell r="A3458" t="str">
            <v>MARQUILLA CABLE 18 A 12 AWG SIGNO - AR1</v>
          </cell>
          <cell r="B3458">
            <v>53</v>
          </cell>
          <cell r="C3458" t="str">
            <v>UND</v>
          </cell>
          <cell r="D3458">
            <v>63.599999999999994</v>
          </cell>
          <cell r="E3458">
            <v>10.176</v>
          </cell>
          <cell r="F3458">
            <v>74</v>
          </cell>
        </row>
        <row r="3459">
          <cell r="A3459" t="str">
            <v>MARQUILLA CABLE 18 A 12 AWG SIGNO + AR1</v>
          </cell>
          <cell r="B3459">
            <v>40</v>
          </cell>
          <cell r="C3459" t="str">
            <v>UND</v>
          </cell>
          <cell r="D3459">
            <v>48</v>
          </cell>
          <cell r="E3459">
            <v>7.68</v>
          </cell>
          <cell r="F3459">
            <v>56</v>
          </cell>
        </row>
        <row r="3460">
          <cell r="A3460" t="str">
            <v>MARQUILLA EN CLIP 16-12 AWG No. 2 (1X100</v>
          </cell>
          <cell r="B3460">
            <v>53</v>
          </cell>
          <cell r="C3460" t="str">
            <v>UND</v>
          </cell>
          <cell r="D3460">
            <v>63.599999999999994</v>
          </cell>
          <cell r="E3460">
            <v>10.176</v>
          </cell>
          <cell r="F3460">
            <v>74</v>
          </cell>
        </row>
        <row r="3461">
          <cell r="A3461" t="str">
            <v>MARQUILLA EN CLIP 16-12 AWG No. 3 (1X100</v>
          </cell>
          <cell r="B3461">
            <v>53</v>
          </cell>
          <cell r="C3461" t="str">
            <v>UND</v>
          </cell>
          <cell r="D3461">
            <v>63.599999999999994</v>
          </cell>
          <cell r="E3461">
            <v>10.176</v>
          </cell>
          <cell r="F3461">
            <v>74</v>
          </cell>
        </row>
        <row r="3462">
          <cell r="A3462" t="str">
            <v>MARQUILLA EN CLIP 16-12 AWG No. 4 (1X100</v>
          </cell>
          <cell r="B3462">
            <v>53</v>
          </cell>
          <cell r="C3462" t="str">
            <v>UND</v>
          </cell>
          <cell r="D3462">
            <v>63.599999999999994</v>
          </cell>
          <cell r="E3462">
            <v>10.176</v>
          </cell>
          <cell r="F3462">
            <v>74</v>
          </cell>
        </row>
        <row r="3463">
          <cell r="A3463" t="str">
            <v>MARQUILLA EN CLIP 16-12 AWG No. 5 (1X100</v>
          </cell>
          <cell r="B3463">
            <v>53</v>
          </cell>
          <cell r="C3463" t="str">
            <v>UND</v>
          </cell>
          <cell r="D3463">
            <v>63.599999999999994</v>
          </cell>
          <cell r="E3463">
            <v>10.176</v>
          </cell>
          <cell r="F3463">
            <v>74</v>
          </cell>
        </row>
        <row r="3464">
          <cell r="A3464" t="str">
            <v>MARQUILLA EN CLIP 16-12 AWG No. 6 (1X100</v>
          </cell>
          <cell r="B3464">
            <v>53</v>
          </cell>
          <cell r="C3464" t="str">
            <v>UND</v>
          </cell>
          <cell r="D3464">
            <v>63.599999999999994</v>
          </cell>
          <cell r="E3464">
            <v>10.176</v>
          </cell>
          <cell r="F3464">
            <v>74</v>
          </cell>
        </row>
        <row r="3465">
          <cell r="A3465" t="str">
            <v>MARQUILLA P/COMPUTADOR 1.9X3.19i</v>
          </cell>
          <cell r="B3465">
            <v>291</v>
          </cell>
          <cell r="C3465" t="str">
            <v>UND</v>
          </cell>
          <cell r="D3465">
            <v>349.2</v>
          </cell>
          <cell r="E3465">
            <v>55.872</v>
          </cell>
          <cell r="F3465">
            <v>405</v>
          </cell>
        </row>
        <row r="3466">
          <cell r="A3466" t="str">
            <v>MARQUILLA P/COMPUTADOR 12-4AWG .8X1.44i</v>
          </cell>
          <cell r="B3466">
            <v>107</v>
          </cell>
          <cell r="C3466" t="str">
            <v>UND</v>
          </cell>
          <cell r="D3466">
            <v>128.4</v>
          </cell>
          <cell r="E3466">
            <v>20.544</v>
          </cell>
          <cell r="F3466">
            <v>149</v>
          </cell>
        </row>
        <row r="3467">
          <cell r="A3467" t="str">
            <v>MARQUILLA P/COMPUTADOR 16-12AWG .5X1.44i</v>
          </cell>
          <cell r="B3467">
            <v>88</v>
          </cell>
          <cell r="C3467" t="str">
            <v>UND</v>
          </cell>
          <cell r="D3467">
            <v>105.6</v>
          </cell>
          <cell r="E3467">
            <v>16.896000000000001</v>
          </cell>
          <cell r="F3467">
            <v>122</v>
          </cell>
        </row>
        <row r="3468">
          <cell r="A3468" t="str">
            <v>MARQUILLA P/COMPUTADOR 2-4/0AWG 1X2.25i</v>
          </cell>
          <cell r="B3468">
            <v>146</v>
          </cell>
          <cell r="C3468" t="str">
            <v>UND</v>
          </cell>
          <cell r="D3468">
            <v>175.2</v>
          </cell>
          <cell r="E3468">
            <v>28.032</v>
          </cell>
          <cell r="F3468">
            <v>203</v>
          </cell>
        </row>
        <row r="3469">
          <cell r="A3469" t="str">
            <v>MARQUILLA PARA COMPUTADOR REF:SCS-AM16</v>
          </cell>
          <cell r="B3469">
            <v>420</v>
          </cell>
          <cell r="C3469" t="str">
            <v>UND</v>
          </cell>
          <cell r="D3469">
            <v>504</v>
          </cell>
          <cell r="E3469">
            <v>80.64</v>
          </cell>
          <cell r="F3469">
            <v>585</v>
          </cell>
        </row>
        <row r="3470">
          <cell r="A3470" t="str">
            <v>MARTILLO PATA DE CABRA STANLEY</v>
          </cell>
          <cell r="B3470">
            <v>6580</v>
          </cell>
          <cell r="C3470" t="str">
            <v>UND</v>
          </cell>
          <cell r="D3470">
            <v>7896</v>
          </cell>
          <cell r="E3470">
            <v>1263.3600000000001</v>
          </cell>
          <cell r="F3470">
            <v>9159</v>
          </cell>
        </row>
        <row r="3471">
          <cell r="A3471" t="str">
            <v>MASILLA MOLDABLE BARRERA CONTRA FUEGO</v>
          </cell>
          <cell r="B3471">
            <v>35000</v>
          </cell>
          <cell r="C3471" t="str">
            <v>UND</v>
          </cell>
          <cell r="D3471">
            <v>42000</v>
          </cell>
          <cell r="E3471">
            <v>6720</v>
          </cell>
          <cell r="F3471">
            <v>48720</v>
          </cell>
        </row>
        <row r="3472">
          <cell r="A3472" t="str">
            <v>MASILLA SCOTCH FILL 38MMX1.5M</v>
          </cell>
          <cell r="B3472">
            <v>26051</v>
          </cell>
          <cell r="C3472" t="str">
            <v>UND</v>
          </cell>
          <cell r="D3472">
            <v>31261.199999999997</v>
          </cell>
          <cell r="E3472">
            <v>5001.7919999999995</v>
          </cell>
          <cell r="F3472">
            <v>36263</v>
          </cell>
        </row>
        <row r="3473">
          <cell r="A3473" t="str">
            <v>MEDIDOR ACTIVA EMP 10/100 2X120V</v>
          </cell>
          <cell r="B3473">
            <v>520000</v>
          </cell>
          <cell r="C3473" t="str">
            <v>UND</v>
          </cell>
          <cell r="D3473">
            <v>624000</v>
          </cell>
          <cell r="E3473">
            <v>99840</v>
          </cell>
          <cell r="F3473">
            <v>723840</v>
          </cell>
        </row>
        <row r="3474">
          <cell r="A3474" t="str">
            <v>MEDIDOR ACTIVA EMP 10/100 2X120V CALIBRA</v>
          </cell>
          <cell r="B3474">
            <v>640000</v>
          </cell>
          <cell r="C3474" t="str">
            <v>UND</v>
          </cell>
          <cell r="D3474">
            <v>768000</v>
          </cell>
          <cell r="E3474">
            <v>122880</v>
          </cell>
          <cell r="F3474">
            <v>890880</v>
          </cell>
        </row>
        <row r="3475">
          <cell r="A3475" t="str">
            <v>MEDIDOR ACTIVA EMP 10/100 3X120V</v>
          </cell>
          <cell r="B3475">
            <v>520000</v>
          </cell>
          <cell r="C3475" t="str">
            <v>UND</v>
          </cell>
          <cell r="D3475">
            <v>624000</v>
          </cell>
          <cell r="E3475">
            <v>99840</v>
          </cell>
          <cell r="F3475">
            <v>723840</v>
          </cell>
        </row>
        <row r="3476">
          <cell r="A3476" t="str">
            <v>MEDIDOR ACTIVA EMP 10/100 3X120V CALIBRA</v>
          </cell>
          <cell r="B3476">
            <v>640000</v>
          </cell>
          <cell r="C3476" t="str">
            <v>UND</v>
          </cell>
          <cell r="D3476">
            <v>768000</v>
          </cell>
          <cell r="E3476">
            <v>122880</v>
          </cell>
          <cell r="F3476">
            <v>890880</v>
          </cell>
        </row>
        <row r="3477">
          <cell r="A3477" t="str">
            <v>MEDIDOR DE ENERGIA ACTIVA ELECTRONICO, MEDICION DIRECTA 3F 100A 220V CON PUERTO DE SALIDA PC</v>
          </cell>
          <cell r="B3477">
            <v>960000</v>
          </cell>
          <cell r="C3477" t="str">
            <v>UND</v>
          </cell>
          <cell r="D3477">
            <v>1152000</v>
          </cell>
          <cell r="E3477">
            <v>184320</v>
          </cell>
          <cell r="F3477">
            <v>1336320</v>
          </cell>
        </row>
        <row r="3478">
          <cell r="A3478" t="str">
            <v>MEDIDOR DE ENERGIA DIGITAL PARA TABLEROS DE DISTRIBUCION CON PUERTO RS 232 O 485</v>
          </cell>
          <cell r="B3478">
            <v>1968000</v>
          </cell>
          <cell r="C3478" t="str">
            <v>UND</v>
          </cell>
          <cell r="D3478">
            <v>2361600</v>
          </cell>
          <cell r="E3478">
            <v>377856</v>
          </cell>
          <cell r="F3478">
            <v>2739456</v>
          </cell>
        </row>
        <row r="3479">
          <cell r="A3479" t="str">
            <v>MEDIDOR ELEC 2 ELEM 2(6)A AR1 ALPHA</v>
          </cell>
          <cell r="B3479">
            <v>1936000</v>
          </cell>
          <cell r="C3479" t="str">
            <v>UND</v>
          </cell>
          <cell r="D3479">
            <v>2323200</v>
          </cell>
          <cell r="E3479">
            <v>371712</v>
          </cell>
          <cell r="F3479">
            <v>2694912</v>
          </cell>
        </row>
        <row r="3480">
          <cell r="A3480" t="str">
            <v>MEDIDOR ELEC. 2 ELEM. 2(6)A. AR1AL ALPHA</v>
          </cell>
          <cell r="B3480">
            <v>1880000</v>
          </cell>
          <cell r="C3480" t="str">
            <v>UND</v>
          </cell>
          <cell r="D3480">
            <v>2256000</v>
          </cell>
          <cell r="E3480">
            <v>360960</v>
          </cell>
          <cell r="F3480">
            <v>2616960</v>
          </cell>
        </row>
        <row r="3481">
          <cell r="A3481" t="str">
            <v>MEDIDOR EMP 10/100-134.05/3X254/440</v>
          </cell>
          <cell r="B3481">
            <v>539000</v>
          </cell>
          <cell r="C3481" t="str">
            <v>UND</v>
          </cell>
          <cell r="D3481">
            <v>646800</v>
          </cell>
          <cell r="E3481">
            <v>103488</v>
          </cell>
          <cell r="F3481">
            <v>750288</v>
          </cell>
        </row>
        <row r="3482">
          <cell r="A3482" t="str">
            <v>MEDIDOR EMP 10/100-134.05/3X254/440 CALI</v>
          </cell>
          <cell r="B3482">
            <v>735000</v>
          </cell>
          <cell r="C3482" t="str">
            <v>UND</v>
          </cell>
          <cell r="D3482">
            <v>882000</v>
          </cell>
          <cell r="E3482">
            <v>141120</v>
          </cell>
          <cell r="F3482">
            <v>1023120</v>
          </cell>
        </row>
        <row r="3483">
          <cell r="A3483" t="str">
            <v>MEDIDOR POTENCIA /PM620 POWER LOGIC S.D.</v>
          </cell>
          <cell r="B3483">
            <v>3368619</v>
          </cell>
          <cell r="C3483" t="str">
            <v>UND</v>
          </cell>
          <cell r="D3483">
            <v>4042342.8</v>
          </cell>
          <cell r="E3483">
            <v>646774.848</v>
          </cell>
          <cell r="F3483">
            <v>4689118</v>
          </cell>
        </row>
        <row r="3484">
          <cell r="A3484" t="str">
            <v>MEMBRANA TRANSPARENTE ABB</v>
          </cell>
          <cell r="B3484">
            <v>2800</v>
          </cell>
          <cell r="C3484" t="str">
            <v>UND</v>
          </cell>
          <cell r="D3484">
            <v>3360</v>
          </cell>
          <cell r="E3484">
            <v>537.6</v>
          </cell>
          <cell r="F3484">
            <v>3898</v>
          </cell>
        </row>
        <row r="3485">
          <cell r="A3485" t="str">
            <v>MEMBRANA TRANSPARENTE KM</v>
          </cell>
          <cell r="B3485">
            <v>3640</v>
          </cell>
          <cell r="C3485" t="str">
            <v>UND</v>
          </cell>
          <cell r="D3485">
            <v>4368</v>
          </cell>
          <cell r="E3485">
            <v>698.88</v>
          </cell>
          <cell r="F3485">
            <v>5067</v>
          </cell>
        </row>
        <row r="3486">
          <cell r="A3486" t="str">
            <v>MEZCLADOR CON DUCHA</v>
          </cell>
          <cell r="B3486">
            <v>50</v>
          </cell>
          <cell r="C3486" t="str">
            <v>UND</v>
          </cell>
          <cell r="D3486">
            <v>60</v>
          </cell>
          <cell r="E3486">
            <v>9.6</v>
          </cell>
          <cell r="F3486">
            <v>70</v>
          </cell>
        </row>
        <row r="3487">
          <cell r="A3487" t="str">
            <v>MEZCLADOR SIN DUCHA</v>
          </cell>
          <cell r="B3487">
            <v>50</v>
          </cell>
          <cell r="C3487" t="str">
            <v>UND</v>
          </cell>
          <cell r="D3487">
            <v>60</v>
          </cell>
          <cell r="E3487">
            <v>9.6</v>
          </cell>
          <cell r="F3487">
            <v>70</v>
          </cell>
        </row>
        <row r="3488">
          <cell r="A3488" t="str">
            <v>MICRO INTERRUPTOR EUROPEA 2603-IR-GHLL</v>
          </cell>
          <cell r="B3488">
            <v>4900</v>
          </cell>
          <cell r="C3488" t="str">
            <v>UND</v>
          </cell>
          <cell r="D3488">
            <v>5880</v>
          </cell>
          <cell r="E3488">
            <v>940.80000000000007</v>
          </cell>
          <cell r="F3488">
            <v>6821</v>
          </cell>
        </row>
        <row r="3489">
          <cell r="A3489" t="str">
            <v>MICRO INTERRUPTOR EUROPEA M3A PBS</v>
          </cell>
          <cell r="B3489">
            <v>4018</v>
          </cell>
          <cell r="C3489" t="str">
            <v>UND</v>
          </cell>
          <cell r="D3489">
            <v>4821.5999999999995</v>
          </cell>
          <cell r="E3489">
            <v>771.4559999999999</v>
          </cell>
          <cell r="F3489">
            <v>5593</v>
          </cell>
        </row>
        <row r="3490">
          <cell r="A3490" t="str">
            <v>MICRO INTERRUPTOR EUROPEA MG2604 IRLHRS</v>
          </cell>
          <cell r="B3490">
            <v>4900</v>
          </cell>
          <cell r="C3490" t="str">
            <v>UND</v>
          </cell>
          <cell r="D3490">
            <v>5880</v>
          </cell>
          <cell r="E3490">
            <v>940.80000000000007</v>
          </cell>
          <cell r="F3490">
            <v>6821</v>
          </cell>
        </row>
        <row r="3491">
          <cell r="A3491" t="str">
            <v>MICRO INTERRUPTOR EUROPEA MJ12604 IRLHRL</v>
          </cell>
          <cell r="B3491">
            <v>5740</v>
          </cell>
          <cell r="C3491" t="str">
            <v>UND</v>
          </cell>
          <cell r="D3491">
            <v>6888</v>
          </cell>
          <cell r="E3491">
            <v>1102.08</v>
          </cell>
          <cell r="F3491">
            <v>7990</v>
          </cell>
        </row>
        <row r="3492">
          <cell r="A3492" t="str">
            <v>MICRO INTERRUPTOR REF:M3DPBF MERG</v>
          </cell>
          <cell r="B3492">
            <v>3920</v>
          </cell>
          <cell r="C3492" t="str">
            <v>UND</v>
          </cell>
          <cell r="D3492">
            <v>4704</v>
          </cell>
          <cell r="E3492">
            <v>752.64</v>
          </cell>
          <cell r="F3492">
            <v>5457</v>
          </cell>
        </row>
        <row r="3493">
          <cell r="A3493" t="str">
            <v>MINI INT 1X(10)A (10KA)125V TIPO C32H-DC</v>
          </cell>
          <cell r="B3493">
            <v>37000</v>
          </cell>
          <cell r="C3493" t="str">
            <v>UND</v>
          </cell>
          <cell r="D3493">
            <v>44400</v>
          </cell>
          <cell r="E3493">
            <v>7104</v>
          </cell>
          <cell r="F3493">
            <v>51504</v>
          </cell>
        </row>
        <row r="3494">
          <cell r="A3494" t="str">
            <v>MINI INT 1X(10)A (20KA)120V TIPO C60N</v>
          </cell>
          <cell r="B3494">
            <v>13700</v>
          </cell>
          <cell r="C3494" t="str">
            <v>UND</v>
          </cell>
          <cell r="D3494">
            <v>16440</v>
          </cell>
          <cell r="E3494">
            <v>2630.4</v>
          </cell>
          <cell r="F3494">
            <v>19070</v>
          </cell>
        </row>
        <row r="3495">
          <cell r="A3495" t="str">
            <v>MINI INT 1X(16)A (10KA)125V TIPO C32H-DC</v>
          </cell>
          <cell r="B3495">
            <v>37000</v>
          </cell>
          <cell r="C3495" t="str">
            <v>UND</v>
          </cell>
          <cell r="D3495">
            <v>44400</v>
          </cell>
          <cell r="E3495">
            <v>7104</v>
          </cell>
          <cell r="F3495">
            <v>51504</v>
          </cell>
        </row>
        <row r="3496">
          <cell r="A3496" t="str">
            <v>MINI INT 1X(16)A (20KA)120V TIPO C60N</v>
          </cell>
          <cell r="B3496">
            <v>13700</v>
          </cell>
          <cell r="C3496" t="str">
            <v>UND</v>
          </cell>
          <cell r="D3496">
            <v>16440</v>
          </cell>
          <cell r="E3496">
            <v>2630.4</v>
          </cell>
          <cell r="F3496">
            <v>19070</v>
          </cell>
        </row>
        <row r="3497">
          <cell r="A3497" t="str">
            <v>MINI INT 1X(2)A (20KA)120V TIPO C60N</v>
          </cell>
          <cell r="B3497">
            <v>21300</v>
          </cell>
          <cell r="C3497" t="str">
            <v>UND</v>
          </cell>
          <cell r="D3497">
            <v>25560</v>
          </cell>
          <cell r="E3497">
            <v>4089.6</v>
          </cell>
          <cell r="F3497">
            <v>29650</v>
          </cell>
        </row>
        <row r="3498">
          <cell r="A3498" t="str">
            <v>MINI INT 1X(20)A (10KA)125V TIPO C32H-DC</v>
          </cell>
          <cell r="B3498">
            <v>37000</v>
          </cell>
          <cell r="C3498" t="str">
            <v>UND</v>
          </cell>
          <cell r="D3498">
            <v>44400</v>
          </cell>
          <cell r="E3498">
            <v>7104</v>
          </cell>
          <cell r="F3498">
            <v>51504</v>
          </cell>
        </row>
        <row r="3499">
          <cell r="A3499" t="str">
            <v>MINI INT 1X(20)A (20KA)120V TIPO C60N</v>
          </cell>
          <cell r="B3499">
            <v>13700</v>
          </cell>
          <cell r="C3499" t="str">
            <v>UND</v>
          </cell>
          <cell r="D3499">
            <v>16440</v>
          </cell>
          <cell r="E3499">
            <v>2630.4</v>
          </cell>
          <cell r="F3499">
            <v>19070</v>
          </cell>
        </row>
        <row r="3500">
          <cell r="A3500" t="str">
            <v>MINI INT 1X(3)A (10KA)125V TIPO C32H-DC</v>
          </cell>
          <cell r="B3500">
            <v>37000</v>
          </cell>
          <cell r="C3500" t="str">
            <v>UND</v>
          </cell>
          <cell r="D3500">
            <v>44400</v>
          </cell>
          <cell r="E3500">
            <v>7104</v>
          </cell>
          <cell r="F3500">
            <v>51504</v>
          </cell>
        </row>
        <row r="3501">
          <cell r="A3501" t="str">
            <v>MINI INT 1X(3)A (20KA)120V TIPO C60N</v>
          </cell>
          <cell r="B3501">
            <v>21300</v>
          </cell>
          <cell r="C3501" t="str">
            <v>UND</v>
          </cell>
          <cell r="D3501">
            <v>25560</v>
          </cell>
          <cell r="E3501">
            <v>4089.6</v>
          </cell>
          <cell r="F3501">
            <v>29650</v>
          </cell>
        </row>
        <row r="3502">
          <cell r="A3502" t="str">
            <v>MINI INT 1X(32)A (20KA)120V TIPO C60N</v>
          </cell>
          <cell r="B3502">
            <v>13700</v>
          </cell>
          <cell r="C3502" t="str">
            <v>UND</v>
          </cell>
          <cell r="D3502">
            <v>16440</v>
          </cell>
          <cell r="E3502">
            <v>2630.4</v>
          </cell>
          <cell r="F3502">
            <v>19070</v>
          </cell>
        </row>
        <row r="3503">
          <cell r="A3503" t="str">
            <v>MINI INT 1X(4)A (25KA) TIPO C60L C</v>
          </cell>
          <cell r="B3503">
            <v>173650</v>
          </cell>
          <cell r="C3503" t="str">
            <v>UND</v>
          </cell>
          <cell r="D3503">
            <v>208380</v>
          </cell>
          <cell r="E3503">
            <v>33340.800000000003</v>
          </cell>
          <cell r="F3503">
            <v>241721</v>
          </cell>
        </row>
        <row r="3504">
          <cell r="A3504" t="str">
            <v>MINI INT 1X(6)A (20KA)120V TIPO C60N</v>
          </cell>
          <cell r="B3504">
            <v>13700</v>
          </cell>
          <cell r="C3504" t="str">
            <v>UND</v>
          </cell>
          <cell r="D3504">
            <v>16440</v>
          </cell>
          <cell r="E3504">
            <v>2630.4</v>
          </cell>
          <cell r="F3504">
            <v>19070</v>
          </cell>
        </row>
        <row r="3505">
          <cell r="A3505" t="str">
            <v>MINI INT 1X(63)A (20KA)120V TIPO C60N</v>
          </cell>
          <cell r="B3505">
            <v>28400</v>
          </cell>
          <cell r="C3505" t="str">
            <v>UND</v>
          </cell>
          <cell r="D3505">
            <v>34080</v>
          </cell>
          <cell r="E3505">
            <v>5452.8</v>
          </cell>
          <cell r="F3505">
            <v>39533</v>
          </cell>
        </row>
        <row r="3506">
          <cell r="A3506" t="str">
            <v>MINI INT 2X(1)A (20KA)125V TIPO C32H-CD</v>
          </cell>
          <cell r="B3506">
            <v>107000</v>
          </cell>
          <cell r="C3506" t="str">
            <v>UND</v>
          </cell>
          <cell r="D3506">
            <v>128400</v>
          </cell>
          <cell r="E3506">
            <v>20544</v>
          </cell>
          <cell r="F3506">
            <v>148944</v>
          </cell>
        </row>
        <row r="3507">
          <cell r="A3507" t="str">
            <v>MINI INT 2X(10)A (20KA)125V TIPO C32H-DC</v>
          </cell>
          <cell r="B3507">
            <v>107000</v>
          </cell>
          <cell r="C3507" t="str">
            <v>UND</v>
          </cell>
          <cell r="D3507">
            <v>128400</v>
          </cell>
          <cell r="E3507">
            <v>20544</v>
          </cell>
          <cell r="F3507">
            <v>148944</v>
          </cell>
        </row>
        <row r="3508">
          <cell r="A3508" t="str">
            <v>MINI INT 2X(10)A (25KA) TIPO C60L C</v>
          </cell>
          <cell r="B3508">
            <v>139000</v>
          </cell>
          <cell r="C3508" t="str">
            <v>UND</v>
          </cell>
          <cell r="D3508">
            <v>166800</v>
          </cell>
          <cell r="E3508">
            <v>26688</v>
          </cell>
          <cell r="F3508">
            <v>193488</v>
          </cell>
        </row>
        <row r="3509">
          <cell r="A3509" t="str">
            <v>MINI INT 2X(10)A TIPO C60A C</v>
          </cell>
          <cell r="B3509">
            <v>84200</v>
          </cell>
          <cell r="C3509" t="str">
            <v>UND</v>
          </cell>
          <cell r="D3509">
            <v>101040</v>
          </cell>
          <cell r="E3509">
            <v>16166.4</v>
          </cell>
          <cell r="F3509">
            <v>117206</v>
          </cell>
        </row>
        <row r="3510">
          <cell r="A3510" t="str">
            <v>MINI INT 2X(10)A TIPO C60HB</v>
          </cell>
          <cell r="B3510">
            <v>135000</v>
          </cell>
          <cell r="C3510" t="str">
            <v>UND</v>
          </cell>
          <cell r="D3510">
            <v>162000</v>
          </cell>
          <cell r="E3510">
            <v>25920</v>
          </cell>
          <cell r="F3510">
            <v>187920</v>
          </cell>
        </row>
        <row r="3511">
          <cell r="A3511" t="str">
            <v>MINI INT 2X(10)A TIPO C60L  C</v>
          </cell>
          <cell r="B3511">
            <v>159850</v>
          </cell>
          <cell r="C3511" t="str">
            <v>UND</v>
          </cell>
          <cell r="D3511">
            <v>191820</v>
          </cell>
          <cell r="E3511">
            <v>30691.200000000001</v>
          </cell>
          <cell r="F3511">
            <v>222511</v>
          </cell>
        </row>
        <row r="3512">
          <cell r="A3512" t="str">
            <v>MINI INT 2X(10)A TIPO NC100LH C</v>
          </cell>
          <cell r="B3512">
            <v>310500</v>
          </cell>
          <cell r="C3512" t="str">
            <v>UND</v>
          </cell>
          <cell r="D3512">
            <v>372600</v>
          </cell>
          <cell r="E3512">
            <v>59616</v>
          </cell>
          <cell r="F3512">
            <v>432216</v>
          </cell>
        </row>
        <row r="3513">
          <cell r="A3513" t="str">
            <v>MINI INT 2X(16)A (20KA)125V TIPO C32H-DC</v>
          </cell>
          <cell r="B3513">
            <v>107000</v>
          </cell>
          <cell r="C3513" t="str">
            <v>UND</v>
          </cell>
          <cell r="D3513">
            <v>128400</v>
          </cell>
          <cell r="E3513">
            <v>20544</v>
          </cell>
          <cell r="F3513">
            <v>148944</v>
          </cell>
        </row>
        <row r="3514">
          <cell r="A3514" t="str">
            <v>MINI INT 2X(16)A TIPO C60A C</v>
          </cell>
          <cell r="B3514">
            <v>84200</v>
          </cell>
          <cell r="C3514" t="str">
            <v>UND</v>
          </cell>
          <cell r="D3514">
            <v>101040</v>
          </cell>
          <cell r="E3514">
            <v>16166.4</v>
          </cell>
          <cell r="F3514">
            <v>117206</v>
          </cell>
        </row>
        <row r="3515">
          <cell r="A3515" t="str">
            <v>MINI INT 2X(16)A TIPO NC100LH C</v>
          </cell>
          <cell r="B3515">
            <v>266240</v>
          </cell>
          <cell r="C3515" t="str">
            <v>UND</v>
          </cell>
          <cell r="D3515">
            <v>319488</v>
          </cell>
          <cell r="E3515">
            <v>51118.080000000002</v>
          </cell>
          <cell r="F3515">
            <v>370606</v>
          </cell>
        </row>
        <row r="3516">
          <cell r="A3516" t="str">
            <v>MINI INT 2X(2)A (25KA) TIPO C60L C</v>
          </cell>
          <cell r="B3516">
            <v>190900</v>
          </cell>
          <cell r="C3516" t="str">
            <v>UND</v>
          </cell>
          <cell r="D3516">
            <v>229080</v>
          </cell>
          <cell r="E3516">
            <v>36652.800000000003</v>
          </cell>
          <cell r="F3516">
            <v>265733</v>
          </cell>
        </row>
        <row r="3517">
          <cell r="A3517" t="str">
            <v>MINI INT 2X(20)A (20KA)125V TIPO C32H-DC</v>
          </cell>
          <cell r="B3517">
            <v>107000</v>
          </cell>
          <cell r="C3517" t="str">
            <v>UND</v>
          </cell>
          <cell r="D3517">
            <v>128400</v>
          </cell>
          <cell r="E3517">
            <v>20544</v>
          </cell>
          <cell r="F3517">
            <v>148944</v>
          </cell>
        </row>
        <row r="3518">
          <cell r="A3518" t="str">
            <v>MINI INT 2X(20)A TIPO C60A C</v>
          </cell>
          <cell r="B3518">
            <v>84200</v>
          </cell>
          <cell r="C3518" t="str">
            <v>UND</v>
          </cell>
          <cell r="D3518">
            <v>101040</v>
          </cell>
          <cell r="E3518">
            <v>16166.4</v>
          </cell>
          <cell r="F3518">
            <v>117206</v>
          </cell>
        </row>
        <row r="3519">
          <cell r="A3519" t="str">
            <v>MINI INT 2X(26)A TIPO NC100LH C</v>
          </cell>
          <cell r="B3519">
            <v>318000</v>
          </cell>
          <cell r="C3519" t="str">
            <v>UND</v>
          </cell>
          <cell r="D3519">
            <v>381600</v>
          </cell>
          <cell r="E3519">
            <v>61056</v>
          </cell>
          <cell r="F3519">
            <v>442656</v>
          </cell>
        </row>
        <row r="3520">
          <cell r="A3520" t="str">
            <v>MINI INT 2X(4)A (20KA)220V TIPO C60N</v>
          </cell>
          <cell r="B3520">
            <v>74000</v>
          </cell>
          <cell r="C3520" t="str">
            <v>UND</v>
          </cell>
          <cell r="D3520">
            <v>88800</v>
          </cell>
          <cell r="E3520">
            <v>14208</v>
          </cell>
          <cell r="F3520">
            <v>103008</v>
          </cell>
        </row>
        <row r="3521">
          <cell r="A3521" t="str">
            <v>MINI INT 2X(6)A (20KA)125V TIPO C32H-DC</v>
          </cell>
          <cell r="B3521">
            <v>107000</v>
          </cell>
          <cell r="C3521" t="str">
            <v>UND</v>
          </cell>
          <cell r="D3521">
            <v>128400</v>
          </cell>
          <cell r="E3521">
            <v>20544</v>
          </cell>
          <cell r="F3521">
            <v>148944</v>
          </cell>
        </row>
        <row r="3522">
          <cell r="A3522" t="str">
            <v>MINI INT 2X(6)A (20KA)220V TIPO C60N</v>
          </cell>
          <cell r="B3522">
            <v>35400</v>
          </cell>
          <cell r="C3522" t="str">
            <v>UND</v>
          </cell>
          <cell r="D3522">
            <v>42480</v>
          </cell>
          <cell r="E3522">
            <v>6796.8</v>
          </cell>
          <cell r="F3522">
            <v>49277</v>
          </cell>
        </row>
        <row r="3523">
          <cell r="A3523" t="str">
            <v>MINI INT 2X(6)A (25KA) TIPO C60L C</v>
          </cell>
          <cell r="B3523">
            <v>170200</v>
          </cell>
          <cell r="C3523" t="str">
            <v>UND</v>
          </cell>
          <cell r="D3523">
            <v>204240</v>
          </cell>
          <cell r="E3523">
            <v>32678.400000000001</v>
          </cell>
          <cell r="F3523">
            <v>236918</v>
          </cell>
        </row>
        <row r="3524">
          <cell r="A3524" t="str">
            <v>MINI INT 2X(63)A TIPO NC100H C</v>
          </cell>
          <cell r="B3524">
            <v>258275</v>
          </cell>
          <cell r="C3524" t="str">
            <v>UND</v>
          </cell>
          <cell r="D3524">
            <v>309930</v>
          </cell>
          <cell r="E3524">
            <v>49588.800000000003</v>
          </cell>
          <cell r="F3524">
            <v>359519</v>
          </cell>
        </row>
        <row r="3525">
          <cell r="A3525" t="str">
            <v>MINI INT 2X(63)A TIPO NC100LH C</v>
          </cell>
          <cell r="B3525">
            <v>560000</v>
          </cell>
          <cell r="C3525" t="str">
            <v>UND</v>
          </cell>
          <cell r="D3525">
            <v>672000</v>
          </cell>
          <cell r="E3525">
            <v>107520</v>
          </cell>
          <cell r="F3525">
            <v>779520</v>
          </cell>
        </row>
        <row r="3526">
          <cell r="A3526" t="str">
            <v>MINI INT 3X(16)A TIPO NC100LH C</v>
          </cell>
          <cell r="B3526">
            <v>450800</v>
          </cell>
          <cell r="C3526" t="str">
            <v>UND</v>
          </cell>
          <cell r="D3526">
            <v>540960</v>
          </cell>
          <cell r="E3526">
            <v>86553.600000000006</v>
          </cell>
          <cell r="F3526">
            <v>627514</v>
          </cell>
        </row>
        <row r="3527">
          <cell r="A3527" t="str">
            <v>MINI INT 3X(3)A (20KA)220V TIPO C60N</v>
          </cell>
          <cell r="B3527">
            <v>89200</v>
          </cell>
          <cell r="C3527" t="str">
            <v>UND</v>
          </cell>
          <cell r="D3527">
            <v>107040</v>
          </cell>
          <cell r="E3527">
            <v>17126.400000000001</v>
          </cell>
          <cell r="F3527">
            <v>124166</v>
          </cell>
        </row>
        <row r="3528">
          <cell r="A3528" t="str">
            <v>MINI INT 3X(3)A (25KA) TIPO C60L C</v>
          </cell>
          <cell r="B3528">
            <v>255000</v>
          </cell>
          <cell r="C3528" t="str">
            <v>UND</v>
          </cell>
          <cell r="D3528">
            <v>306000</v>
          </cell>
          <cell r="E3528">
            <v>48960</v>
          </cell>
          <cell r="F3528">
            <v>354960</v>
          </cell>
        </row>
        <row r="3529">
          <cell r="A3529" t="str">
            <v>MINI INT 3X(80)A (20KA)220V NC100H(1)</v>
          </cell>
          <cell r="B3529">
            <v>131400</v>
          </cell>
          <cell r="C3529" t="str">
            <v>UND</v>
          </cell>
          <cell r="D3529">
            <v>157680</v>
          </cell>
          <cell r="E3529">
            <v>25228.799999999999</v>
          </cell>
          <cell r="F3529">
            <v>182909</v>
          </cell>
        </row>
        <row r="3530">
          <cell r="A3530" t="str">
            <v>MINI INT 4X(10)A TIPO C60A C</v>
          </cell>
          <cell r="B3530">
            <v>162240</v>
          </cell>
          <cell r="C3530" t="str">
            <v>UND</v>
          </cell>
          <cell r="D3530">
            <v>194688</v>
          </cell>
          <cell r="E3530">
            <v>31150.080000000002</v>
          </cell>
          <cell r="F3530">
            <v>225838</v>
          </cell>
        </row>
        <row r="3531">
          <cell r="A3531" t="str">
            <v>MINI INT 4X(16)A TIPO C60A C</v>
          </cell>
          <cell r="B3531">
            <v>155000</v>
          </cell>
          <cell r="C3531" t="str">
            <v>UND</v>
          </cell>
          <cell r="D3531">
            <v>186000</v>
          </cell>
          <cell r="E3531">
            <v>29760</v>
          </cell>
          <cell r="F3531">
            <v>215760</v>
          </cell>
        </row>
        <row r="3532">
          <cell r="A3532" t="str">
            <v>MINI INT. 3X(32)A. (20KA)  220V. TIPOC60</v>
          </cell>
          <cell r="B3532">
            <v>66700</v>
          </cell>
          <cell r="C3532" t="str">
            <v>UND</v>
          </cell>
          <cell r="D3532">
            <v>80040</v>
          </cell>
          <cell r="E3532">
            <v>12806.4</v>
          </cell>
          <cell r="F3532">
            <v>92846</v>
          </cell>
        </row>
        <row r="3533">
          <cell r="A3533" t="str">
            <v>MINI INT. 3X(50)A. (20KA)  220V. TIPOC60</v>
          </cell>
          <cell r="B3533">
            <v>117600</v>
          </cell>
          <cell r="C3533" t="str">
            <v>UND</v>
          </cell>
          <cell r="D3533">
            <v>141120</v>
          </cell>
          <cell r="E3533">
            <v>22579.200000000001</v>
          </cell>
          <cell r="F3533">
            <v>163699</v>
          </cell>
        </row>
        <row r="3534">
          <cell r="A3534" t="str">
            <v>MINIBLOQUE 100 PARES SIN RESINA</v>
          </cell>
          <cell r="B3534">
            <v>48015</v>
          </cell>
          <cell r="C3534" t="str">
            <v>UND</v>
          </cell>
          <cell r="D3534">
            <v>57618</v>
          </cell>
          <cell r="E3534">
            <v>9218.880000000001</v>
          </cell>
          <cell r="F3534">
            <v>66837</v>
          </cell>
        </row>
        <row r="3535">
          <cell r="A3535" t="str">
            <v>MINIBREAKER 1X2 A</v>
          </cell>
          <cell r="B3535">
            <v>14085</v>
          </cell>
          <cell r="C3535" t="str">
            <v>UND</v>
          </cell>
          <cell r="D3535">
            <v>16902</v>
          </cell>
          <cell r="E3535">
            <v>2704.32</v>
          </cell>
          <cell r="F3535">
            <v>19606</v>
          </cell>
        </row>
        <row r="3536">
          <cell r="A3536" t="str">
            <v>MINI-INTERRUPTOR 1 AMP A.B.B</v>
          </cell>
          <cell r="B3536">
            <v>89000</v>
          </cell>
          <cell r="C3536" t="str">
            <v>UND</v>
          </cell>
          <cell r="D3536">
            <v>106800</v>
          </cell>
          <cell r="E3536">
            <v>17088</v>
          </cell>
          <cell r="F3536">
            <v>123888</v>
          </cell>
        </row>
        <row r="3537">
          <cell r="A3537" t="str">
            <v>MOD.CONMUT L/PILOTO BLANCO DEKO</v>
          </cell>
          <cell r="B3537">
            <v>8740</v>
          </cell>
          <cell r="C3537" t="str">
            <v>UND</v>
          </cell>
          <cell r="D3537">
            <v>10488</v>
          </cell>
          <cell r="E3537">
            <v>1678.08</v>
          </cell>
          <cell r="F3537">
            <v>12166</v>
          </cell>
        </row>
        <row r="3538">
          <cell r="A3538" t="str">
            <v>MODEM TIPO CLMPCX.X,20MA,120V</v>
          </cell>
          <cell r="B3538">
            <v>500000</v>
          </cell>
          <cell r="C3538" t="str">
            <v>UND</v>
          </cell>
          <cell r="D3538">
            <v>600000</v>
          </cell>
          <cell r="E3538">
            <v>96000</v>
          </cell>
          <cell r="F3538">
            <v>696000</v>
          </cell>
        </row>
        <row r="3539">
          <cell r="A3539" t="str">
            <v>MODEM TIPO EXTERNO 9600 BAUDIOS ABB</v>
          </cell>
          <cell r="B3539">
            <v>1500000</v>
          </cell>
          <cell r="C3539" t="str">
            <v>UND</v>
          </cell>
          <cell r="D3539">
            <v>1800000</v>
          </cell>
          <cell r="E3539">
            <v>288000</v>
          </cell>
          <cell r="F3539">
            <v>2088000</v>
          </cell>
        </row>
        <row r="3540">
          <cell r="A3540" t="str">
            <v>MODEM TIPO PCMCL2.2 MARCA CONTROLLER</v>
          </cell>
          <cell r="B3540">
            <v>600000</v>
          </cell>
          <cell r="C3540" t="str">
            <v>UND</v>
          </cell>
          <cell r="D3540">
            <v>720000</v>
          </cell>
          <cell r="E3540">
            <v>115200</v>
          </cell>
          <cell r="F3540">
            <v>835200</v>
          </cell>
        </row>
        <row r="3541">
          <cell r="A3541" t="str">
            <v>MODULO BOTON  CIEGO MARFIL</v>
          </cell>
          <cell r="B3541">
            <v>490</v>
          </cell>
          <cell r="C3541" t="str">
            <v>UND</v>
          </cell>
          <cell r="D3541">
            <v>588</v>
          </cell>
          <cell r="E3541">
            <v>94.08</v>
          </cell>
          <cell r="F3541">
            <v>682</v>
          </cell>
        </row>
        <row r="3542">
          <cell r="A3542" t="str">
            <v>MODULO BOTON CIEGO TICINO B2000</v>
          </cell>
          <cell r="B3542">
            <v>6000</v>
          </cell>
          <cell r="C3542" t="str">
            <v>UND</v>
          </cell>
          <cell r="D3542">
            <v>7200</v>
          </cell>
          <cell r="E3542">
            <v>1152</v>
          </cell>
          <cell r="F3542">
            <v>8352</v>
          </cell>
        </row>
        <row r="3543">
          <cell r="A3543" t="str">
            <v>MODULO BOTON SALIDA CORDON T.V.</v>
          </cell>
          <cell r="B3543">
            <v>490</v>
          </cell>
          <cell r="C3543" t="str">
            <v>UND</v>
          </cell>
          <cell r="D3543">
            <v>588</v>
          </cell>
          <cell r="E3543">
            <v>94.08</v>
          </cell>
          <cell r="F3543">
            <v>682</v>
          </cell>
        </row>
        <row r="3544">
          <cell r="A3544" t="str">
            <v>MODULO BOTON TIMBRE</v>
          </cell>
          <cell r="B3544">
            <v>4550</v>
          </cell>
          <cell r="C3544" t="str">
            <v>UND</v>
          </cell>
          <cell r="D3544">
            <v>5460</v>
          </cell>
          <cell r="E3544">
            <v>873.6</v>
          </cell>
          <cell r="F3544">
            <v>6334</v>
          </cell>
        </row>
        <row r="3545">
          <cell r="A3545" t="str">
            <v>MODULO CONMUTABLE DOBLE 4 VIAS BLANCA</v>
          </cell>
          <cell r="B3545">
            <v>8150</v>
          </cell>
          <cell r="C3545" t="str">
            <v>UND</v>
          </cell>
          <cell r="D3545">
            <v>9780</v>
          </cell>
          <cell r="E3545">
            <v>1564.8</v>
          </cell>
          <cell r="F3545">
            <v>11345</v>
          </cell>
        </row>
        <row r="3546">
          <cell r="A3546" t="str">
            <v>MODULO CONMUTABLE DOBLE 4 VIAS MARFIL</v>
          </cell>
          <cell r="B3546">
            <v>8150</v>
          </cell>
          <cell r="C3546" t="str">
            <v>UND</v>
          </cell>
          <cell r="D3546">
            <v>9780</v>
          </cell>
          <cell r="E3546">
            <v>1564.8</v>
          </cell>
          <cell r="F3546">
            <v>11345</v>
          </cell>
        </row>
        <row r="3547">
          <cell r="A3547" t="str">
            <v>MODULO CONMUTABLE MARFIL FUTURA</v>
          </cell>
          <cell r="B3547">
            <v>540.40002441406284</v>
          </cell>
          <cell r="C3547" t="str">
            <v>UND</v>
          </cell>
          <cell r="D3547">
            <v>648.48002929687539</v>
          </cell>
          <cell r="E3547">
            <v>103.75680468750006</v>
          </cell>
          <cell r="F3547">
            <v>752</v>
          </cell>
        </row>
        <row r="3548">
          <cell r="A3548" t="str">
            <v>MODULO INTER SENCILLO L.P.</v>
          </cell>
          <cell r="B3548">
            <v>3000</v>
          </cell>
          <cell r="C3548" t="str">
            <v>UND</v>
          </cell>
          <cell r="D3548">
            <v>3600</v>
          </cell>
          <cell r="E3548">
            <v>576</v>
          </cell>
          <cell r="F3548">
            <v>4176</v>
          </cell>
        </row>
        <row r="3549">
          <cell r="A3549" t="str">
            <v>MODULO INTERRUPTOR BLANCO FUTURA</v>
          </cell>
          <cell r="B3549">
            <v>459.20001220703097</v>
          </cell>
          <cell r="C3549" t="str">
            <v>UND</v>
          </cell>
          <cell r="D3549">
            <v>551.04001464843714</v>
          </cell>
          <cell r="E3549">
            <v>88.166402343749937</v>
          </cell>
          <cell r="F3549">
            <v>639</v>
          </cell>
        </row>
        <row r="3550">
          <cell r="A3550" t="str">
            <v>MODULO INTERRUPTOR MARFIL FUTURA</v>
          </cell>
          <cell r="B3550">
            <v>341</v>
          </cell>
          <cell r="C3550" t="str">
            <v>UND</v>
          </cell>
          <cell r="D3550">
            <v>409.2</v>
          </cell>
          <cell r="E3550">
            <v>65.471999999999994</v>
          </cell>
          <cell r="F3550">
            <v>475</v>
          </cell>
        </row>
        <row r="3551">
          <cell r="A3551" t="str">
            <v>MODULO INTERRUPTOR MARFIL FUTURA</v>
          </cell>
          <cell r="B3551">
            <v>1221</v>
          </cell>
          <cell r="C3551" t="str">
            <v>UND</v>
          </cell>
          <cell r="D3551">
            <v>1465.2</v>
          </cell>
          <cell r="E3551">
            <v>234.43200000000002</v>
          </cell>
          <cell r="F3551">
            <v>1700</v>
          </cell>
        </row>
        <row r="3552">
          <cell r="A3552" t="str">
            <v>MODULO INTERRUPTOR SENCILLO</v>
          </cell>
          <cell r="B3552">
            <v>2800</v>
          </cell>
          <cell r="C3552" t="str">
            <v>UND</v>
          </cell>
          <cell r="D3552">
            <v>3360</v>
          </cell>
          <cell r="E3552">
            <v>537.6</v>
          </cell>
          <cell r="F3552">
            <v>3898</v>
          </cell>
        </row>
        <row r="3553">
          <cell r="A3553" t="str">
            <v>MODULO INTERRUPTOR SENCILLO LUZ PILOTO</v>
          </cell>
          <cell r="B3553">
            <v>4090</v>
          </cell>
          <cell r="C3553" t="str">
            <v>UND</v>
          </cell>
          <cell r="D3553">
            <v>4908</v>
          </cell>
          <cell r="E3553">
            <v>785.28</v>
          </cell>
          <cell r="F3553">
            <v>5693</v>
          </cell>
        </row>
        <row r="3554">
          <cell r="A3554" t="str">
            <v>MODULO INTERRUPTOR SENCILLO MARFIL</v>
          </cell>
          <cell r="B3554">
            <v>4920</v>
          </cell>
          <cell r="C3554" t="str">
            <v>UND</v>
          </cell>
          <cell r="D3554">
            <v>5904</v>
          </cell>
          <cell r="E3554">
            <v>944.64</v>
          </cell>
          <cell r="F3554">
            <v>6849</v>
          </cell>
        </row>
        <row r="3555">
          <cell r="A3555" t="str">
            <v>MODULO LA1EN20 TM</v>
          </cell>
          <cell r="B3555">
            <v>6652</v>
          </cell>
          <cell r="C3555" t="str">
            <v>UND</v>
          </cell>
          <cell r="D3555">
            <v>7982.4</v>
          </cell>
          <cell r="E3555">
            <v>1277.184</v>
          </cell>
          <cell r="F3555">
            <v>9260</v>
          </cell>
        </row>
        <row r="3556">
          <cell r="A3556" t="str">
            <v>MODULO LA1EN20 TM</v>
          </cell>
          <cell r="B3556">
            <v>9850.4003906249982</v>
          </cell>
          <cell r="C3556" t="str">
            <v>UND</v>
          </cell>
          <cell r="D3556">
            <v>11820.480468749998</v>
          </cell>
          <cell r="E3556">
            <v>1891.2768749999998</v>
          </cell>
          <cell r="F3556">
            <v>13712</v>
          </cell>
        </row>
        <row r="3557">
          <cell r="A3557" t="str">
            <v>MODULO LOGICO 230R (LOGO)</v>
          </cell>
          <cell r="B3557">
            <v>336000</v>
          </cell>
          <cell r="C3557" t="str">
            <v>UND</v>
          </cell>
          <cell r="D3557">
            <v>403200</v>
          </cell>
          <cell r="E3557">
            <v>64512</v>
          </cell>
          <cell r="F3557">
            <v>467712</v>
          </cell>
        </row>
        <row r="3558">
          <cell r="A3558" t="str">
            <v>MODULO PLACA DOBLE 4X4</v>
          </cell>
          <cell r="B3558">
            <v>4530</v>
          </cell>
          <cell r="C3558" t="str">
            <v>UND</v>
          </cell>
          <cell r="D3558">
            <v>5436</v>
          </cell>
          <cell r="E3558">
            <v>869.76</v>
          </cell>
          <cell r="F3558">
            <v>6306</v>
          </cell>
        </row>
        <row r="3559">
          <cell r="A3559" t="str">
            <v>MODULO PROTECCION 10-16</v>
          </cell>
          <cell r="B3559">
            <v>238000</v>
          </cell>
          <cell r="C3559" t="str">
            <v>UND</v>
          </cell>
          <cell r="D3559">
            <v>285600</v>
          </cell>
          <cell r="E3559">
            <v>45696</v>
          </cell>
          <cell r="F3559">
            <v>331296</v>
          </cell>
        </row>
        <row r="3560">
          <cell r="A3560" t="str">
            <v>MODULO PROTECCION 16-25</v>
          </cell>
          <cell r="B3560">
            <v>266000</v>
          </cell>
          <cell r="C3560" t="str">
            <v>UND</v>
          </cell>
          <cell r="D3560">
            <v>319200</v>
          </cell>
          <cell r="E3560">
            <v>51072</v>
          </cell>
          <cell r="F3560">
            <v>370272</v>
          </cell>
        </row>
        <row r="3561">
          <cell r="A3561" t="str">
            <v>MODULO PROTECCION 23-32</v>
          </cell>
          <cell r="B3561">
            <v>266000</v>
          </cell>
          <cell r="C3561" t="str">
            <v>UND</v>
          </cell>
          <cell r="D3561">
            <v>319200</v>
          </cell>
          <cell r="E3561">
            <v>51072</v>
          </cell>
          <cell r="F3561">
            <v>370272</v>
          </cell>
        </row>
        <row r="3562">
          <cell r="A3562" t="str">
            <v>MODULO PULSADOR PARA TEMPORIZADOR</v>
          </cell>
          <cell r="B3562">
            <v>6170</v>
          </cell>
          <cell r="C3562" t="str">
            <v>UND</v>
          </cell>
          <cell r="D3562">
            <v>7404</v>
          </cell>
          <cell r="E3562">
            <v>1184.6400000000001</v>
          </cell>
          <cell r="F3562">
            <v>8589</v>
          </cell>
        </row>
        <row r="3563">
          <cell r="A3563" t="str">
            <v>MODULO PULSADOR PARA TIMBRE BLANCO L/P</v>
          </cell>
          <cell r="B3563">
            <v>4090</v>
          </cell>
          <cell r="C3563" t="str">
            <v>UND</v>
          </cell>
          <cell r="D3563">
            <v>4908</v>
          </cell>
          <cell r="E3563">
            <v>785.28</v>
          </cell>
          <cell r="F3563">
            <v>5693</v>
          </cell>
        </row>
        <row r="3564">
          <cell r="A3564" t="str">
            <v>MODULO PULSADOR PARA TIMBRE MARFIL</v>
          </cell>
          <cell r="B3564">
            <v>4090</v>
          </cell>
          <cell r="C3564" t="str">
            <v>UND</v>
          </cell>
          <cell r="D3564">
            <v>4908</v>
          </cell>
          <cell r="E3564">
            <v>785.28</v>
          </cell>
          <cell r="F3564">
            <v>5693</v>
          </cell>
        </row>
        <row r="3565">
          <cell r="A3565" t="str">
            <v>MODULO PULSADOR TIMBRE BLANCO FUTURA</v>
          </cell>
          <cell r="B3565">
            <v>665</v>
          </cell>
          <cell r="C3565" t="str">
            <v>UND</v>
          </cell>
          <cell r="D3565">
            <v>798</v>
          </cell>
          <cell r="E3565">
            <v>127.68</v>
          </cell>
          <cell r="F3565">
            <v>926</v>
          </cell>
        </row>
        <row r="3566">
          <cell r="A3566" t="str">
            <v>MODULO PULSADOR TIMBRE MARFIL</v>
          </cell>
          <cell r="B3566">
            <v>408</v>
          </cell>
          <cell r="C3566" t="str">
            <v>UND</v>
          </cell>
          <cell r="D3566">
            <v>489.59999999999997</v>
          </cell>
          <cell r="E3566">
            <v>78.335999999999999</v>
          </cell>
          <cell r="F3566">
            <v>568</v>
          </cell>
        </row>
        <row r="3567">
          <cell r="A3567" t="str">
            <v>MODULO RC D09-D95</v>
          </cell>
          <cell r="B3567">
            <v>40000</v>
          </cell>
          <cell r="C3567" t="str">
            <v>UND</v>
          </cell>
          <cell r="D3567">
            <v>48000</v>
          </cell>
          <cell r="E3567">
            <v>7680</v>
          </cell>
          <cell r="F3567">
            <v>55680</v>
          </cell>
        </row>
        <row r="3568">
          <cell r="A3568" t="str">
            <v>MODULO RJ45 CATSE AZUL AMP</v>
          </cell>
          <cell r="B3568">
            <v>7287</v>
          </cell>
          <cell r="C3568" t="str">
            <v>UND</v>
          </cell>
          <cell r="D3568">
            <v>8744.4</v>
          </cell>
          <cell r="E3568">
            <v>1399.104</v>
          </cell>
          <cell r="F3568">
            <v>10144</v>
          </cell>
        </row>
        <row r="3569">
          <cell r="A3569" t="str">
            <v>MODULO SALIDA COAXIAL</v>
          </cell>
          <cell r="B3569">
            <v>6000</v>
          </cell>
          <cell r="C3569" t="str">
            <v>UND</v>
          </cell>
          <cell r="D3569">
            <v>7200</v>
          </cell>
          <cell r="E3569">
            <v>1152</v>
          </cell>
          <cell r="F3569">
            <v>8352</v>
          </cell>
        </row>
        <row r="3570">
          <cell r="A3570" t="str">
            <v>MODULO SALIDA CORDON TICINO</v>
          </cell>
          <cell r="B3570">
            <v>6000</v>
          </cell>
          <cell r="C3570" t="str">
            <v>UND</v>
          </cell>
          <cell r="D3570">
            <v>7200</v>
          </cell>
          <cell r="E3570">
            <v>1152</v>
          </cell>
          <cell r="F3570">
            <v>8352</v>
          </cell>
        </row>
        <row r="3571">
          <cell r="A3571" t="str">
            <v>MODULO SALIDA CORDON TV BLANCO</v>
          </cell>
          <cell r="B3571">
            <v>2770</v>
          </cell>
          <cell r="C3571" t="str">
            <v>UND</v>
          </cell>
          <cell r="D3571">
            <v>3324</v>
          </cell>
          <cell r="E3571">
            <v>531.84</v>
          </cell>
          <cell r="F3571">
            <v>3856</v>
          </cell>
        </row>
        <row r="3572">
          <cell r="A3572" t="str">
            <v>MODULO SALIDA T.V. AMERICANA</v>
          </cell>
          <cell r="B3572">
            <v>3000</v>
          </cell>
          <cell r="C3572" t="str">
            <v>UND</v>
          </cell>
          <cell r="D3572">
            <v>3600</v>
          </cell>
          <cell r="E3572">
            <v>576</v>
          </cell>
          <cell r="F3572">
            <v>4176</v>
          </cell>
        </row>
        <row r="3573">
          <cell r="A3573" t="str">
            <v>MODULO TELEFONICO AMERICANA MARFIL</v>
          </cell>
          <cell r="B3573">
            <v>3810</v>
          </cell>
          <cell r="C3573" t="str">
            <v>UND</v>
          </cell>
          <cell r="D3573">
            <v>4572</v>
          </cell>
          <cell r="E3573">
            <v>731.52</v>
          </cell>
          <cell r="F3573">
            <v>5304</v>
          </cell>
        </row>
        <row r="3574">
          <cell r="A3574" t="str">
            <v>MODULO TOMA CON POLO A TIERRA AISLADO</v>
          </cell>
          <cell r="B3574">
            <v>2170</v>
          </cell>
          <cell r="C3574" t="str">
            <v>UND</v>
          </cell>
          <cell r="D3574">
            <v>2604</v>
          </cell>
          <cell r="E3574">
            <v>416.64</v>
          </cell>
          <cell r="F3574">
            <v>3021</v>
          </cell>
        </row>
        <row r="3575">
          <cell r="A3575" t="str">
            <v>MODULO TOMA CON POLO TIERRA "TICINO"</v>
          </cell>
          <cell r="B3575">
            <v>2580</v>
          </cell>
          <cell r="C3575" t="str">
            <v>UND</v>
          </cell>
          <cell r="D3575">
            <v>3096</v>
          </cell>
          <cell r="E3575">
            <v>495.36</v>
          </cell>
          <cell r="F3575">
            <v>3591</v>
          </cell>
        </row>
        <row r="3576">
          <cell r="A3576" t="str">
            <v>MODULO TOMA COOR DOBLE P/TIERRA</v>
          </cell>
          <cell r="B3576">
            <v>5370</v>
          </cell>
          <cell r="C3576" t="str">
            <v>UND</v>
          </cell>
          <cell r="D3576">
            <v>6444</v>
          </cell>
          <cell r="E3576">
            <v>1031.04</v>
          </cell>
          <cell r="F3576">
            <v>7475</v>
          </cell>
        </row>
        <row r="3577">
          <cell r="A3577" t="str">
            <v>MODULO TOMA CORRIENTE C/POLO MARFIL</v>
          </cell>
          <cell r="B3577">
            <v>2640</v>
          </cell>
          <cell r="C3577" t="str">
            <v>UND</v>
          </cell>
          <cell r="D3577">
            <v>3168</v>
          </cell>
          <cell r="E3577">
            <v>506.88</v>
          </cell>
          <cell r="F3577">
            <v>3675</v>
          </cell>
        </row>
        <row r="3578">
          <cell r="A3578" t="str">
            <v>MODULO TOMA CORRIENTE MARFIL P/TIERRA</v>
          </cell>
          <cell r="B3578">
            <v>957</v>
          </cell>
          <cell r="C3578" t="str">
            <v>UND</v>
          </cell>
          <cell r="D3578">
            <v>1148.3999999999999</v>
          </cell>
          <cell r="E3578">
            <v>183.74399999999997</v>
          </cell>
          <cell r="F3578">
            <v>1332</v>
          </cell>
        </row>
        <row r="3579">
          <cell r="A3579" t="str">
            <v>MODULO TOMA CORRIENTE POLO A TIERRA</v>
          </cell>
          <cell r="B3579">
            <v>2640</v>
          </cell>
          <cell r="C3579" t="str">
            <v>UND</v>
          </cell>
          <cell r="D3579">
            <v>3168</v>
          </cell>
          <cell r="E3579">
            <v>506.88</v>
          </cell>
          <cell r="F3579">
            <v>3675</v>
          </cell>
        </row>
        <row r="3580">
          <cell r="A3580" t="str">
            <v>MODULO TOMA EUROAMERICANA</v>
          </cell>
          <cell r="B3580">
            <v>2473</v>
          </cell>
          <cell r="C3580" t="str">
            <v>UND</v>
          </cell>
          <cell r="D3580">
            <v>2967.6</v>
          </cell>
          <cell r="E3580">
            <v>474.81599999999997</v>
          </cell>
          <cell r="F3580">
            <v>3442</v>
          </cell>
        </row>
        <row r="3581">
          <cell r="A3581" t="str">
            <v>MODULO TOMA EUROPEA</v>
          </cell>
          <cell r="B3581">
            <v>2335</v>
          </cell>
          <cell r="C3581" t="str">
            <v>UND</v>
          </cell>
          <cell r="D3581">
            <v>2802</v>
          </cell>
          <cell r="E3581">
            <v>448.32</v>
          </cell>
          <cell r="F3581">
            <v>3250</v>
          </cell>
        </row>
        <row r="3582">
          <cell r="A3582" t="str">
            <v>MODULO TOMA RJ-45 UTP. CATEGORIA 5 E</v>
          </cell>
          <cell r="B3582">
            <v>9230</v>
          </cell>
          <cell r="C3582" t="str">
            <v>UND</v>
          </cell>
          <cell r="D3582">
            <v>11076</v>
          </cell>
          <cell r="E3582">
            <v>1772.16</v>
          </cell>
          <cell r="F3582">
            <v>12848</v>
          </cell>
        </row>
        <row r="3583">
          <cell r="A3583" t="str">
            <v>MODULO TOMA TELEFONICA AMERICANA</v>
          </cell>
          <cell r="B3583">
            <v>3810</v>
          </cell>
          <cell r="C3583" t="str">
            <v>UND</v>
          </cell>
          <cell r="D3583">
            <v>4572</v>
          </cell>
          <cell r="E3583">
            <v>731.52</v>
          </cell>
          <cell r="F3583">
            <v>5304</v>
          </cell>
        </row>
        <row r="3584">
          <cell r="A3584" t="str">
            <v>MODULO TOMA TELEFONICA COLOMBIANA</v>
          </cell>
          <cell r="B3584">
            <v>2200</v>
          </cell>
          <cell r="C3584" t="str">
            <v>UND</v>
          </cell>
          <cell r="D3584">
            <v>2640</v>
          </cell>
          <cell r="E3584">
            <v>422.40000000000003</v>
          </cell>
          <cell r="F3584">
            <v>3062</v>
          </cell>
        </row>
        <row r="3585">
          <cell r="A3585" t="str">
            <v>MOLDE DE 5/8 A No. 4 AWG REF. GY</v>
          </cell>
          <cell r="B3585">
            <v>9200</v>
          </cell>
          <cell r="C3585" t="str">
            <v>UND</v>
          </cell>
          <cell r="D3585">
            <v>11040</v>
          </cell>
          <cell r="E3585">
            <v>1766.4</v>
          </cell>
          <cell r="F3585">
            <v>12806</v>
          </cell>
        </row>
        <row r="3586">
          <cell r="A3586" t="str">
            <v>MOLDE DE SOLDADURA EXOTERMICA</v>
          </cell>
          <cell r="B3586">
            <v>105000</v>
          </cell>
          <cell r="C3586" t="str">
            <v>UND</v>
          </cell>
          <cell r="D3586">
            <v>126000</v>
          </cell>
          <cell r="E3586">
            <v>20160</v>
          </cell>
          <cell r="F3586">
            <v>146160</v>
          </cell>
        </row>
        <row r="3587">
          <cell r="A3587" t="str">
            <v>MONOMODO ST/PC DE 1-4 MTS RAYCHEM</v>
          </cell>
          <cell r="B3587">
            <v>59700</v>
          </cell>
          <cell r="C3587" t="str">
            <v>UND</v>
          </cell>
          <cell r="D3587">
            <v>71640</v>
          </cell>
          <cell r="E3587">
            <v>11462.4</v>
          </cell>
          <cell r="F3587">
            <v>83102</v>
          </cell>
        </row>
        <row r="3588">
          <cell r="A3588" t="str">
            <v>MONOMODO ST/PC DE 2-8 MTS</v>
          </cell>
          <cell r="B3588">
            <v>125000</v>
          </cell>
          <cell r="C3588" t="str">
            <v>UND</v>
          </cell>
          <cell r="D3588">
            <v>150000</v>
          </cell>
          <cell r="E3588">
            <v>24000</v>
          </cell>
          <cell r="F3588">
            <v>174000</v>
          </cell>
        </row>
        <row r="3589">
          <cell r="A3589" t="str">
            <v>MORDAZA RIENDA 3 TONELADAS</v>
          </cell>
          <cell r="B3589">
            <v>2160</v>
          </cell>
          <cell r="C3589" t="str">
            <v>UND</v>
          </cell>
          <cell r="D3589">
            <v>2592</v>
          </cell>
          <cell r="E3589">
            <v>414.72</v>
          </cell>
          <cell r="F3589">
            <v>3007</v>
          </cell>
        </row>
        <row r="3590">
          <cell r="A3590" t="str">
            <v>MORDAZA RIENDA 6 TONELADAS</v>
          </cell>
          <cell r="B3590">
            <v>2695</v>
          </cell>
          <cell r="C3590" t="str">
            <v>UND</v>
          </cell>
          <cell r="D3590">
            <v>3234</v>
          </cell>
          <cell r="E3590">
            <v>517.44000000000005</v>
          </cell>
          <cell r="F3590">
            <v>3751</v>
          </cell>
        </row>
        <row r="3591">
          <cell r="A3591" t="str">
            <v>MORTERO A.LAVADA 1:2</v>
          </cell>
          <cell r="B3591">
            <v>2100</v>
          </cell>
          <cell r="C3591" t="str">
            <v>UND</v>
          </cell>
          <cell r="D3591">
            <v>2520</v>
          </cell>
          <cell r="E3591">
            <v>403.2</v>
          </cell>
          <cell r="F3591">
            <v>2923</v>
          </cell>
        </row>
        <row r="3592">
          <cell r="A3592" t="str">
            <v>MOTOR  TRIFASICO 1200RPM 75 HP</v>
          </cell>
          <cell r="B3592">
            <v>8839300</v>
          </cell>
          <cell r="C3592" t="str">
            <v>UND</v>
          </cell>
          <cell r="D3592">
            <v>10607160</v>
          </cell>
          <cell r="E3592">
            <v>1697145.6</v>
          </cell>
          <cell r="F3592">
            <v>12304306</v>
          </cell>
        </row>
        <row r="3593">
          <cell r="A3593" t="str">
            <v>MOTOR MONO 1800 RPM 3.0HP 4 POLOS</v>
          </cell>
          <cell r="B3593">
            <v>604400</v>
          </cell>
          <cell r="C3593" t="str">
            <v>UND</v>
          </cell>
          <cell r="D3593">
            <v>725280</v>
          </cell>
          <cell r="E3593">
            <v>116044.8</v>
          </cell>
          <cell r="F3593">
            <v>841325</v>
          </cell>
        </row>
        <row r="3594">
          <cell r="A3594" t="str">
            <v>MOTOR MONO 3600 RPM 1/2HP 2 POLOS</v>
          </cell>
          <cell r="B3594">
            <v>69300</v>
          </cell>
          <cell r="C3594" t="str">
            <v>UND</v>
          </cell>
          <cell r="D3594">
            <v>83160</v>
          </cell>
          <cell r="E3594">
            <v>13305.6</v>
          </cell>
          <cell r="F3594">
            <v>96466</v>
          </cell>
        </row>
        <row r="3595">
          <cell r="A3595" t="str">
            <v>MOTOR MONO 3600 RPM 3.0HP 2 POLOS</v>
          </cell>
          <cell r="B3595">
            <v>350100</v>
          </cell>
          <cell r="C3595" t="str">
            <v>UND</v>
          </cell>
          <cell r="D3595">
            <v>420120</v>
          </cell>
          <cell r="E3595">
            <v>67219.199999999997</v>
          </cell>
          <cell r="F3595">
            <v>487339</v>
          </cell>
        </row>
        <row r="3596">
          <cell r="A3596" t="str">
            <v>MOTOR MONO 3600RPM 1.0HP 2 POLOS</v>
          </cell>
          <cell r="B3596">
            <v>225900</v>
          </cell>
          <cell r="C3596" t="str">
            <v>UND</v>
          </cell>
          <cell r="D3596">
            <v>271080</v>
          </cell>
          <cell r="E3596">
            <v>43372.800000000003</v>
          </cell>
          <cell r="F3596">
            <v>314453</v>
          </cell>
        </row>
        <row r="3597">
          <cell r="A3597" t="str">
            <v>MOTOR MONO CERRADO 1800RPM 1.0HP 4 POLOS</v>
          </cell>
          <cell r="B3597">
            <v>292200</v>
          </cell>
          <cell r="C3597" t="str">
            <v>UND</v>
          </cell>
          <cell r="D3597">
            <v>350640</v>
          </cell>
          <cell r="E3597">
            <v>56102.400000000001</v>
          </cell>
          <cell r="F3597">
            <v>406742</v>
          </cell>
        </row>
        <row r="3598">
          <cell r="A3598" t="str">
            <v>MOTOR MONO CERRADO 1800RPM 1.5HP 4 POLOS</v>
          </cell>
          <cell r="B3598">
            <v>331900</v>
          </cell>
          <cell r="C3598" t="str">
            <v>UND</v>
          </cell>
          <cell r="D3598">
            <v>398280</v>
          </cell>
          <cell r="E3598">
            <v>63724.800000000003</v>
          </cell>
          <cell r="F3598">
            <v>462005</v>
          </cell>
        </row>
        <row r="3599">
          <cell r="A3599" t="str">
            <v>MOTOR MONO CERRADO 1800RPM 1/2HP 4 POLOS</v>
          </cell>
          <cell r="B3599">
            <v>242400</v>
          </cell>
          <cell r="C3599" t="str">
            <v>UND</v>
          </cell>
          <cell r="D3599">
            <v>290880</v>
          </cell>
          <cell r="E3599">
            <v>46540.800000000003</v>
          </cell>
          <cell r="F3599">
            <v>337421</v>
          </cell>
        </row>
        <row r="3600">
          <cell r="A3600" t="str">
            <v>MOTOR MONO CERRADO 1800RPM 1/3HP 4 POLOS</v>
          </cell>
          <cell r="B3600">
            <v>223900</v>
          </cell>
          <cell r="C3600" t="str">
            <v>UND</v>
          </cell>
          <cell r="D3600">
            <v>268680</v>
          </cell>
          <cell r="E3600">
            <v>42988.800000000003</v>
          </cell>
          <cell r="F3600">
            <v>311669</v>
          </cell>
        </row>
        <row r="3601">
          <cell r="A3601" t="str">
            <v>MOTOR MONO CERRADO 1800RPM 2.0HP 4 POLOS</v>
          </cell>
          <cell r="B3601">
            <v>374000</v>
          </cell>
          <cell r="C3601" t="str">
            <v>UND</v>
          </cell>
          <cell r="D3601">
            <v>448800</v>
          </cell>
          <cell r="E3601">
            <v>71808</v>
          </cell>
          <cell r="F3601">
            <v>520608</v>
          </cell>
        </row>
        <row r="3602">
          <cell r="A3602" t="str">
            <v>MOTOR MONO CERRADO 1800RPM 2.0HP 4 POLOS</v>
          </cell>
          <cell r="B3602">
            <v>374000</v>
          </cell>
          <cell r="C3602" t="str">
            <v>UND</v>
          </cell>
          <cell r="D3602">
            <v>448800</v>
          </cell>
          <cell r="E3602">
            <v>71808</v>
          </cell>
          <cell r="F3602">
            <v>520608</v>
          </cell>
        </row>
        <row r="3603">
          <cell r="A3603" t="str">
            <v>MOTOR MONO CERRADO 1800RPM 3/4HP 4 POLOS</v>
          </cell>
          <cell r="B3603">
            <v>275600</v>
          </cell>
          <cell r="C3603" t="str">
            <v>UND</v>
          </cell>
          <cell r="D3603">
            <v>330720</v>
          </cell>
          <cell r="E3603">
            <v>52915.200000000004</v>
          </cell>
          <cell r="F3603">
            <v>383635</v>
          </cell>
        </row>
        <row r="3604">
          <cell r="A3604" t="str">
            <v>MOTOR MONO CERRADO 3600RPM 1.0HP 2POLOS</v>
          </cell>
          <cell r="B3604">
            <v>291200</v>
          </cell>
          <cell r="C3604" t="str">
            <v>UND</v>
          </cell>
          <cell r="D3604">
            <v>349440</v>
          </cell>
          <cell r="E3604">
            <v>55910.400000000001</v>
          </cell>
          <cell r="F3604">
            <v>405350</v>
          </cell>
        </row>
        <row r="3605">
          <cell r="A3605" t="str">
            <v>MOTOR MONO CERRADO 3600RPM 2.0HP 2POLOS</v>
          </cell>
          <cell r="B3605">
            <v>321400</v>
          </cell>
          <cell r="C3605" t="str">
            <v>UND</v>
          </cell>
          <cell r="D3605">
            <v>385680</v>
          </cell>
          <cell r="E3605">
            <v>61708.800000000003</v>
          </cell>
          <cell r="F3605">
            <v>447389</v>
          </cell>
        </row>
        <row r="3606">
          <cell r="A3606" t="str">
            <v>MOTOR MONO CERRADO 3600RPM 3.0HP 2 POLOS</v>
          </cell>
          <cell r="B3606">
            <v>375000</v>
          </cell>
          <cell r="C3606" t="str">
            <v>UND</v>
          </cell>
          <cell r="D3606">
            <v>450000</v>
          </cell>
          <cell r="E3606">
            <v>72000</v>
          </cell>
          <cell r="F3606">
            <v>522000</v>
          </cell>
        </row>
        <row r="3607">
          <cell r="A3607" t="str">
            <v>MOTOR MONO CERRADO P.LAVAR 1800RPM 1/2HP</v>
          </cell>
          <cell r="B3607">
            <v>157200</v>
          </cell>
          <cell r="C3607" t="str">
            <v>UND</v>
          </cell>
          <cell r="D3607">
            <v>188640</v>
          </cell>
          <cell r="E3607">
            <v>30182.400000000001</v>
          </cell>
          <cell r="F3607">
            <v>218822</v>
          </cell>
        </row>
        <row r="3608">
          <cell r="A3608" t="str">
            <v>MOTOR MONO CERRADO P.LAVAR 1800RPM 1/2HP</v>
          </cell>
          <cell r="B3608">
            <v>171800</v>
          </cell>
          <cell r="C3608" t="str">
            <v>UND</v>
          </cell>
          <cell r="D3608">
            <v>206160</v>
          </cell>
          <cell r="E3608">
            <v>32985.599999999999</v>
          </cell>
          <cell r="F3608">
            <v>239146</v>
          </cell>
        </row>
        <row r="3609">
          <cell r="A3609" t="str">
            <v>MOTOR MONOFASICO 1800RPM 1.0HP 4 POLOS</v>
          </cell>
          <cell r="B3609">
            <v>226600</v>
          </cell>
          <cell r="C3609" t="str">
            <v>UND</v>
          </cell>
          <cell r="D3609">
            <v>271920</v>
          </cell>
          <cell r="E3609">
            <v>43507.200000000004</v>
          </cell>
          <cell r="F3609">
            <v>315427</v>
          </cell>
        </row>
        <row r="3610">
          <cell r="A3610" t="str">
            <v>MOTOR MONOFASICO 1800RPM 1.5HP 4 POLOS</v>
          </cell>
          <cell r="B3610">
            <v>271800</v>
          </cell>
          <cell r="C3610" t="str">
            <v>UND</v>
          </cell>
          <cell r="D3610">
            <v>326160</v>
          </cell>
          <cell r="E3610">
            <v>52185.599999999999</v>
          </cell>
          <cell r="F3610">
            <v>378346</v>
          </cell>
        </row>
        <row r="3611">
          <cell r="A3611" t="str">
            <v>MOTOR MONOFASICO 1800RPM 1/2HP 4 POLOS</v>
          </cell>
          <cell r="B3611">
            <v>187000</v>
          </cell>
          <cell r="C3611" t="str">
            <v>UND</v>
          </cell>
          <cell r="D3611">
            <v>224400</v>
          </cell>
          <cell r="E3611">
            <v>35904</v>
          </cell>
          <cell r="F3611">
            <v>260304</v>
          </cell>
        </row>
        <row r="3612">
          <cell r="A3612" t="str">
            <v>MOTOR MONOFASICO 1800RPM 1/3HP 4 POLOS</v>
          </cell>
          <cell r="B3612">
            <v>168400</v>
          </cell>
          <cell r="C3612" t="str">
            <v>UND</v>
          </cell>
          <cell r="D3612">
            <v>202080</v>
          </cell>
          <cell r="E3612">
            <v>32332.799999999999</v>
          </cell>
          <cell r="F3612">
            <v>234413</v>
          </cell>
        </row>
        <row r="3613">
          <cell r="A3613" t="str">
            <v>MOTOR MONOFASICO 1800RPM 2.0HP 4POLOS</v>
          </cell>
          <cell r="B3613">
            <v>341300</v>
          </cell>
          <cell r="C3613" t="str">
            <v>UND</v>
          </cell>
          <cell r="D3613">
            <v>409560</v>
          </cell>
          <cell r="E3613">
            <v>65529.599999999999</v>
          </cell>
          <cell r="F3613">
            <v>475090</v>
          </cell>
        </row>
        <row r="3614">
          <cell r="A3614" t="str">
            <v>MOTOR MONOFASICO 1800RPM 3/4HP 4 POLOS</v>
          </cell>
          <cell r="B3614">
            <v>215700</v>
          </cell>
          <cell r="C3614" t="str">
            <v>UND</v>
          </cell>
          <cell r="D3614">
            <v>258840</v>
          </cell>
          <cell r="E3614">
            <v>41414.400000000001</v>
          </cell>
          <cell r="F3614">
            <v>300254</v>
          </cell>
        </row>
        <row r="3615">
          <cell r="A3615" t="str">
            <v>MOTOR MONOFASICO 3600 RPM 1/3HP 2 POLOS</v>
          </cell>
          <cell r="B3615">
            <v>171200</v>
          </cell>
          <cell r="C3615" t="str">
            <v>UND</v>
          </cell>
          <cell r="D3615">
            <v>205440</v>
          </cell>
          <cell r="E3615">
            <v>32870.400000000001</v>
          </cell>
          <cell r="F3615">
            <v>238310</v>
          </cell>
        </row>
        <row r="3616">
          <cell r="A3616" t="str">
            <v>MOTOR MONOFASICO 3600ROM 3/4HP 2 POLOS</v>
          </cell>
          <cell r="B3616">
            <v>210600</v>
          </cell>
          <cell r="C3616" t="str">
            <v>UND</v>
          </cell>
          <cell r="D3616">
            <v>252720</v>
          </cell>
          <cell r="E3616">
            <v>40435.200000000004</v>
          </cell>
          <cell r="F3616">
            <v>293155</v>
          </cell>
        </row>
        <row r="3617">
          <cell r="A3617" t="str">
            <v>MOTOR MONOFASICO 3600RPM 1.5HP 2 POLOS</v>
          </cell>
          <cell r="B3617">
            <v>253800</v>
          </cell>
          <cell r="C3617" t="str">
            <v>UND</v>
          </cell>
          <cell r="D3617">
            <v>304560</v>
          </cell>
          <cell r="E3617">
            <v>48729.599999999999</v>
          </cell>
          <cell r="F3617">
            <v>353290</v>
          </cell>
        </row>
        <row r="3618">
          <cell r="A3618" t="str">
            <v>MOTOR MONOFASICO 3600RPM 1/2HP 2 POLOS</v>
          </cell>
          <cell r="B3618">
            <v>191500</v>
          </cell>
          <cell r="C3618" t="str">
            <v>UND</v>
          </cell>
          <cell r="D3618">
            <v>229800</v>
          </cell>
          <cell r="E3618">
            <v>36768</v>
          </cell>
          <cell r="F3618">
            <v>266568</v>
          </cell>
        </row>
        <row r="3619">
          <cell r="A3619" t="str">
            <v>MOTOR MONOFASICO 3600RPM 2.0HP 2 POLOS</v>
          </cell>
          <cell r="B3619">
            <v>289900</v>
          </cell>
          <cell r="C3619" t="str">
            <v>UND</v>
          </cell>
          <cell r="D3619">
            <v>347880</v>
          </cell>
          <cell r="E3619">
            <v>55660.800000000003</v>
          </cell>
          <cell r="F3619">
            <v>403541</v>
          </cell>
        </row>
        <row r="3620">
          <cell r="A3620" t="str">
            <v>MOTOR TRIF 1.15HP 1690 EBERLE</v>
          </cell>
          <cell r="B3620">
            <v>172872</v>
          </cell>
          <cell r="C3620" t="str">
            <v>UND</v>
          </cell>
          <cell r="D3620">
            <v>207446.39999999999</v>
          </cell>
          <cell r="E3620">
            <v>33191.423999999999</v>
          </cell>
          <cell r="F3620">
            <v>240638</v>
          </cell>
        </row>
        <row r="3621">
          <cell r="A3621" t="str">
            <v>MOTOR TRIF, 3600RPM 70HP 2 POLOS</v>
          </cell>
          <cell r="B3621">
            <v>2338600</v>
          </cell>
          <cell r="C3621" t="str">
            <v>UND</v>
          </cell>
          <cell r="D3621">
            <v>2806320</v>
          </cell>
          <cell r="E3621">
            <v>449011.20000000001</v>
          </cell>
          <cell r="F3621">
            <v>3255331</v>
          </cell>
        </row>
        <row r="3622">
          <cell r="A3622" t="str">
            <v>MOTOR TRIF. 1200RPM 4.8HP 6 POLOS</v>
          </cell>
          <cell r="B3622">
            <v>977000</v>
          </cell>
          <cell r="C3622" t="str">
            <v>UND</v>
          </cell>
          <cell r="D3622">
            <v>1172400</v>
          </cell>
          <cell r="E3622">
            <v>187584</v>
          </cell>
          <cell r="F3622">
            <v>1359984</v>
          </cell>
        </row>
        <row r="3623">
          <cell r="A3623" t="str">
            <v>MOTOR TRIF. 1200RPM 50HP 2 POLOS</v>
          </cell>
          <cell r="B3623">
            <v>6680500</v>
          </cell>
          <cell r="C3623" t="str">
            <v>UND</v>
          </cell>
          <cell r="D3623">
            <v>8016600</v>
          </cell>
          <cell r="E3623">
            <v>1282656</v>
          </cell>
          <cell r="F3623">
            <v>9299256</v>
          </cell>
        </row>
        <row r="3624">
          <cell r="A3624" t="str">
            <v>MOTOR TRIF. 1200RPM 6.6HP 6POLOS</v>
          </cell>
          <cell r="B3624">
            <v>452825.8125</v>
          </cell>
          <cell r="C3624" t="str">
            <v>UND</v>
          </cell>
          <cell r="D3624">
            <v>543390.97499999998</v>
          </cell>
          <cell r="E3624">
            <v>86942.555999999997</v>
          </cell>
          <cell r="F3624">
            <v>630334</v>
          </cell>
        </row>
        <row r="3625">
          <cell r="A3625" t="str">
            <v>MOTOR TRIF. 1800 RPM 36HP 4 POLOS</v>
          </cell>
          <cell r="B3625">
            <v>3141800</v>
          </cell>
          <cell r="C3625" t="str">
            <v>UND</v>
          </cell>
          <cell r="D3625">
            <v>3770160</v>
          </cell>
          <cell r="E3625">
            <v>603225.59999999998</v>
          </cell>
          <cell r="F3625">
            <v>4373386</v>
          </cell>
        </row>
        <row r="3626">
          <cell r="A3626" t="str">
            <v>MOTOR TRIF. 1800RPM 0.75HP 4 POLOS A.B.B</v>
          </cell>
          <cell r="B3626">
            <v>82790.3984375</v>
          </cell>
          <cell r="C3626" t="str">
            <v>UND</v>
          </cell>
          <cell r="D3626">
            <v>99348.478124999994</v>
          </cell>
          <cell r="E3626">
            <v>15895.7565</v>
          </cell>
          <cell r="F3626">
            <v>115244</v>
          </cell>
        </row>
        <row r="3627">
          <cell r="A3627" t="str">
            <v>MOTOR TRIF. 1800RPM 1.5HP 4 POLOS ABB</v>
          </cell>
          <cell r="B3627">
            <v>113766.3984375</v>
          </cell>
          <cell r="C3627" t="str">
            <v>UND</v>
          </cell>
          <cell r="D3627">
            <v>136519.67812500001</v>
          </cell>
          <cell r="E3627">
            <v>21843.148500000003</v>
          </cell>
          <cell r="F3627">
            <v>158363</v>
          </cell>
        </row>
        <row r="3628">
          <cell r="A3628" t="str">
            <v>MOTOR TRIF. 1800RPM 25HP 4 POLOS</v>
          </cell>
          <cell r="B3628">
            <v>953964</v>
          </cell>
          <cell r="C3628" t="str">
            <v>UND</v>
          </cell>
          <cell r="D3628">
            <v>1144756.8</v>
          </cell>
          <cell r="E3628">
            <v>183161.08800000002</v>
          </cell>
          <cell r="F3628">
            <v>1327918</v>
          </cell>
        </row>
        <row r="3629">
          <cell r="A3629" t="str">
            <v>MOTOR TRIF. 1800RPM 2HP 4 POLOS A.B.B</v>
          </cell>
          <cell r="B3629">
            <v>134041.59375</v>
          </cell>
          <cell r="C3629" t="str">
            <v>UND</v>
          </cell>
          <cell r="D3629">
            <v>160849.91250000001</v>
          </cell>
          <cell r="E3629">
            <v>25735.986000000001</v>
          </cell>
          <cell r="F3629">
            <v>186586</v>
          </cell>
        </row>
        <row r="3630">
          <cell r="A3630" t="str">
            <v>MOTOR TRIF. 3600RPM 1.0HP 2 POLOS</v>
          </cell>
          <cell r="B3630">
            <v>265600</v>
          </cell>
          <cell r="C3630" t="str">
            <v>UND</v>
          </cell>
          <cell r="D3630">
            <v>318720</v>
          </cell>
          <cell r="E3630">
            <v>50995.200000000004</v>
          </cell>
          <cell r="F3630">
            <v>369715</v>
          </cell>
        </row>
        <row r="3631">
          <cell r="A3631" t="str">
            <v>MOTOR TRIF. 3600RPM 12.0HP 260V.</v>
          </cell>
          <cell r="B3631">
            <v>1068000</v>
          </cell>
          <cell r="C3631" t="str">
            <v>UND</v>
          </cell>
          <cell r="D3631">
            <v>1281600</v>
          </cell>
          <cell r="E3631">
            <v>205056</v>
          </cell>
          <cell r="F3631">
            <v>1486656</v>
          </cell>
        </row>
        <row r="3632">
          <cell r="A3632" t="str">
            <v>MOTOR TRIF. 3600RPM 15.HP 2 POLOS</v>
          </cell>
          <cell r="B3632">
            <v>1446200</v>
          </cell>
          <cell r="C3632" t="str">
            <v>UND</v>
          </cell>
          <cell r="D3632">
            <v>1735440</v>
          </cell>
          <cell r="E3632">
            <v>277670.40000000002</v>
          </cell>
          <cell r="F3632">
            <v>2013110</v>
          </cell>
        </row>
        <row r="3633">
          <cell r="A3633" t="str">
            <v>MOTOR TRIF. 3600RPM 3.0HP 2 POLOS</v>
          </cell>
          <cell r="B3633">
            <v>488600</v>
          </cell>
          <cell r="C3633" t="str">
            <v>UND</v>
          </cell>
          <cell r="D3633">
            <v>586320</v>
          </cell>
          <cell r="E3633">
            <v>93811.199999999997</v>
          </cell>
          <cell r="F3633">
            <v>680131</v>
          </cell>
        </row>
        <row r="3634">
          <cell r="A3634" t="str">
            <v>MOTOR TRIF. 3600RPM 3.6HP 2 POLOS A.B.B</v>
          </cell>
          <cell r="B3634">
            <v>199465.20312500003</v>
          </cell>
          <cell r="C3634" t="str">
            <v>UND</v>
          </cell>
          <cell r="D3634">
            <v>239358.24375000002</v>
          </cell>
          <cell r="E3634">
            <v>38297.319000000003</v>
          </cell>
          <cell r="F3634">
            <v>277656</v>
          </cell>
        </row>
        <row r="3635">
          <cell r="A3635" t="str">
            <v>MOTOR TRIF. 3600RPM 4.0HP 2 POLOS</v>
          </cell>
          <cell r="B3635">
            <v>539200</v>
          </cell>
          <cell r="C3635" t="str">
            <v>UND</v>
          </cell>
          <cell r="D3635">
            <v>647040</v>
          </cell>
          <cell r="E3635">
            <v>103526.40000000001</v>
          </cell>
          <cell r="F3635">
            <v>750566</v>
          </cell>
        </row>
        <row r="3636">
          <cell r="A3636" t="str">
            <v>MOTOR TRIF. 3600RPM 5.0HP 2 POLOS</v>
          </cell>
          <cell r="B3636">
            <v>610800</v>
          </cell>
          <cell r="C3636" t="str">
            <v>UND</v>
          </cell>
          <cell r="D3636">
            <v>732960</v>
          </cell>
          <cell r="E3636">
            <v>117273.60000000001</v>
          </cell>
          <cell r="F3636">
            <v>850234</v>
          </cell>
        </row>
        <row r="3637">
          <cell r="A3637" t="str">
            <v>MOTOR TRIF. 3600RPM 6.6HP 2 POLOS</v>
          </cell>
          <cell r="B3637">
            <v>721400</v>
          </cell>
          <cell r="C3637" t="str">
            <v>UND</v>
          </cell>
          <cell r="D3637">
            <v>865680</v>
          </cell>
          <cell r="E3637">
            <v>138508.79999999999</v>
          </cell>
          <cell r="F3637">
            <v>1004189</v>
          </cell>
        </row>
        <row r="3638">
          <cell r="A3638" t="str">
            <v>MOTOR TRIF.10HP 3600RPM</v>
          </cell>
          <cell r="B3638">
            <v>948400</v>
          </cell>
          <cell r="C3638" t="str">
            <v>UND</v>
          </cell>
          <cell r="D3638">
            <v>1138080</v>
          </cell>
          <cell r="E3638">
            <v>182092.80000000002</v>
          </cell>
          <cell r="F3638">
            <v>1320173</v>
          </cell>
        </row>
        <row r="3639">
          <cell r="A3639" t="str">
            <v>MOTOR TRIF.1800 RPM  15HP 4 POLOS</v>
          </cell>
          <cell r="B3639">
            <v>1185100</v>
          </cell>
          <cell r="C3639" t="str">
            <v>UND</v>
          </cell>
          <cell r="D3639">
            <v>1422120</v>
          </cell>
          <cell r="E3639">
            <v>227539.20000000001</v>
          </cell>
          <cell r="F3639">
            <v>1649659</v>
          </cell>
        </row>
        <row r="3640">
          <cell r="A3640" t="str">
            <v>MOTOR TRIF.1800 RPM 2.0HP 9 POLOS</v>
          </cell>
          <cell r="B3640">
            <v>431400</v>
          </cell>
          <cell r="C3640" t="str">
            <v>UND</v>
          </cell>
          <cell r="D3640">
            <v>517680</v>
          </cell>
          <cell r="E3640">
            <v>82828.800000000003</v>
          </cell>
          <cell r="F3640">
            <v>600509</v>
          </cell>
        </row>
        <row r="3641">
          <cell r="A3641" t="str">
            <v>MOTOR TRIF.1800 RPM 20HP 4 POLOS</v>
          </cell>
          <cell r="B3641">
            <v>1860100</v>
          </cell>
          <cell r="C3641" t="str">
            <v>UND</v>
          </cell>
          <cell r="D3641">
            <v>2232120</v>
          </cell>
          <cell r="E3641">
            <v>357139.20000000001</v>
          </cell>
          <cell r="F3641">
            <v>2589259</v>
          </cell>
        </row>
        <row r="3642">
          <cell r="A3642" t="str">
            <v>MOTOR TRIF.3600RPM 2.0HP 2 POLOS</v>
          </cell>
          <cell r="B3642">
            <v>386800</v>
          </cell>
          <cell r="C3642" t="str">
            <v>UND</v>
          </cell>
          <cell r="D3642">
            <v>464160</v>
          </cell>
          <cell r="E3642">
            <v>74265.600000000006</v>
          </cell>
          <cell r="F3642">
            <v>538426</v>
          </cell>
        </row>
        <row r="3643">
          <cell r="A3643" t="str">
            <v>MOTOR TRIF.4HP 900 RPM 220/440V</v>
          </cell>
          <cell r="B3643">
            <v>1118600</v>
          </cell>
          <cell r="C3643" t="str">
            <v>UND</v>
          </cell>
          <cell r="D3643">
            <v>1342320</v>
          </cell>
          <cell r="E3643">
            <v>214771.20000000001</v>
          </cell>
          <cell r="F3643">
            <v>1557091</v>
          </cell>
        </row>
        <row r="3644">
          <cell r="A3644" t="str">
            <v>MOTOR TRIF.900 RPM  5HP 220/440V C/RODIL</v>
          </cell>
          <cell r="B3644">
            <v>1329500</v>
          </cell>
          <cell r="C3644" t="str">
            <v>UND</v>
          </cell>
          <cell r="D3644">
            <v>1595400</v>
          </cell>
          <cell r="E3644">
            <v>255264</v>
          </cell>
          <cell r="F3644">
            <v>1850664</v>
          </cell>
        </row>
        <row r="3645">
          <cell r="A3645" t="str">
            <v>MOTOR TRIFASICO 1200 RPM 0.5HP 6 POLOS</v>
          </cell>
          <cell r="B3645">
            <v>317600</v>
          </cell>
          <cell r="C3645" t="str">
            <v>UND</v>
          </cell>
          <cell r="D3645">
            <v>381120</v>
          </cell>
          <cell r="E3645">
            <v>60979.200000000004</v>
          </cell>
          <cell r="F3645">
            <v>442099</v>
          </cell>
        </row>
        <row r="3646">
          <cell r="A3646" t="str">
            <v>MOTOR TRIFASICO 1200 RPM 0.6HP 6 POLOS</v>
          </cell>
          <cell r="B3646">
            <v>328800</v>
          </cell>
          <cell r="C3646" t="str">
            <v>UND</v>
          </cell>
          <cell r="D3646">
            <v>394560</v>
          </cell>
          <cell r="E3646">
            <v>63129.599999999999</v>
          </cell>
          <cell r="F3646">
            <v>457690</v>
          </cell>
        </row>
        <row r="3647">
          <cell r="A3647" t="str">
            <v>MOTOR TRIFASICO 1200 RPM 0.75HP 6 POLOS</v>
          </cell>
          <cell r="B3647">
            <v>396900</v>
          </cell>
          <cell r="C3647" t="str">
            <v>UND</v>
          </cell>
          <cell r="D3647">
            <v>476280</v>
          </cell>
          <cell r="E3647">
            <v>76204.800000000003</v>
          </cell>
          <cell r="F3647">
            <v>552485</v>
          </cell>
        </row>
        <row r="3648">
          <cell r="A3648" t="str">
            <v>MOTOR TRIFASICO 1200 RPM 1.2HP 6 POLOS</v>
          </cell>
          <cell r="B3648">
            <v>487500</v>
          </cell>
          <cell r="C3648" t="str">
            <v>UND</v>
          </cell>
          <cell r="D3648">
            <v>585000</v>
          </cell>
          <cell r="E3648">
            <v>93600</v>
          </cell>
          <cell r="F3648">
            <v>678600</v>
          </cell>
        </row>
        <row r="3649">
          <cell r="A3649" t="str">
            <v>MOTOR TRIFASICO 1200 RPM 1.5HP 6 POLOS</v>
          </cell>
          <cell r="B3649">
            <v>499600</v>
          </cell>
          <cell r="C3649" t="str">
            <v>UND</v>
          </cell>
          <cell r="D3649">
            <v>599520</v>
          </cell>
          <cell r="E3649">
            <v>95923.199999999997</v>
          </cell>
          <cell r="F3649">
            <v>695443</v>
          </cell>
        </row>
        <row r="3650">
          <cell r="A3650" t="str">
            <v>MOTOR TRIFASICO 1200 RPM 18HP 6 POLOS</v>
          </cell>
          <cell r="B3650">
            <v>2287700</v>
          </cell>
          <cell r="C3650" t="str">
            <v>UND</v>
          </cell>
          <cell r="D3650">
            <v>2745240</v>
          </cell>
          <cell r="E3650">
            <v>439238.40000000002</v>
          </cell>
          <cell r="F3650">
            <v>3184478</v>
          </cell>
        </row>
        <row r="3651">
          <cell r="A3651" t="str">
            <v>MOTOR TRIFASICO 1200 RPM 2.0HP 6 POLOS</v>
          </cell>
          <cell r="B3651">
            <v>572600</v>
          </cell>
          <cell r="C3651" t="str">
            <v>UND</v>
          </cell>
          <cell r="D3651">
            <v>687120</v>
          </cell>
          <cell r="E3651">
            <v>109939.2</v>
          </cell>
          <cell r="F3651">
            <v>797059</v>
          </cell>
        </row>
        <row r="3652">
          <cell r="A3652" t="str">
            <v>MOTOR TRIFASICO 1200 RPM 3.0HP 6 POLOS</v>
          </cell>
          <cell r="B3652">
            <v>686500</v>
          </cell>
          <cell r="C3652" t="str">
            <v>UND</v>
          </cell>
          <cell r="D3652">
            <v>823800</v>
          </cell>
          <cell r="E3652">
            <v>131808</v>
          </cell>
          <cell r="F3652">
            <v>955608</v>
          </cell>
        </row>
        <row r="3653">
          <cell r="A3653" t="str">
            <v>MOTOR TRIFASICO 1200 RPM 4.0HP 6 POLOS</v>
          </cell>
          <cell r="B3653">
            <v>766200</v>
          </cell>
          <cell r="C3653" t="str">
            <v>UND</v>
          </cell>
          <cell r="D3653">
            <v>919440</v>
          </cell>
          <cell r="E3653">
            <v>147110.39999999999</v>
          </cell>
          <cell r="F3653">
            <v>1066550</v>
          </cell>
        </row>
        <row r="3654">
          <cell r="A3654" t="str">
            <v>MOTOR TRIFASICO 1200 RPM 5.0HP 6 POLOS</v>
          </cell>
          <cell r="B3654">
            <v>1035600</v>
          </cell>
          <cell r="C3654" t="str">
            <v>UND</v>
          </cell>
          <cell r="D3654">
            <v>1242720</v>
          </cell>
          <cell r="E3654">
            <v>198835.20000000001</v>
          </cell>
          <cell r="F3654">
            <v>1441555</v>
          </cell>
        </row>
        <row r="3655">
          <cell r="A3655" t="str">
            <v>MOTOR TRIFASICO 1200RPM 0.4HP 6 POLOS</v>
          </cell>
          <cell r="B3655">
            <v>278400</v>
          </cell>
          <cell r="C3655" t="str">
            <v>UND</v>
          </cell>
          <cell r="D3655">
            <v>334080</v>
          </cell>
          <cell r="E3655">
            <v>53452.800000000003</v>
          </cell>
          <cell r="F3655">
            <v>387533</v>
          </cell>
        </row>
        <row r="3656">
          <cell r="A3656" t="str">
            <v>MOTOR TRIFASICO 1200RPM 25HP 6 POLOS</v>
          </cell>
          <cell r="B3656">
            <v>3104300</v>
          </cell>
          <cell r="C3656" t="str">
            <v>UND</v>
          </cell>
          <cell r="D3656">
            <v>3725160</v>
          </cell>
          <cell r="E3656">
            <v>596025.59999999998</v>
          </cell>
          <cell r="F3656">
            <v>4321186</v>
          </cell>
        </row>
        <row r="3657">
          <cell r="A3657" t="str">
            <v>MOTOR TRIFASICO 1200RPM 30 HP 6 POLOS</v>
          </cell>
          <cell r="B3657">
            <v>4038000</v>
          </cell>
          <cell r="C3657" t="str">
            <v>UND</v>
          </cell>
          <cell r="D3657">
            <v>4845600</v>
          </cell>
          <cell r="E3657">
            <v>775296</v>
          </cell>
          <cell r="F3657">
            <v>5620896</v>
          </cell>
        </row>
        <row r="3658">
          <cell r="A3658" t="str">
            <v>MOTOR TRIFASICO 1800 RPM  10HP 4 POLOS</v>
          </cell>
          <cell r="B3658">
            <v>1022900</v>
          </cell>
          <cell r="C3658" t="str">
            <v>UND</v>
          </cell>
          <cell r="D3658">
            <v>1227480</v>
          </cell>
          <cell r="E3658">
            <v>196396.80000000002</v>
          </cell>
          <cell r="F3658">
            <v>1423877</v>
          </cell>
        </row>
        <row r="3659">
          <cell r="A3659" t="str">
            <v>MOTOR TRIFASICO 1800 RPM 0.4HP 4 POLOS</v>
          </cell>
          <cell r="B3659">
            <v>212500</v>
          </cell>
          <cell r="C3659" t="str">
            <v>UND</v>
          </cell>
          <cell r="D3659">
            <v>255000</v>
          </cell>
          <cell r="E3659">
            <v>40800</v>
          </cell>
          <cell r="F3659">
            <v>295800</v>
          </cell>
        </row>
        <row r="3660">
          <cell r="A3660" t="str">
            <v>MOTOR TRIFASICO 1800 RPM 0.5HP 4 POLOS</v>
          </cell>
          <cell r="B3660">
            <v>230400</v>
          </cell>
          <cell r="C3660" t="str">
            <v>UND</v>
          </cell>
          <cell r="D3660">
            <v>276480</v>
          </cell>
          <cell r="E3660">
            <v>44236.800000000003</v>
          </cell>
          <cell r="F3660">
            <v>320717</v>
          </cell>
        </row>
        <row r="3661">
          <cell r="A3661" t="str">
            <v>MOTOR TRIFASICO 1800 RPM 0.75HP 4 POLOS</v>
          </cell>
          <cell r="B3661">
            <v>260900</v>
          </cell>
          <cell r="C3661" t="str">
            <v>UND</v>
          </cell>
          <cell r="D3661">
            <v>313080</v>
          </cell>
          <cell r="E3661">
            <v>50092.800000000003</v>
          </cell>
          <cell r="F3661">
            <v>363173</v>
          </cell>
        </row>
        <row r="3662">
          <cell r="A3662" t="str">
            <v>MOTOR TRIFASICO 1800 RPM 1.0HP 4 POLOS</v>
          </cell>
          <cell r="B3662">
            <v>291000</v>
          </cell>
          <cell r="C3662" t="str">
            <v>UND</v>
          </cell>
          <cell r="D3662">
            <v>349200</v>
          </cell>
          <cell r="E3662">
            <v>55872</v>
          </cell>
          <cell r="F3662">
            <v>405072</v>
          </cell>
        </row>
        <row r="3663">
          <cell r="A3663" t="str">
            <v>MOTOR TRIFASICO 1800 RPM 1.2HP 4 POLOS</v>
          </cell>
          <cell r="B3663">
            <v>327400</v>
          </cell>
          <cell r="C3663" t="str">
            <v>UND</v>
          </cell>
          <cell r="D3663">
            <v>392880</v>
          </cell>
          <cell r="E3663">
            <v>62860.800000000003</v>
          </cell>
          <cell r="F3663">
            <v>455741</v>
          </cell>
        </row>
        <row r="3664">
          <cell r="A3664" t="str">
            <v>MOTOR TRIFASICO 1800 RPM 1.5HP 4 POLOS</v>
          </cell>
          <cell r="B3664">
            <v>396900</v>
          </cell>
          <cell r="C3664" t="str">
            <v>UND</v>
          </cell>
          <cell r="D3664">
            <v>476280</v>
          </cell>
          <cell r="E3664">
            <v>76204.800000000003</v>
          </cell>
          <cell r="F3664">
            <v>552485</v>
          </cell>
        </row>
        <row r="3665">
          <cell r="A3665" t="str">
            <v>MOTOR TRIFASICO 1800 RPM 1.8HP 4 POLOS</v>
          </cell>
          <cell r="B3665">
            <v>419000</v>
          </cell>
          <cell r="C3665" t="str">
            <v>UND</v>
          </cell>
          <cell r="D3665">
            <v>502800</v>
          </cell>
          <cell r="E3665">
            <v>80448</v>
          </cell>
          <cell r="F3665">
            <v>583248</v>
          </cell>
        </row>
        <row r="3666">
          <cell r="A3666" t="str">
            <v>MOTOR TRIFASICO 1800 RPM 100 HP 4 POLOS</v>
          </cell>
          <cell r="B3666">
            <v>8598500</v>
          </cell>
          <cell r="C3666" t="str">
            <v>UND</v>
          </cell>
          <cell r="D3666">
            <v>10318200</v>
          </cell>
          <cell r="E3666">
            <v>1650912</v>
          </cell>
          <cell r="F3666">
            <v>11969112</v>
          </cell>
        </row>
        <row r="3667">
          <cell r="A3667" t="str">
            <v>MOTOR TRIFASICO 1800 RPM 125HP 4 POLOS</v>
          </cell>
          <cell r="B3667">
            <v>10623000</v>
          </cell>
          <cell r="C3667" t="str">
            <v>UND</v>
          </cell>
          <cell r="D3667">
            <v>12747600</v>
          </cell>
          <cell r="E3667">
            <v>2039616</v>
          </cell>
          <cell r="F3667">
            <v>14787216</v>
          </cell>
        </row>
        <row r="3668">
          <cell r="A3668" t="str">
            <v>MOTOR TRIFASICO 1800 RPM 12HP 4 POLOS</v>
          </cell>
          <cell r="B3668">
            <v>1121400</v>
          </cell>
          <cell r="C3668" t="str">
            <v>UND</v>
          </cell>
          <cell r="D3668">
            <v>1345680</v>
          </cell>
          <cell r="E3668">
            <v>215308.80000000002</v>
          </cell>
          <cell r="F3668">
            <v>1560989</v>
          </cell>
        </row>
        <row r="3669">
          <cell r="A3669" t="str">
            <v>MOTOR TRIFASICO 1800 RPM 150HP 4 POLOS</v>
          </cell>
          <cell r="B3669">
            <v>12258900</v>
          </cell>
          <cell r="C3669" t="str">
            <v>UND</v>
          </cell>
          <cell r="D3669">
            <v>14710680</v>
          </cell>
          <cell r="E3669">
            <v>2353708.8000000003</v>
          </cell>
          <cell r="F3669">
            <v>17064389</v>
          </cell>
        </row>
        <row r="3670">
          <cell r="A3670" t="str">
            <v>MOTOR TRIFASICO 1800 RPM 18HP 4 POLOS</v>
          </cell>
          <cell r="B3670">
            <v>1595400</v>
          </cell>
          <cell r="C3670" t="str">
            <v>UND</v>
          </cell>
          <cell r="D3670">
            <v>1914480</v>
          </cell>
          <cell r="E3670">
            <v>306316.79999999999</v>
          </cell>
          <cell r="F3670">
            <v>2220797</v>
          </cell>
        </row>
        <row r="3671">
          <cell r="A3671" t="str">
            <v>MOTOR TRIFASICO 1800 RPM 2.4HP 4 POLOS</v>
          </cell>
          <cell r="B3671">
            <v>478700</v>
          </cell>
          <cell r="C3671" t="str">
            <v>UND</v>
          </cell>
          <cell r="D3671">
            <v>574440</v>
          </cell>
          <cell r="E3671">
            <v>91910.400000000009</v>
          </cell>
          <cell r="F3671">
            <v>666350</v>
          </cell>
        </row>
        <row r="3672">
          <cell r="A3672" t="str">
            <v>MOTOR TRIFASICO 1800 RPM 3.0HP 4 POLOS</v>
          </cell>
          <cell r="B3672">
            <v>510200</v>
          </cell>
          <cell r="C3672" t="str">
            <v>UND</v>
          </cell>
          <cell r="D3672">
            <v>612240</v>
          </cell>
          <cell r="E3672">
            <v>97958.400000000009</v>
          </cell>
          <cell r="F3672">
            <v>710198</v>
          </cell>
        </row>
        <row r="3673">
          <cell r="A3673" t="str">
            <v>MOTOR TRIFASICO 1800 RPM 30HP 4 POLOS</v>
          </cell>
          <cell r="B3673">
            <v>2811700</v>
          </cell>
          <cell r="C3673" t="str">
            <v>UND</v>
          </cell>
          <cell r="D3673">
            <v>3374040</v>
          </cell>
          <cell r="E3673">
            <v>539846.40000000002</v>
          </cell>
          <cell r="F3673">
            <v>3913886</v>
          </cell>
        </row>
        <row r="3674">
          <cell r="A3674" t="str">
            <v>MOTOR TRIFASICO 1800 RPM 4.0HP 4 POLOS</v>
          </cell>
          <cell r="B3674">
            <v>567800</v>
          </cell>
          <cell r="C3674" t="str">
            <v>UND</v>
          </cell>
          <cell r="D3674">
            <v>681360</v>
          </cell>
          <cell r="E3674">
            <v>109017.60000000001</v>
          </cell>
          <cell r="F3674">
            <v>790378</v>
          </cell>
        </row>
        <row r="3675">
          <cell r="A3675" t="str">
            <v>MOTOR TRIFASICO 1800 RPM 5.0HP 4 POLOS</v>
          </cell>
          <cell r="B3675">
            <v>638900</v>
          </cell>
          <cell r="C3675" t="str">
            <v>UND</v>
          </cell>
          <cell r="D3675">
            <v>766680</v>
          </cell>
          <cell r="E3675">
            <v>122668.8</v>
          </cell>
          <cell r="F3675">
            <v>889349</v>
          </cell>
        </row>
        <row r="3676">
          <cell r="A3676" t="str">
            <v>MOTOR TRIFASICO 1800 RPM 50HP 4 POLOS</v>
          </cell>
          <cell r="B3676">
            <v>4386000</v>
          </cell>
          <cell r="C3676" t="str">
            <v>UND</v>
          </cell>
          <cell r="D3676">
            <v>5263200</v>
          </cell>
          <cell r="E3676">
            <v>842112</v>
          </cell>
          <cell r="F3676">
            <v>6105312</v>
          </cell>
        </row>
        <row r="3677">
          <cell r="A3677" t="str">
            <v>MOTOR TRIFASICO 1800 RPM 6.6HP 4 POLOS</v>
          </cell>
          <cell r="B3677">
            <v>742000</v>
          </cell>
          <cell r="C3677" t="str">
            <v>UND</v>
          </cell>
          <cell r="D3677">
            <v>890400</v>
          </cell>
          <cell r="E3677">
            <v>142464</v>
          </cell>
          <cell r="F3677">
            <v>1032864</v>
          </cell>
        </row>
        <row r="3678">
          <cell r="A3678" t="str">
            <v>MOTOR TRIFASICO 1800 RPM 7.5HP 4 POLOS</v>
          </cell>
          <cell r="B3678">
            <v>853600</v>
          </cell>
          <cell r="C3678" t="str">
            <v>UND</v>
          </cell>
          <cell r="D3678">
            <v>1024320</v>
          </cell>
          <cell r="E3678">
            <v>163891.20000000001</v>
          </cell>
          <cell r="F3678">
            <v>1188211</v>
          </cell>
        </row>
        <row r="3679">
          <cell r="A3679" t="str">
            <v>MOTOR TRIFASICO 1800 RPM 75HP 4 POLOS</v>
          </cell>
          <cell r="B3679">
            <v>6339000</v>
          </cell>
          <cell r="C3679" t="str">
            <v>UND</v>
          </cell>
          <cell r="D3679">
            <v>7606800</v>
          </cell>
          <cell r="E3679">
            <v>1217088</v>
          </cell>
          <cell r="F3679">
            <v>8823888</v>
          </cell>
        </row>
        <row r="3680">
          <cell r="A3680" t="str">
            <v>MOTOR TRIFASICO 1800 RPM 9HP 4 POLOS</v>
          </cell>
          <cell r="B3680">
            <v>934800</v>
          </cell>
          <cell r="C3680" t="str">
            <v>UND</v>
          </cell>
          <cell r="D3680">
            <v>1121760</v>
          </cell>
          <cell r="E3680">
            <v>179481.60000000001</v>
          </cell>
          <cell r="F3680">
            <v>1301242</v>
          </cell>
        </row>
        <row r="3681">
          <cell r="A3681" t="str">
            <v>MOTOR TRIFASICO 1800RPM 0.6HP 4 POLOS</v>
          </cell>
          <cell r="B3681">
            <v>241400</v>
          </cell>
          <cell r="C3681" t="str">
            <v>UND</v>
          </cell>
          <cell r="D3681">
            <v>289680</v>
          </cell>
          <cell r="E3681">
            <v>46348.800000000003</v>
          </cell>
          <cell r="F3681">
            <v>336029</v>
          </cell>
        </row>
        <row r="3682">
          <cell r="A3682" t="str">
            <v>MOTOR TRIFASICO 1800RPM 0.9HP 2 POLOS</v>
          </cell>
          <cell r="B3682">
            <v>273800</v>
          </cell>
          <cell r="C3682" t="str">
            <v>UND</v>
          </cell>
          <cell r="D3682">
            <v>328560</v>
          </cell>
          <cell r="E3682">
            <v>52569.599999999999</v>
          </cell>
          <cell r="F3682">
            <v>381130</v>
          </cell>
        </row>
        <row r="3683">
          <cell r="A3683" t="str">
            <v>MOTOR TRIFASICO 1800RPM 25HP 4 POLOS</v>
          </cell>
          <cell r="B3683">
            <v>2202500</v>
          </cell>
          <cell r="C3683" t="str">
            <v>UND</v>
          </cell>
          <cell r="D3683">
            <v>2643000</v>
          </cell>
          <cell r="E3683">
            <v>422880</v>
          </cell>
          <cell r="F3683">
            <v>3065880</v>
          </cell>
        </row>
        <row r="3684">
          <cell r="A3684" t="str">
            <v>MOTOR TRIFASICO 1800RPM 4.8HP P/VENTILAD</v>
          </cell>
          <cell r="B3684">
            <v>324453</v>
          </cell>
          <cell r="C3684" t="str">
            <v>UND</v>
          </cell>
          <cell r="D3684">
            <v>389343.6</v>
          </cell>
          <cell r="E3684">
            <v>62294.975999999995</v>
          </cell>
          <cell r="F3684">
            <v>451639</v>
          </cell>
        </row>
        <row r="3685">
          <cell r="A3685" t="str">
            <v>MOTOR TRIFASICO 1800RPM 40 HP</v>
          </cell>
          <cell r="B3685">
            <v>3873400</v>
          </cell>
          <cell r="C3685" t="str">
            <v>UND</v>
          </cell>
          <cell r="D3685">
            <v>4648080</v>
          </cell>
          <cell r="E3685">
            <v>743692.80000000005</v>
          </cell>
          <cell r="F3685">
            <v>5391773</v>
          </cell>
        </row>
        <row r="3686">
          <cell r="A3686" t="str">
            <v>MOTOR TRIFASICO 3600 RPM 0.75HP 2 POLOS</v>
          </cell>
          <cell r="B3686">
            <v>239200</v>
          </cell>
          <cell r="C3686" t="str">
            <v>UND</v>
          </cell>
          <cell r="D3686">
            <v>287040</v>
          </cell>
          <cell r="E3686">
            <v>45926.400000000001</v>
          </cell>
          <cell r="F3686">
            <v>332966</v>
          </cell>
        </row>
        <row r="3687">
          <cell r="A3687" t="str">
            <v>MOTOR TRIFASICO 3600 RPM 0.9HP 2 POLOS</v>
          </cell>
          <cell r="B3687">
            <v>251500</v>
          </cell>
          <cell r="C3687" t="str">
            <v>UND</v>
          </cell>
          <cell r="D3687">
            <v>301800</v>
          </cell>
          <cell r="E3687">
            <v>48288</v>
          </cell>
          <cell r="F3687">
            <v>350088</v>
          </cell>
        </row>
        <row r="3688">
          <cell r="A3688" t="str">
            <v>MOTOR TRIFASICO 3600 RPM 1.2HP 2 POLOS</v>
          </cell>
          <cell r="B3688">
            <v>278100</v>
          </cell>
          <cell r="C3688" t="str">
            <v>UND</v>
          </cell>
          <cell r="D3688">
            <v>333720</v>
          </cell>
          <cell r="E3688">
            <v>53395.200000000004</v>
          </cell>
          <cell r="F3688">
            <v>387115</v>
          </cell>
        </row>
        <row r="3689">
          <cell r="A3689" t="str">
            <v>MOTOR TRIFASICO 3600 RPM 12 HP 2 POLOS</v>
          </cell>
          <cell r="B3689">
            <v>1132100</v>
          </cell>
          <cell r="C3689" t="str">
            <v>UND</v>
          </cell>
          <cell r="D3689">
            <v>1358520</v>
          </cell>
          <cell r="E3689">
            <v>217363.20000000001</v>
          </cell>
          <cell r="F3689">
            <v>1575883</v>
          </cell>
        </row>
        <row r="3690">
          <cell r="A3690" t="str">
            <v>MOTOR TRIFASICO 3600 RPM 18HP 2 POLOS</v>
          </cell>
          <cell r="B3690">
            <v>1494000</v>
          </cell>
          <cell r="C3690" t="str">
            <v>UND</v>
          </cell>
          <cell r="D3690">
            <v>1792800</v>
          </cell>
          <cell r="E3690">
            <v>286848</v>
          </cell>
          <cell r="F3690">
            <v>2079648</v>
          </cell>
        </row>
        <row r="3691">
          <cell r="A3691" t="str">
            <v>MOTOR TRIFASICO 3600 RPM 2.4HP 2 POLOS</v>
          </cell>
          <cell r="B3691">
            <v>448000</v>
          </cell>
          <cell r="C3691" t="str">
            <v>UND</v>
          </cell>
          <cell r="D3691">
            <v>537600</v>
          </cell>
          <cell r="E3691">
            <v>86016</v>
          </cell>
          <cell r="F3691">
            <v>623616</v>
          </cell>
        </row>
        <row r="3692">
          <cell r="A3692" t="str">
            <v>MOTOR TRIFASICO 3600 RPM 25HP 2 POLOS</v>
          </cell>
          <cell r="B3692">
            <v>1826100</v>
          </cell>
          <cell r="C3692" t="str">
            <v>UND</v>
          </cell>
          <cell r="D3692">
            <v>2191320</v>
          </cell>
          <cell r="E3692">
            <v>350611.20000000001</v>
          </cell>
          <cell r="F3692">
            <v>2541931</v>
          </cell>
        </row>
        <row r="3693">
          <cell r="A3693" t="str">
            <v>MOTOR TRIFASICO 3600 RPM 28HP 2 POLOS</v>
          </cell>
          <cell r="B3693">
            <v>1610000</v>
          </cell>
          <cell r="C3693" t="str">
            <v>UND</v>
          </cell>
          <cell r="D3693">
            <v>1932000</v>
          </cell>
          <cell r="E3693">
            <v>309120</v>
          </cell>
          <cell r="F3693">
            <v>2241120</v>
          </cell>
        </row>
        <row r="3694">
          <cell r="A3694" t="str">
            <v>MOTOR TRIFASICO 3600 RPM 35HP 2 POLOS</v>
          </cell>
          <cell r="B3694">
            <v>2970500</v>
          </cell>
          <cell r="C3694" t="str">
            <v>UND</v>
          </cell>
          <cell r="D3694">
            <v>3564600</v>
          </cell>
          <cell r="E3694">
            <v>570336</v>
          </cell>
          <cell r="F3694">
            <v>4134936</v>
          </cell>
        </row>
        <row r="3695">
          <cell r="A3695" t="str">
            <v>MOTOR TRIFASICO 3600 RPM 7.5HP 2 POLOS</v>
          </cell>
          <cell r="B3695">
            <v>897500</v>
          </cell>
          <cell r="C3695" t="str">
            <v>UND</v>
          </cell>
          <cell r="D3695">
            <v>1077000</v>
          </cell>
          <cell r="E3695">
            <v>172320</v>
          </cell>
          <cell r="F3695">
            <v>1249320</v>
          </cell>
        </row>
        <row r="3696">
          <cell r="A3696" t="str">
            <v>MOTOR TRIFASICO 3600 RPM 9HP 2 POLOS</v>
          </cell>
          <cell r="B3696">
            <v>914100</v>
          </cell>
          <cell r="C3696" t="str">
            <v>UND</v>
          </cell>
          <cell r="D3696">
            <v>1096920</v>
          </cell>
          <cell r="E3696">
            <v>175507.20000000001</v>
          </cell>
          <cell r="F3696">
            <v>1272427</v>
          </cell>
        </row>
        <row r="3697">
          <cell r="A3697" t="str">
            <v>MOTOR TRIFASICO 3600RPM 3.6HP 2 POLOS</v>
          </cell>
          <cell r="B3697">
            <v>511900</v>
          </cell>
          <cell r="C3697" t="str">
            <v>UND</v>
          </cell>
          <cell r="D3697">
            <v>614280</v>
          </cell>
          <cell r="E3697">
            <v>98284.800000000003</v>
          </cell>
          <cell r="F3697">
            <v>712565</v>
          </cell>
        </row>
        <row r="3698">
          <cell r="A3698" t="str">
            <v>MOTOR TRIFASICO 3600RPM 60HP 2 POLOS</v>
          </cell>
          <cell r="B3698">
            <v>5060800</v>
          </cell>
          <cell r="C3698" t="str">
            <v>UND</v>
          </cell>
          <cell r="D3698">
            <v>6072960</v>
          </cell>
          <cell r="E3698">
            <v>971673.59999999998</v>
          </cell>
          <cell r="F3698">
            <v>7044634</v>
          </cell>
        </row>
        <row r="3699">
          <cell r="A3699" t="str">
            <v>MOTOR TRIFASICO 900RPM 3.0HP 220/440</v>
          </cell>
          <cell r="B3699">
            <v>828100</v>
          </cell>
          <cell r="C3699" t="str">
            <v>UND</v>
          </cell>
          <cell r="D3699">
            <v>993720</v>
          </cell>
          <cell r="E3699">
            <v>158995.20000000001</v>
          </cell>
          <cell r="F3699">
            <v>1152715</v>
          </cell>
        </row>
        <row r="3700">
          <cell r="A3700" t="str">
            <v>MOTOR TRISASICO 3600 RPM 1.8HP 2 POLOS</v>
          </cell>
          <cell r="B3700">
            <v>307000</v>
          </cell>
          <cell r="C3700" t="str">
            <v>UND</v>
          </cell>
          <cell r="D3700">
            <v>368400</v>
          </cell>
          <cell r="E3700">
            <v>58944</v>
          </cell>
          <cell r="F3700">
            <v>427344</v>
          </cell>
        </row>
        <row r="3701">
          <cell r="A3701" t="str">
            <v>MULTITOMA 5 SERVICIOS EN POSTE</v>
          </cell>
          <cell r="B3701">
            <v>1680</v>
          </cell>
          <cell r="C3701" t="str">
            <v>UND</v>
          </cell>
          <cell r="D3701">
            <v>2016</v>
          </cell>
          <cell r="E3701">
            <v>322.56</v>
          </cell>
          <cell r="F3701">
            <v>2339</v>
          </cell>
        </row>
        <row r="3702">
          <cell r="A3702" t="str">
            <v>MULTITOMA P/RACK 6 SERVICIOS EIB</v>
          </cell>
          <cell r="B3702">
            <v>32500</v>
          </cell>
          <cell r="C3702" t="str">
            <v>UND</v>
          </cell>
          <cell r="D3702">
            <v>39000</v>
          </cell>
          <cell r="E3702">
            <v>6240</v>
          </cell>
          <cell r="F3702">
            <v>45240</v>
          </cell>
        </row>
        <row r="3703">
          <cell r="A3703" t="str">
            <v>MULTITOMA SERVICIOS MALUMA</v>
          </cell>
          <cell r="B3703">
            <v>28728</v>
          </cell>
          <cell r="C3703" t="str">
            <v>UND</v>
          </cell>
          <cell r="D3703">
            <v>34473.599999999999</v>
          </cell>
          <cell r="E3703">
            <v>5515.7759999999998</v>
          </cell>
          <cell r="F3703">
            <v>39989</v>
          </cell>
        </row>
        <row r="3704">
          <cell r="A3704" t="str">
            <v>MULTITOMA Y SERVICIOS C/POLO GOLDEN</v>
          </cell>
          <cell r="B3704">
            <v>1820</v>
          </cell>
          <cell r="C3704" t="str">
            <v>UND</v>
          </cell>
          <cell r="D3704">
            <v>2184</v>
          </cell>
          <cell r="E3704">
            <v>349.44</v>
          </cell>
          <cell r="F3704">
            <v>2533</v>
          </cell>
        </row>
        <row r="3705">
          <cell r="A3705" t="str">
            <v>OPTIMAL 25 2..5A</v>
          </cell>
          <cell r="B3705">
            <v>36719</v>
          </cell>
          <cell r="C3705" t="str">
            <v>UND</v>
          </cell>
          <cell r="D3705">
            <v>44062.799999999996</v>
          </cell>
          <cell r="E3705">
            <v>7050.0479999999998</v>
          </cell>
          <cell r="F3705">
            <v>51113</v>
          </cell>
        </row>
        <row r="3706">
          <cell r="A3706" t="str">
            <v>OPTIMAL 25 2.5AMPS</v>
          </cell>
          <cell r="B3706">
            <v>34035</v>
          </cell>
          <cell r="C3706" t="str">
            <v>UND</v>
          </cell>
          <cell r="D3706">
            <v>40842</v>
          </cell>
          <cell r="E3706">
            <v>6534.72</v>
          </cell>
          <cell r="F3706">
            <v>47377</v>
          </cell>
        </row>
        <row r="3707">
          <cell r="A3707" t="str">
            <v>ORGANIZADOR DE GANCHO ( 5 ) EIB</v>
          </cell>
          <cell r="B3707">
            <v>32500</v>
          </cell>
          <cell r="C3707" t="str">
            <v>UND</v>
          </cell>
          <cell r="D3707">
            <v>39000</v>
          </cell>
          <cell r="E3707">
            <v>6240</v>
          </cell>
          <cell r="F3707">
            <v>45240</v>
          </cell>
        </row>
        <row r="3708">
          <cell r="A3708" t="str">
            <v>PALUSTRE PEQUEÑO</v>
          </cell>
          <cell r="B3708">
            <v>2172</v>
          </cell>
          <cell r="C3708" t="str">
            <v>UND</v>
          </cell>
          <cell r="D3708">
            <v>2606.4</v>
          </cell>
          <cell r="E3708">
            <v>417.024</v>
          </cell>
          <cell r="F3708">
            <v>3023</v>
          </cell>
        </row>
        <row r="3709">
          <cell r="A3709" t="str">
            <v>PANEL DE CONTROL SUBESTACION 34.5KV</v>
          </cell>
          <cell r="B3709">
            <v>42563056</v>
          </cell>
          <cell r="C3709" t="str">
            <v>UND</v>
          </cell>
          <cell r="D3709">
            <v>51075667.199999996</v>
          </cell>
          <cell r="E3709">
            <v>8172106.7519999994</v>
          </cell>
          <cell r="F3709">
            <v>59247774</v>
          </cell>
        </row>
        <row r="3710">
          <cell r="A3710" t="str">
            <v>PANELES DE ALARMA 24VDC DE 12Y24VENTANAS</v>
          </cell>
          <cell r="B3710">
            <v>1254600</v>
          </cell>
          <cell r="C3710" t="str">
            <v>UND</v>
          </cell>
          <cell r="D3710">
            <v>1505520</v>
          </cell>
          <cell r="E3710">
            <v>240883.20000000001</v>
          </cell>
          <cell r="F3710">
            <v>1746403</v>
          </cell>
        </row>
        <row r="3711">
          <cell r="A3711" t="str">
            <v>PAÑETE LISO MUROS 1:4</v>
          </cell>
          <cell r="B3711">
            <v>1200</v>
          </cell>
          <cell r="C3711" t="str">
            <v>ML</v>
          </cell>
          <cell r="D3711">
            <v>1440</v>
          </cell>
          <cell r="E3711">
            <v>230.4</v>
          </cell>
          <cell r="F3711">
            <v>1670</v>
          </cell>
        </row>
        <row r="3712">
          <cell r="A3712" t="str">
            <v>PANTALLA LATERAL P/AB1FU</v>
          </cell>
          <cell r="B3712">
            <v>1900</v>
          </cell>
          <cell r="C3712" t="str">
            <v>UND</v>
          </cell>
          <cell r="D3712">
            <v>2280</v>
          </cell>
          <cell r="E3712">
            <v>364.8</v>
          </cell>
          <cell r="F3712">
            <v>2645</v>
          </cell>
        </row>
        <row r="3713">
          <cell r="A3713" t="str">
            <v>PANTALLA LATERAL P/AB1VV1035U</v>
          </cell>
          <cell r="B3713">
            <v>1500</v>
          </cell>
          <cell r="C3713" t="str">
            <v>UND</v>
          </cell>
          <cell r="D3713">
            <v>1800</v>
          </cell>
          <cell r="E3713">
            <v>288</v>
          </cell>
          <cell r="F3713">
            <v>2088</v>
          </cell>
        </row>
        <row r="3714">
          <cell r="A3714" t="str">
            <v>PANTALLA LATERAL P/BORNA 1035U</v>
          </cell>
          <cell r="B3714">
            <v>1650</v>
          </cell>
          <cell r="C3714" t="str">
            <v>UND</v>
          </cell>
          <cell r="D3714">
            <v>1980</v>
          </cell>
          <cell r="E3714">
            <v>316.8</v>
          </cell>
          <cell r="F3714">
            <v>2297</v>
          </cell>
        </row>
        <row r="3715">
          <cell r="A3715" t="str">
            <v>PANTALLA LATERAL P/BORNA 235/435U</v>
          </cell>
          <cell r="B3715">
            <v>1500</v>
          </cell>
          <cell r="C3715" t="str">
            <v>UND</v>
          </cell>
          <cell r="D3715">
            <v>1800</v>
          </cell>
          <cell r="E3715">
            <v>288</v>
          </cell>
          <cell r="F3715">
            <v>2088</v>
          </cell>
        </row>
        <row r="3716">
          <cell r="A3716" t="str">
            <v>PANTALLA P/BORNA AB1VV1635U</v>
          </cell>
          <cell r="B3716">
            <v>2000</v>
          </cell>
          <cell r="C3716" t="str">
            <v>UND</v>
          </cell>
          <cell r="D3716">
            <v>2400</v>
          </cell>
          <cell r="E3716">
            <v>384</v>
          </cell>
          <cell r="F3716">
            <v>2784</v>
          </cell>
        </row>
        <row r="3717">
          <cell r="A3717" t="str">
            <v>PARADA EMERGENCIA HONGO C/RETENCION 22MM</v>
          </cell>
          <cell r="B3717">
            <v>23793</v>
          </cell>
          <cell r="C3717" t="str">
            <v>UND</v>
          </cell>
          <cell r="D3717">
            <v>28551.599999999999</v>
          </cell>
          <cell r="E3717">
            <v>4568.2560000000003</v>
          </cell>
          <cell r="F3717">
            <v>33120</v>
          </cell>
        </row>
        <row r="3718">
          <cell r="A3718" t="str">
            <v>PARADA EMERGENCIA HONGO S/RETENCION 22MM</v>
          </cell>
          <cell r="B3718">
            <v>16420.599609374993</v>
          </cell>
          <cell r="C3718" t="str">
            <v>UND</v>
          </cell>
          <cell r="D3718">
            <v>19704.71953124999</v>
          </cell>
          <cell r="E3718">
            <v>3152.7551249999983</v>
          </cell>
          <cell r="F3718">
            <v>22857</v>
          </cell>
        </row>
        <row r="3719">
          <cell r="A3719" t="str">
            <v>PARARRAYO  30 KV 65 KA TIPO ESTACION</v>
          </cell>
          <cell r="B3719">
            <v>1710000</v>
          </cell>
          <cell r="C3719" t="str">
            <v>UND</v>
          </cell>
          <cell r="D3719">
            <v>2052000</v>
          </cell>
          <cell r="E3719">
            <v>328320</v>
          </cell>
          <cell r="F3719">
            <v>2380320</v>
          </cell>
        </row>
        <row r="3720">
          <cell r="A3720" t="str">
            <v>PARARRAYO 10KV-10KA POLIMERICO JOSLYM</v>
          </cell>
          <cell r="B3720">
            <v>93150</v>
          </cell>
          <cell r="C3720" t="str">
            <v>UND</v>
          </cell>
          <cell r="D3720">
            <v>111780</v>
          </cell>
          <cell r="E3720">
            <v>17884.8</v>
          </cell>
          <cell r="F3720">
            <v>129665</v>
          </cell>
        </row>
        <row r="3721">
          <cell r="A3721" t="str">
            <v>PARARRAYO 12KV  -10KA POLIMERICO JOSLYM</v>
          </cell>
          <cell r="B3721">
            <v>80000</v>
          </cell>
          <cell r="C3721" t="str">
            <v>UND</v>
          </cell>
          <cell r="D3721">
            <v>96000</v>
          </cell>
          <cell r="E3721">
            <v>15360</v>
          </cell>
          <cell r="F3721">
            <v>111360</v>
          </cell>
        </row>
        <row r="3722">
          <cell r="A3722" t="str">
            <v>PARARRAYO 12KV 10KA PORCELANA MELEC</v>
          </cell>
          <cell r="B3722">
            <v>78000</v>
          </cell>
          <cell r="C3722" t="str">
            <v>UND</v>
          </cell>
          <cell r="D3722">
            <v>93600</v>
          </cell>
          <cell r="E3722">
            <v>14976</v>
          </cell>
          <cell r="F3722">
            <v>108576</v>
          </cell>
        </row>
        <row r="3723">
          <cell r="A3723" t="str">
            <v>PARARRAYO 12KV-5KA LV-12CV MELEC</v>
          </cell>
          <cell r="B3723">
            <v>66000</v>
          </cell>
          <cell r="C3723" t="str">
            <v>UND</v>
          </cell>
          <cell r="D3723">
            <v>79200</v>
          </cell>
          <cell r="E3723">
            <v>12672</v>
          </cell>
          <cell r="F3723">
            <v>91872</v>
          </cell>
        </row>
        <row r="3724">
          <cell r="A3724" t="str">
            <v>PARARRAYO 30KV-10KVA TIPO ESTACION</v>
          </cell>
          <cell r="B3724">
            <v>952700</v>
          </cell>
          <cell r="C3724" t="str">
            <v>UND</v>
          </cell>
          <cell r="D3724">
            <v>1143240</v>
          </cell>
          <cell r="E3724">
            <v>182918.39999999999</v>
          </cell>
          <cell r="F3724">
            <v>1326158</v>
          </cell>
        </row>
        <row r="3725">
          <cell r="A3725" t="str">
            <v>PARARRAYO 9KV-10KA OXIDO ZINC MELEC</v>
          </cell>
          <cell r="B3725">
            <v>53000</v>
          </cell>
          <cell r="C3725" t="str">
            <v>UND</v>
          </cell>
          <cell r="D3725">
            <v>63600</v>
          </cell>
          <cell r="E3725">
            <v>10176</v>
          </cell>
          <cell r="F3725">
            <v>73776</v>
          </cell>
        </row>
        <row r="3726">
          <cell r="A3726" t="str">
            <v>PARARRAYO DE ZINC 12KV</v>
          </cell>
          <cell r="B3726">
            <v>1836000</v>
          </cell>
          <cell r="C3726" t="str">
            <v>UND</v>
          </cell>
          <cell r="D3726">
            <v>2203200</v>
          </cell>
          <cell r="E3726">
            <v>352512</v>
          </cell>
          <cell r="F3726">
            <v>2555712</v>
          </cell>
        </row>
        <row r="3727">
          <cell r="A3727" t="str">
            <v>PARARRAYO DE ZINC 30KV</v>
          </cell>
          <cell r="B3727">
            <v>2958000</v>
          </cell>
          <cell r="C3727" t="str">
            <v>UND</v>
          </cell>
          <cell r="D3727">
            <v>3549600</v>
          </cell>
          <cell r="E3727">
            <v>567936</v>
          </cell>
          <cell r="F3727">
            <v>4117536</v>
          </cell>
        </row>
        <row r="3728">
          <cell r="A3728" t="str">
            <v>PARARRAYO OXIDO DE ZINC CELSA 12KV</v>
          </cell>
          <cell r="B3728">
            <v>170975</v>
          </cell>
          <cell r="C3728" t="str">
            <v>UND</v>
          </cell>
          <cell r="D3728">
            <v>205170</v>
          </cell>
          <cell r="E3728">
            <v>32827.199999999997</v>
          </cell>
          <cell r="F3728">
            <v>237997</v>
          </cell>
        </row>
        <row r="3729">
          <cell r="A3729" t="str">
            <v>PARARRAYO OXIDO ZINC 10KV G.E. FUERA BTA</v>
          </cell>
          <cell r="B3729">
            <v>75000</v>
          </cell>
          <cell r="C3729" t="str">
            <v>UND</v>
          </cell>
          <cell r="D3729">
            <v>90000</v>
          </cell>
          <cell r="E3729">
            <v>14400</v>
          </cell>
          <cell r="F3729">
            <v>104400</v>
          </cell>
        </row>
        <row r="3730">
          <cell r="A3730" t="str">
            <v>PARARRAYO OXIDO ZINC 12/18KV -10KAMELEC</v>
          </cell>
          <cell r="B3730">
            <v>99000</v>
          </cell>
          <cell r="C3730" t="str">
            <v>UND</v>
          </cell>
          <cell r="D3730">
            <v>118800</v>
          </cell>
          <cell r="E3730">
            <v>19008</v>
          </cell>
          <cell r="F3730">
            <v>137808</v>
          </cell>
        </row>
        <row r="3731">
          <cell r="A3731" t="str">
            <v>PARARRAYO OXIDO ZINC CELSA 30KV. PORCELA</v>
          </cell>
          <cell r="B3731">
            <v>270000</v>
          </cell>
          <cell r="C3731" t="str">
            <v>UND</v>
          </cell>
          <cell r="D3731">
            <v>324000</v>
          </cell>
          <cell r="E3731">
            <v>51840</v>
          </cell>
          <cell r="F3731">
            <v>375840</v>
          </cell>
        </row>
        <row r="3732">
          <cell r="A3732" t="str">
            <v>PARARRAYO OXIDO ZINC GENERAL ELECTRIC 12</v>
          </cell>
          <cell r="B3732">
            <v>75000</v>
          </cell>
          <cell r="C3732" t="str">
            <v>UND</v>
          </cell>
          <cell r="D3732">
            <v>90000</v>
          </cell>
          <cell r="E3732">
            <v>14400</v>
          </cell>
          <cell r="F3732">
            <v>104400</v>
          </cell>
        </row>
        <row r="3733">
          <cell r="A3733" t="str">
            <v>PARARRAYO OXIDO ZINC GENERAL ELECTRIC 27</v>
          </cell>
          <cell r="B3733">
            <v>191000</v>
          </cell>
          <cell r="C3733" t="str">
            <v>UND</v>
          </cell>
          <cell r="D3733">
            <v>229200</v>
          </cell>
          <cell r="E3733">
            <v>36672</v>
          </cell>
          <cell r="F3733">
            <v>265872</v>
          </cell>
        </row>
        <row r="3734">
          <cell r="A3734" t="str">
            <v>PARARRAYO OXIDO ZINC GENERAL ELECTRIC 30</v>
          </cell>
          <cell r="B3734">
            <v>242000</v>
          </cell>
          <cell r="C3734" t="str">
            <v>UND</v>
          </cell>
          <cell r="D3734">
            <v>290400</v>
          </cell>
          <cell r="E3734">
            <v>46464</v>
          </cell>
          <cell r="F3734">
            <v>336864</v>
          </cell>
        </row>
        <row r="3735">
          <cell r="A3735" t="str">
            <v>PARARRAYO OXIDO ZINC GENERAL ELECTRIC 9K</v>
          </cell>
          <cell r="B3735">
            <v>75000</v>
          </cell>
          <cell r="C3735" t="str">
            <v>UND</v>
          </cell>
          <cell r="D3735">
            <v>90000</v>
          </cell>
          <cell r="E3735">
            <v>14400</v>
          </cell>
          <cell r="F3735">
            <v>104400</v>
          </cell>
        </row>
        <row r="3736">
          <cell r="A3736" t="str">
            <v>PARARRAYO OXIDO ZINC POLIMERICO 12KV OHB</v>
          </cell>
          <cell r="B3736">
            <v>75000</v>
          </cell>
          <cell r="C3736" t="str">
            <v>UND</v>
          </cell>
          <cell r="D3736">
            <v>90000</v>
          </cell>
          <cell r="E3736">
            <v>14400</v>
          </cell>
          <cell r="F3736">
            <v>104400</v>
          </cell>
        </row>
        <row r="3737">
          <cell r="A3737" t="str">
            <v>PARARRAYO OXIDO ZINC POLIMERICO 30KV OHB</v>
          </cell>
          <cell r="B3737">
            <v>242000</v>
          </cell>
          <cell r="C3737" t="str">
            <v>UND</v>
          </cell>
          <cell r="D3737">
            <v>290400</v>
          </cell>
          <cell r="E3737">
            <v>46464</v>
          </cell>
          <cell r="F3737">
            <v>336864</v>
          </cell>
        </row>
        <row r="3738">
          <cell r="A3738" t="str">
            <v>PARARRAYO OXIDO ZINC POLIMERICO 9KV OHI</v>
          </cell>
          <cell r="B3738">
            <v>75000</v>
          </cell>
          <cell r="C3738" t="str">
            <v>UND</v>
          </cell>
          <cell r="D3738">
            <v>90000</v>
          </cell>
          <cell r="E3738">
            <v>14400</v>
          </cell>
          <cell r="F3738">
            <v>104400</v>
          </cell>
        </row>
        <row r="3739">
          <cell r="A3739" t="str">
            <v>PARARRAYO POLIMERICO 30KV JOSLYM</v>
          </cell>
          <cell r="B3739">
            <v>250000</v>
          </cell>
          <cell r="C3739" t="str">
            <v>UND</v>
          </cell>
          <cell r="D3739">
            <v>300000</v>
          </cell>
          <cell r="E3739">
            <v>48000</v>
          </cell>
          <cell r="F3739">
            <v>348000</v>
          </cell>
        </row>
        <row r="3740">
          <cell r="A3740" t="str">
            <v>PARARRAYO POLIMERICO COOPER 30KV</v>
          </cell>
          <cell r="B3740">
            <v>191000</v>
          </cell>
          <cell r="C3740" t="str">
            <v>UND</v>
          </cell>
          <cell r="D3740">
            <v>229200</v>
          </cell>
          <cell r="E3740">
            <v>36672</v>
          </cell>
          <cell r="F3740">
            <v>265872</v>
          </cell>
        </row>
        <row r="3741">
          <cell r="A3741" t="str">
            <v>PARARRAYO PORCELANA 30KV CELSA</v>
          </cell>
          <cell r="B3741">
            <v>270000</v>
          </cell>
          <cell r="C3741" t="str">
            <v>UND</v>
          </cell>
          <cell r="D3741">
            <v>324000</v>
          </cell>
          <cell r="E3741">
            <v>51840</v>
          </cell>
          <cell r="F3741">
            <v>375840</v>
          </cell>
        </row>
        <row r="3742">
          <cell r="A3742" t="str">
            <v>PARARRAYO PSE-30KV TIPO ESTACIÓN</v>
          </cell>
          <cell r="B3742">
            <v>1288000</v>
          </cell>
          <cell r="C3742" t="str">
            <v>UND</v>
          </cell>
          <cell r="D3742">
            <v>1545600</v>
          </cell>
          <cell r="E3742">
            <v>247296</v>
          </cell>
          <cell r="F3742">
            <v>1792896</v>
          </cell>
        </row>
        <row r="3743">
          <cell r="A3743" t="str">
            <v>PARARRAYO T.INTERMEDIO 30KV/24.4MCOU -OH</v>
          </cell>
          <cell r="B3743">
            <v>832305</v>
          </cell>
          <cell r="C3743" t="str">
            <v>UND</v>
          </cell>
          <cell r="D3743">
            <v>998766</v>
          </cell>
          <cell r="E3743">
            <v>159802.56</v>
          </cell>
          <cell r="F3743">
            <v>1158569</v>
          </cell>
        </row>
        <row r="3744">
          <cell r="A3744" t="str">
            <v>PARARRAYO T/INTERMEDIO 12KV-10.2 MCOU OH</v>
          </cell>
          <cell r="B3744">
            <v>540007</v>
          </cell>
          <cell r="C3744" t="str">
            <v>UND</v>
          </cell>
          <cell r="D3744">
            <v>648008.4</v>
          </cell>
          <cell r="E3744">
            <v>103681.34400000001</v>
          </cell>
          <cell r="F3744">
            <v>751690</v>
          </cell>
        </row>
        <row r="3745">
          <cell r="A3745" t="str">
            <v>PARARRAYOS OXIDO DE ZINC CELSA10KVMOD.ANT</v>
          </cell>
          <cell r="B3745">
            <v>80000</v>
          </cell>
          <cell r="C3745" t="str">
            <v>UND</v>
          </cell>
          <cell r="D3745">
            <v>96000</v>
          </cell>
          <cell r="E3745">
            <v>15360</v>
          </cell>
          <cell r="F3745">
            <v>111360</v>
          </cell>
        </row>
        <row r="3746">
          <cell r="A3746" t="str">
            <v>PARARRAYOS OXIDO DE ZINC MELEC 10KV</v>
          </cell>
          <cell r="B3746">
            <v>72000</v>
          </cell>
          <cell r="C3746" t="str">
            <v>UND</v>
          </cell>
          <cell r="D3746">
            <v>86400</v>
          </cell>
          <cell r="E3746">
            <v>13824</v>
          </cell>
          <cell r="F3746">
            <v>100224</v>
          </cell>
        </row>
        <row r="3747">
          <cell r="A3747" t="str">
            <v>PARARRAYOS OXIDO ZINC CELSA 9KV-10KA</v>
          </cell>
          <cell r="B3747">
            <v>90000</v>
          </cell>
          <cell r="C3747" t="str">
            <v>UND</v>
          </cell>
          <cell r="D3747">
            <v>108000</v>
          </cell>
          <cell r="E3747">
            <v>17280</v>
          </cell>
          <cell r="F3747">
            <v>125280</v>
          </cell>
        </row>
        <row r="3748">
          <cell r="A3748" t="str">
            <v>PARARRAYOS POLIMERICO 35 KV</v>
          </cell>
          <cell r="B3748">
            <v>210000</v>
          </cell>
          <cell r="C3748" t="str">
            <v>UND</v>
          </cell>
          <cell r="D3748">
            <v>252000</v>
          </cell>
          <cell r="E3748">
            <v>40320</v>
          </cell>
          <cell r="F3748">
            <v>292320</v>
          </cell>
        </row>
        <row r="3749">
          <cell r="A3749" t="str">
            <v xml:space="preserve">PARARRAYOS PREVENTRON 2 (CON DISPOSITIVO DE CABLEADO) INDELEC </v>
          </cell>
          <cell r="B3749">
            <v>1110344.8275862071</v>
          </cell>
          <cell r="C3749" t="str">
            <v>UND</v>
          </cell>
          <cell r="D3749">
            <v>1332413.7931034483</v>
          </cell>
          <cell r="E3749">
            <v>213186.20689655174</v>
          </cell>
          <cell r="F3749">
            <v>1545600</v>
          </cell>
        </row>
        <row r="3750">
          <cell r="A3750" t="str">
            <v>PARRARAYO 36KV 40KA TIPO ESTACION</v>
          </cell>
          <cell r="B3750">
            <v>1281000</v>
          </cell>
          <cell r="C3750" t="str">
            <v>UND</v>
          </cell>
          <cell r="D3750">
            <v>1537200</v>
          </cell>
          <cell r="E3750">
            <v>245952</v>
          </cell>
          <cell r="F3750">
            <v>1783152</v>
          </cell>
        </row>
        <row r="3751">
          <cell r="A3751" t="str">
            <v>PASADOR CON PIN PARA PERCHA 1 PTO</v>
          </cell>
          <cell r="B3751">
            <v>820</v>
          </cell>
          <cell r="C3751" t="str">
            <v>UND</v>
          </cell>
          <cell r="D3751">
            <v>984</v>
          </cell>
          <cell r="E3751">
            <v>157.44</v>
          </cell>
          <cell r="F3751">
            <v>1141</v>
          </cell>
        </row>
        <row r="3752">
          <cell r="A3752" t="str">
            <v>PASADOR CON PIN PARA PERCHA 2 PTOS</v>
          </cell>
          <cell r="B3752">
            <v>1320</v>
          </cell>
          <cell r="C3752" t="str">
            <v>UND</v>
          </cell>
          <cell r="D3752">
            <v>1584</v>
          </cell>
          <cell r="E3752">
            <v>253.44</v>
          </cell>
          <cell r="F3752">
            <v>1837</v>
          </cell>
        </row>
        <row r="3753">
          <cell r="A3753" t="str">
            <v>PASADOR OJAL</v>
          </cell>
          <cell r="B3753">
            <v>1500</v>
          </cell>
          <cell r="C3753" t="str">
            <v>UND</v>
          </cell>
          <cell r="D3753">
            <v>1800</v>
          </cell>
          <cell r="E3753">
            <v>288</v>
          </cell>
          <cell r="F3753">
            <v>2088</v>
          </cell>
        </row>
        <row r="3754">
          <cell r="A3754" t="str">
            <v>PATA P/MOTOR CONSTRUCTIVO 112M(1LA3)</v>
          </cell>
          <cell r="B3754">
            <v>27700</v>
          </cell>
          <cell r="C3754" t="str">
            <v>UND</v>
          </cell>
          <cell r="D3754">
            <v>33240</v>
          </cell>
          <cell r="E3754">
            <v>5318.4000000000005</v>
          </cell>
          <cell r="F3754">
            <v>38558</v>
          </cell>
        </row>
        <row r="3755">
          <cell r="A3755" t="str">
            <v>PATA P/MOTOR CONSTRUCTIVO 132S(1LA3)</v>
          </cell>
          <cell r="B3755">
            <v>34600</v>
          </cell>
          <cell r="C3755" t="str">
            <v>UND</v>
          </cell>
          <cell r="D3755">
            <v>41520</v>
          </cell>
          <cell r="E3755">
            <v>6643.2</v>
          </cell>
          <cell r="F3755">
            <v>48163</v>
          </cell>
        </row>
        <row r="3756">
          <cell r="A3756" t="str">
            <v>PATA P/MOTOR CONSTRUCTIVO 160L.</v>
          </cell>
          <cell r="B3756">
            <v>62900</v>
          </cell>
          <cell r="C3756" t="str">
            <v>UND</v>
          </cell>
          <cell r="D3756">
            <v>75480</v>
          </cell>
          <cell r="E3756">
            <v>12076.800000000001</v>
          </cell>
          <cell r="F3756">
            <v>87557</v>
          </cell>
        </row>
        <row r="3757">
          <cell r="A3757" t="str">
            <v>PATA P/MOTOR CONSTRUCTIVO 160M</v>
          </cell>
          <cell r="B3757">
            <v>56700</v>
          </cell>
          <cell r="C3757" t="str">
            <v>UND</v>
          </cell>
          <cell r="D3757">
            <v>68040</v>
          </cell>
          <cell r="E3757">
            <v>10886.4</v>
          </cell>
          <cell r="F3757">
            <v>78926</v>
          </cell>
        </row>
        <row r="3758">
          <cell r="A3758" t="str">
            <v>PATA P/MOTOR CONSTRUCTIVO 225S/M DERECHA</v>
          </cell>
          <cell r="B3758">
            <v>187600</v>
          </cell>
          <cell r="C3758" t="str">
            <v>UND</v>
          </cell>
          <cell r="D3758">
            <v>225120</v>
          </cell>
          <cell r="E3758">
            <v>36019.200000000004</v>
          </cell>
          <cell r="F3758">
            <v>261139</v>
          </cell>
        </row>
        <row r="3759">
          <cell r="A3759" t="str">
            <v>PATA P/MOTOR CONTRUCTIVO 132M(1LA3)</v>
          </cell>
          <cell r="B3759">
            <v>36600</v>
          </cell>
          <cell r="C3759" t="str">
            <v>UND</v>
          </cell>
          <cell r="D3759">
            <v>43920</v>
          </cell>
          <cell r="E3759">
            <v>7027.2</v>
          </cell>
          <cell r="F3759">
            <v>50947</v>
          </cell>
        </row>
        <row r="3760">
          <cell r="A3760" t="str">
            <v>PATA P/MOTOR CONTRUCTIVO 180M</v>
          </cell>
          <cell r="B3760">
            <v>72200</v>
          </cell>
          <cell r="C3760" t="str">
            <v>UND</v>
          </cell>
          <cell r="D3760">
            <v>86640</v>
          </cell>
          <cell r="E3760">
            <v>13862.4</v>
          </cell>
          <cell r="F3760">
            <v>100502</v>
          </cell>
        </row>
        <row r="3761">
          <cell r="A3761" t="str">
            <v>PATA P/MOTOR CONTRUCTIVO 200L.</v>
          </cell>
          <cell r="B3761">
            <v>178200</v>
          </cell>
          <cell r="C3761" t="str">
            <v>UND</v>
          </cell>
          <cell r="D3761">
            <v>213840</v>
          </cell>
          <cell r="E3761">
            <v>34214.400000000001</v>
          </cell>
          <cell r="F3761">
            <v>248054</v>
          </cell>
        </row>
        <row r="3762">
          <cell r="A3762" t="str">
            <v>PATA P/MOTOR CONTRUCTIVO 225 S/M IZQUIER</v>
          </cell>
          <cell r="B3762">
            <v>187600</v>
          </cell>
          <cell r="C3762" t="str">
            <v>UND</v>
          </cell>
          <cell r="D3762">
            <v>225120</v>
          </cell>
          <cell r="E3762">
            <v>36019.200000000004</v>
          </cell>
          <cell r="F3762">
            <v>261139</v>
          </cell>
        </row>
        <row r="3763">
          <cell r="A3763" t="str">
            <v>PATAS P/MOTOR CONSTRUCTIVO 100L.</v>
          </cell>
          <cell r="B3763">
            <v>26100</v>
          </cell>
          <cell r="C3763" t="str">
            <v>UND</v>
          </cell>
          <cell r="D3763">
            <v>31320</v>
          </cell>
          <cell r="E3763">
            <v>5011.2</v>
          </cell>
          <cell r="F3763">
            <v>36331</v>
          </cell>
        </row>
        <row r="3764">
          <cell r="A3764" t="str">
            <v>PATCH CORD CATSE 10FT ROJO</v>
          </cell>
          <cell r="B3764">
            <v>7780</v>
          </cell>
          <cell r="C3764" t="str">
            <v>UND</v>
          </cell>
          <cell r="D3764">
            <v>9336</v>
          </cell>
          <cell r="E3764">
            <v>1493.76</v>
          </cell>
          <cell r="F3764">
            <v>10830</v>
          </cell>
        </row>
        <row r="3765">
          <cell r="A3765" t="str">
            <v>PATCH CORD CATSE 5FT AZUL</v>
          </cell>
          <cell r="B3765">
            <v>5804</v>
          </cell>
          <cell r="C3765" t="str">
            <v>UND</v>
          </cell>
          <cell r="D3765">
            <v>6964.8</v>
          </cell>
          <cell r="E3765">
            <v>1114.3680000000002</v>
          </cell>
          <cell r="F3765">
            <v>8079</v>
          </cell>
        </row>
        <row r="3766">
          <cell r="A3766" t="str">
            <v>PATCH PANEL  24 PTOS CAT 5E AMP</v>
          </cell>
          <cell r="B3766">
            <v>229710</v>
          </cell>
          <cell r="C3766" t="str">
            <v>UND</v>
          </cell>
          <cell r="D3766">
            <v>275652</v>
          </cell>
          <cell r="E3766">
            <v>44104.32</v>
          </cell>
          <cell r="F3766">
            <v>319756</v>
          </cell>
        </row>
        <row r="3767">
          <cell r="A3767" t="str">
            <v>PATCH PANEL 48PTOS CAT 5E AMP</v>
          </cell>
          <cell r="B3767">
            <v>448922</v>
          </cell>
          <cell r="C3767" t="str">
            <v>UND</v>
          </cell>
          <cell r="D3767">
            <v>538706.4</v>
          </cell>
          <cell r="E3767">
            <v>86193.024000000005</v>
          </cell>
          <cell r="F3767">
            <v>624899</v>
          </cell>
        </row>
        <row r="3768">
          <cell r="A3768" t="str">
            <v>PATCH PANELÑ TELCO 2WIRW RJ45 WIREMO</v>
          </cell>
          <cell r="B3768">
            <v>139160</v>
          </cell>
          <cell r="C3768" t="str">
            <v>UND</v>
          </cell>
          <cell r="D3768">
            <v>166992</v>
          </cell>
          <cell r="E3768">
            <v>26718.720000000001</v>
          </cell>
          <cell r="F3768">
            <v>193711</v>
          </cell>
        </row>
        <row r="3769">
          <cell r="A3769" t="str">
            <v>PELDAÑO PARA CONSOLA 30 CMS.</v>
          </cell>
          <cell r="B3769">
            <v>4100</v>
          </cell>
          <cell r="C3769" t="str">
            <v>UND</v>
          </cell>
          <cell r="D3769">
            <v>4920</v>
          </cell>
          <cell r="E3769">
            <v>787.2</v>
          </cell>
          <cell r="F3769">
            <v>5707</v>
          </cell>
        </row>
        <row r="3770">
          <cell r="A3770" t="str">
            <v>PELDAÑO PARA POSTE 1/4</v>
          </cell>
          <cell r="B3770">
            <v>1471</v>
          </cell>
          <cell r="C3770" t="str">
            <v>UND</v>
          </cell>
          <cell r="D3770">
            <v>1765.2</v>
          </cell>
          <cell r="E3770">
            <v>282.43200000000002</v>
          </cell>
          <cell r="F3770">
            <v>2048</v>
          </cell>
        </row>
        <row r="3771">
          <cell r="A3771" t="str">
            <v>PERCHA 1 PUESTO</v>
          </cell>
          <cell r="B3771">
            <v>2189</v>
          </cell>
          <cell r="C3771" t="str">
            <v>UND</v>
          </cell>
          <cell r="D3771">
            <v>2626.7999999999997</v>
          </cell>
          <cell r="E3771">
            <v>420.28799999999995</v>
          </cell>
          <cell r="F3771">
            <v>3047</v>
          </cell>
        </row>
        <row r="3772">
          <cell r="A3772" t="str">
            <v>PERCHA 2 PUESTO A.P</v>
          </cell>
          <cell r="B3772">
            <v>5273</v>
          </cell>
          <cell r="C3772" t="str">
            <v>UND</v>
          </cell>
          <cell r="D3772">
            <v>6327.5999999999995</v>
          </cell>
          <cell r="E3772">
            <v>1012.4159999999999</v>
          </cell>
          <cell r="F3772">
            <v>7340</v>
          </cell>
        </row>
        <row r="3773">
          <cell r="A3773" t="str">
            <v>PERCHA 3 PUESTO A.P</v>
          </cell>
          <cell r="B3773">
            <v>7910</v>
          </cell>
          <cell r="C3773" t="str">
            <v>UND</v>
          </cell>
          <cell r="D3773">
            <v>9492</v>
          </cell>
          <cell r="E3773">
            <v>1518.72</v>
          </cell>
          <cell r="F3773">
            <v>11011</v>
          </cell>
        </row>
        <row r="3774">
          <cell r="A3774" t="str">
            <v>PERCHA 4 PUESTOS TIPO PESADO</v>
          </cell>
          <cell r="B3774">
            <v>14000</v>
          </cell>
          <cell r="C3774" t="str">
            <v>UND</v>
          </cell>
          <cell r="D3774">
            <v>16800</v>
          </cell>
          <cell r="E3774">
            <v>2688</v>
          </cell>
          <cell r="F3774">
            <v>19488</v>
          </cell>
        </row>
        <row r="3775">
          <cell r="A3775" t="str">
            <v>PERCHA 5 PUESTO A.P</v>
          </cell>
          <cell r="B3775">
            <v>12540</v>
          </cell>
          <cell r="C3775" t="str">
            <v>UND</v>
          </cell>
          <cell r="D3775">
            <v>15048</v>
          </cell>
          <cell r="E3775">
            <v>2407.6799999999998</v>
          </cell>
          <cell r="F3775">
            <v>17456</v>
          </cell>
        </row>
        <row r="3776">
          <cell r="A3776" t="str">
            <v>PERCHA LIVIANA 2 PUESTO-CASA</v>
          </cell>
          <cell r="B3776">
            <v>1014</v>
          </cell>
          <cell r="C3776" t="str">
            <v>UND</v>
          </cell>
          <cell r="D3776">
            <v>1216.8</v>
          </cell>
          <cell r="E3776">
            <v>194.68799999999999</v>
          </cell>
          <cell r="F3776">
            <v>1411</v>
          </cell>
        </row>
        <row r="3777">
          <cell r="A3777" t="str">
            <v>PERCHA LIVIANA 3 PESTO-CASA</v>
          </cell>
          <cell r="B3777">
            <v>1418</v>
          </cell>
          <cell r="C3777" t="str">
            <v>UND</v>
          </cell>
          <cell r="D3777">
            <v>1701.6</v>
          </cell>
          <cell r="E3777">
            <v>272.25599999999997</v>
          </cell>
          <cell r="F3777">
            <v>1974</v>
          </cell>
        </row>
        <row r="3778">
          <cell r="A3778" t="str">
            <v>PERCHA LIVIANA 4 PUESTO-CASA</v>
          </cell>
          <cell r="B3778">
            <v>1975</v>
          </cell>
          <cell r="C3778" t="str">
            <v>UND</v>
          </cell>
          <cell r="D3778">
            <v>2370</v>
          </cell>
          <cell r="E3778">
            <v>379.2</v>
          </cell>
          <cell r="F3778">
            <v>2749</v>
          </cell>
        </row>
        <row r="3779">
          <cell r="A3779" t="str">
            <v>PERFIL OMEGA 1 METRO</v>
          </cell>
          <cell r="B3779">
            <v>7797</v>
          </cell>
          <cell r="C3779" t="str">
            <v>UND</v>
          </cell>
          <cell r="D3779">
            <v>9356.4</v>
          </cell>
          <cell r="E3779">
            <v>1497.0239999999999</v>
          </cell>
          <cell r="F3779">
            <v>10853</v>
          </cell>
        </row>
        <row r="3780">
          <cell r="A3780" t="str">
            <v>PERNO ANCLAJE 7/8"MTS,ACERO 1020, PLATIN</v>
          </cell>
          <cell r="B3780">
            <v>11950</v>
          </cell>
          <cell r="C3780" t="str">
            <v>UND</v>
          </cell>
          <cell r="D3780">
            <v>14340</v>
          </cell>
          <cell r="E3780">
            <v>2294.4</v>
          </cell>
          <cell r="F3780">
            <v>16634</v>
          </cell>
        </row>
        <row r="3781">
          <cell r="A3781" t="str">
            <v>PERNO ANCLAJE CONSOLA 1/2X5"</v>
          </cell>
          <cell r="B3781">
            <v>1320</v>
          </cell>
          <cell r="C3781" t="str">
            <v>UND</v>
          </cell>
          <cell r="D3781">
            <v>1584</v>
          </cell>
          <cell r="E3781">
            <v>253.44</v>
          </cell>
          <cell r="F3781">
            <v>1837</v>
          </cell>
        </row>
        <row r="3782">
          <cell r="A3782" t="str">
            <v>PERNO ANCLAJE EN "L" DE 7/8" X 460 MM</v>
          </cell>
          <cell r="B3782">
            <v>5400</v>
          </cell>
          <cell r="C3782" t="str">
            <v>UND</v>
          </cell>
          <cell r="D3782">
            <v>6480</v>
          </cell>
          <cell r="E3782">
            <v>1036.8</v>
          </cell>
          <cell r="F3782">
            <v>7517</v>
          </cell>
        </row>
        <row r="3783">
          <cell r="A3783" t="str">
            <v>PERNO DE MAQUINA DE CARRIAJE 5/8 X 2</v>
          </cell>
          <cell r="B3783">
            <v>1500</v>
          </cell>
          <cell r="C3783" t="str">
            <v>UND</v>
          </cell>
          <cell r="D3783">
            <v>1800</v>
          </cell>
          <cell r="E3783">
            <v>288</v>
          </cell>
          <cell r="F3783">
            <v>2088</v>
          </cell>
        </row>
        <row r="3784">
          <cell r="A3784" t="str">
            <v>PERNO DE MAQUINA DE 1/2 X 1 1/2</v>
          </cell>
          <cell r="B3784">
            <v>1265</v>
          </cell>
          <cell r="C3784" t="str">
            <v>UND</v>
          </cell>
          <cell r="D3784">
            <v>1518</v>
          </cell>
          <cell r="E3784">
            <v>242.88</v>
          </cell>
          <cell r="F3784">
            <v>1761</v>
          </cell>
        </row>
        <row r="3785">
          <cell r="A3785" t="str">
            <v>PERNO DE MAQUINA DE 1/2 X 2</v>
          </cell>
          <cell r="B3785">
            <v>1400</v>
          </cell>
          <cell r="C3785" t="str">
            <v>UND</v>
          </cell>
          <cell r="D3785">
            <v>1680</v>
          </cell>
          <cell r="E3785">
            <v>268.8</v>
          </cell>
          <cell r="F3785">
            <v>1949</v>
          </cell>
        </row>
        <row r="3786">
          <cell r="A3786" t="str">
            <v>PERNO DE MAQUINA DE 5/8 X 8</v>
          </cell>
          <cell r="B3786">
            <v>2798</v>
          </cell>
          <cell r="C3786" t="str">
            <v>UND</v>
          </cell>
          <cell r="D3786">
            <v>3357.6</v>
          </cell>
          <cell r="E3786">
            <v>537.21600000000001</v>
          </cell>
          <cell r="F3786">
            <v>3895</v>
          </cell>
        </row>
        <row r="3787">
          <cell r="A3787" t="str">
            <v>PERNO DE MAQUINA DE 5/8 X 10</v>
          </cell>
          <cell r="B3787">
            <v>3110</v>
          </cell>
          <cell r="C3787" t="str">
            <v>UND</v>
          </cell>
          <cell r="D3787">
            <v>3732</v>
          </cell>
          <cell r="E3787">
            <v>597.12</v>
          </cell>
          <cell r="F3787">
            <v>4329</v>
          </cell>
        </row>
        <row r="3788">
          <cell r="A3788" t="str">
            <v>PERNO DE MAQUINA DE 5/8 X 12</v>
          </cell>
          <cell r="B3788">
            <v>3537</v>
          </cell>
          <cell r="C3788" t="str">
            <v>UND</v>
          </cell>
          <cell r="D3788">
            <v>4244.3999999999996</v>
          </cell>
          <cell r="E3788">
            <v>679.10399999999993</v>
          </cell>
          <cell r="F3788">
            <v>4924</v>
          </cell>
        </row>
        <row r="3789">
          <cell r="A3789" t="str">
            <v>PERNO EN U 1/2"</v>
          </cell>
          <cell r="B3789">
            <v>1216</v>
          </cell>
          <cell r="C3789" t="str">
            <v>UND</v>
          </cell>
          <cell r="D3789">
            <v>1459.2</v>
          </cell>
          <cell r="E3789">
            <v>233.47200000000001</v>
          </cell>
          <cell r="F3789">
            <v>1693</v>
          </cell>
        </row>
        <row r="3790">
          <cell r="A3790" t="str">
            <v>PERNO EN U 3/4</v>
          </cell>
          <cell r="B3790">
            <v>3700</v>
          </cell>
          <cell r="C3790" t="str">
            <v>UND</v>
          </cell>
          <cell r="D3790">
            <v>4440</v>
          </cell>
          <cell r="E3790">
            <v>710.4</v>
          </cell>
          <cell r="F3790">
            <v>5150</v>
          </cell>
        </row>
        <row r="3791">
          <cell r="A3791" t="str">
            <v>PERNO EN U 5/8"</v>
          </cell>
          <cell r="B3791">
            <v>3400</v>
          </cell>
          <cell r="C3791" t="str">
            <v>UND</v>
          </cell>
          <cell r="D3791">
            <v>4080</v>
          </cell>
          <cell r="E3791">
            <v>652.80000000000007</v>
          </cell>
          <cell r="F3791">
            <v>4733</v>
          </cell>
        </row>
        <row r="3792">
          <cell r="A3792" t="str">
            <v>PERNO EXPANSIÓN DE 3/8 X 5"</v>
          </cell>
          <cell r="B3792">
            <v>1950</v>
          </cell>
          <cell r="C3792" t="str">
            <v>UND</v>
          </cell>
          <cell r="D3792">
            <v>2340</v>
          </cell>
          <cell r="E3792">
            <v>374.40000000000003</v>
          </cell>
          <cell r="F3792">
            <v>2714</v>
          </cell>
        </row>
        <row r="3793">
          <cell r="A3793" t="str">
            <v>PERNO OJO ABIERTO 5/8 X 13"</v>
          </cell>
          <cell r="B3793">
            <v>2806</v>
          </cell>
          <cell r="C3793" t="str">
            <v>UND</v>
          </cell>
          <cell r="D3793">
            <v>3367.2</v>
          </cell>
          <cell r="E3793">
            <v>538.75199999999995</v>
          </cell>
          <cell r="F3793">
            <v>3906</v>
          </cell>
        </row>
        <row r="3794">
          <cell r="A3794" t="str">
            <v>PERNO OJO ABIERTO 5/8X10"</v>
          </cell>
          <cell r="B3794">
            <v>2329</v>
          </cell>
          <cell r="C3794" t="str">
            <v>UND</v>
          </cell>
          <cell r="D3794">
            <v>2794.7999999999997</v>
          </cell>
          <cell r="E3794">
            <v>447.16799999999995</v>
          </cell>
          <cell r="F3794">
            <v>3242</v>
          </cell>
        </row>
        <row r="3795">
          <cell r="A3795" t="str">
            <v>PERNO OJO ABIERTO 5/8X12"</v>
          </cell>
          <cell r="B3795">
            <v>1915</v>
          </cell>
          <cell r="C3795" t="str">
            <v>UND</v>
          </cell>
          <cell r="D3795">
            <v>2298</v>
          </cell>
          <cell r="E3795">
            <v>367.68</v>
          </cell>
          <cell r="F3795">
            <v>2666</v>
          </cell>
        </row>
        <row r="3796">
          <cell r="A3796" t="str">
            <v>PERNO OJO ABIERTO 5/8X18"</v>
          </cell>
          <cell r="B3796">
            <v>2870</v>
          </cell>
          <cell r="C3796" t="str">
            <v>UND</v>
          </cell>
          <cell r="D3796">
            <v>3444</v>
          </cell>
          <cell r="E3796">
            <v>551.04</v>
          </cell>
          <cell r="F3796">
            <v>3995</v>
          </cell>
        </row>
        <row r="3797">
          <cell r="A3797" t="str">
            <v>PERNO OJO ABIERTO 5/8X21/2"</v>
          </cell>
          <cell r="B3797">
            <v>1755</v>
          </cell>
          <cell r="C3797" t="str">
            <v>UND</v>
          </cell>
          <cell r="D3797">
            <v>2106</v>
          </cell>
          <cell r="E3797">
            <v>336.96</v>
          </cell>
          <cell r="F3797">
            <v>2443</v>
          </cell>
        </row>
        <row r="3798">
          <cell r="A3798" t="str">
            <v>PERNO OJO ABIERTO 5/8X6"</v>
          </cell>
          <cell r="B3798">
            <v>957</v>
          </cell>
          <cell r="C3798" t="str">
            <v>UND</v>
          </cell>
          <cell r="D3798">
            <v>1148.3999999999999</v>
          </cell>
          <cell r="E3798">
            <v>183.74399999999997</v>
          </cell>
          <cell r="F3798">
            <v>1332</v>
          </cell>
        </row>
        <row r="3799">
          <cell r="A3799" t="str">
            <v>PERNO OJO ABIERTO 5/8X8"</v>
          </cell>
          <cell r="B3799">
            <v>2087</v>
          </cell>
          <cell r="C3799" t="str">
            <v>UND</v>
          </cell>
          <cell r="D3799">
            <v>2504.4</v>
          </cell>
          <cell r="E3799">
            <v>400.70400000000001</v>
          </cell>
          <cell r="F3799">
            <v>2905</v>
          </cell>
        </row>
        <row r="3800">
          <cell r="A3800" t="str">
            <v>PERNO OJO CERRADO 5/8X10"</v>
          </cell>
          <cell r="B3800">
            <v>2327</v>
          </cell>
          <cell r="C3800" t="str">
            <v>UND</v>
          </cell>
          <cell r="D3800">
            <v>2792.4</v>
          </cell>
          <cell r="E3800">
            <v>446.78400000000005</v>
          </cell>
          <cell r="F3800">
            <v>3239</v>
          </cell>
        </row>
        <row r="3801">
          <cell r="A3801" t="str">
            <v>PERNO OJO CERRADO 5/8X12"</v>
          </cell>
          <cell r="B3801">
            <v>2574</v>
          </cell>
          <cell r="C3801" t="str">
            <v>UND</v>
          </cell>
          <cell r="D3801">
            <v>3088.7999999999997</v>
          </cell>
          <cell r="E3801">
            <v>494.20799999999997</v>
          </cell>
          <cell r="F3801">
            <v>3583</v>
          </cell>
        </row>
        <row r="3802">
          <cell r="A3802" t="str">
            <v>PERNO OJO CERRADO 5/8X14"</v>
          </cell>
          <cell r="B3802">
            <v>3861</v>
          </cell>
          <cell r="C3802" t="str">
            <v>UND</v>
          </cell>
          <cell r="D3802">
            <v>4633.2</v>
          </cell>
          <cell r="E3802">
            <v>741.31200000000001</v>
          </cell>
          <cell r="F3802">
            <v>5375</v>
          </cell>
        </row>
        <row r="3803">
          <cell r="A3803" t="str">
            <v>PERNO OJO CERRADO 5/8X16"</v>
          </cell>
          <cell r="B3803">
            <v>4109</v>
          </cell>
          <cell r="C3803" t="str">
            <v>UND</v>
          </cell>
          <cell r="D3803">
            <v>4930.8</v>
          </cell>
          <cell r="E3803">
            <v>788.928</v>
          </cell>
          <cell r="F3803">
            <v>5720</v>
          </cell>
        </row>
        <row r="3804">
          <cell r="A3804" t="str">
            <v>PERNO OJO CERRADO 5/8X18"</v>
          </cell>
          <cell r="B3804">
            <v>4356</v>
          </cell>
          <cell r="C3804" t="str">
            <v>UND</v>
          </cell>
          <cell r="D3804">
            <v>5227.2</v>
          </cell>
          <cell r="E3804">
            <v>836.35199999999998</v>
          </cell>
          <cell r="F3804">
            <v>6064</v>
          </cell>
        </row>
        <row r="3805">
          <cell r="A3805" t="str">
            <v>PERNO OJO CERRADO 5/8X20"</v>
          </cell>
          <cell r="B3805">
            <v>4604</v>
          </cell>
          <cell r="C3805" t="str">
            <v>UND</v>
          </cell>
          <cell r="D3805">
            <v>5524.8</v>
          </cell>
          <cell r="E3805">
            <v>883.96800000000007</v>
          </cell>
          <cell r="F3805">
            <v>6409</v>
          </cell>
        </row>
        <row r="3806">
          <cell r="A3806" t="str">
            <v>PERNO OJO CERRADO 5/8X21/2"</v>
          </cell>
          <cell r="B3806">
            <v>1535</v>
          </cell>
          <cell r="C3806" t="str">
            <v>UND</v>
          </cell>
          <cell r="D3806">
            <v>1842</v>
          </cell>
          <cell r="E3806">
            <v>294.72000000000003</v>
          </cell>
          <cell r="F3806">
            <v>2137</v>
          </cell>
        </row>
        <row r="3807">
          <cell r="A3807" t="str">
            <v>PERNO OJO CERRADO 5/8X22"</v>
          </cell>
          <cell r="B3807">
            <v>4851</v>
          </cell>
          <cell r="C3807" t="str">
            <v>UND</v>
          </cell>
          <cell r="D3807">
            <v>5821.2</v>
          </cell>
          <cell r="E3807">
            <v>931.39199999999994</v>
          </cell>
          <cell r="F3807">
            <v>6753</v>
          </cell>
        </row>
        <row r="3808">
          <cell r="A3808" t="str">
            <v>PERNO OJO CERRADO 5/8X24"</v>
          </cell>
          <cell r="B3808">
            <v>5099</v>
          </cell>
          <cell r="C3808" t="str">
            <v>UND</v>
          </cell>
          <cell r="D3808">
            <v>6118.8</v>
          </cell>
          <cell r="E3808">
            <v>979.00800000000004</v>
          </cell>
          <cell r="F3808">
            <v>7098</v>
          </cell>
        </row>
        <row r="3809">
          <cell r="A3809" t="str">
            <v>PERNO OJO CERRADO 5/8X4"</v>
          </cell>
          <cell r="B3809">
            <v>1584</v>
          </cell>
          <cell r="C3809" t="str">
            <v>UND</v>
          </cell>
          <cell r="D3809">
            <v>1900.8</v>
          </cell>
          <cell r="E3809">
            <v>304.12799999999999</v>
          </cell>
          <cell r="F3809">
            <v>2205</v>
          </cell>
        </row>
        <row r="3810">
          <cell r="A3810" t="str">
            <v>PERNO OJO CERRADO 5/8X5"</v>
          </cell>
          <cell r="B3810">
            <v>1722</v>
          </cell>
          <cell r="C3810" t="str">
            <v>UND</v>
          </cell>
          <cell r="D3810">
            <v>2066.4</v>
          </cell>
          <cell r="E3810">
            <v>330.62400000000002</v>
          </cell>
          <cell r="F3810">
            <v>2397</v>
          </cell>
        </row>
        <row r="3811">
          <cell r="A3811" t="str">
            <v>PERNO OJO CERRADO 5/8X8"</v>
          </cell>
          <cell r="B3811">
            <v>2079</v>
          </cell>
          <cell r="C3811" t="str">
            <v>UND</v>
          </cell>
          <cell r="D3811">
            <v>2494.7999999999997</v>
          </cell>
          <cell r="E3811">
            <v>399.16799999999995</v>
          </cell>
          <cell r="F3811">
            <v>2894</v>
          </cell>
        </row>
        <row r="3812">
          <cell r="A3812" t="str">
            <v>PERNO OJO ROSCADO 1/2X6"</v>
          </cell>
          <cell r="B3812">
            <v>400</v>
          </cell>
          <cell r="C3812" t="str">
            <v>UND</v>
          </cell>
          <cell r="D3812">
            <v>480</v>
          </cell>
          <cell r="E3812">
            <v>76.8</v>
          </cell>
          <cell r="F3812">
            <v>557</v>
          </cell>
        </row>
        <row r="3813">
          <cell r="A3813" t="str">
            <v>PERNO OJO ROSCADO 3/8X4"</v>
          </cell>
          <cell r="B3813">
            <v>350</v>
          </cell>
          <cell r="C3813" t="str">
            <v>UND</v>
          </cell>
          <cell r="D3813">
            <v>420</v>
          </cell>
          <cell r="E3813">
            <v>67.2</v>
          </cell>
          <cell r="F3813">
            <v>487</v>
          </cell>
        </row>
        <row r="3814">
          <cell r="A3814" t="str">
            <v>PERNO OJO TIPO ANCLA 1/2X2"</v>
          </cell>
          <cell r="B3814">
            <v>457</v>
          </cell>
          <cell r="C3814" t="str">
            <v>UND</v>
          </cell>
          <cell r="D3814">
            <v>548.4</v>
          </cell>
          <cell r="E3814">
            <v>87.744</v>
          </cell>
          <cell r="F3814">
            <v>636</v>
          </cell>
        </row>
        <row r="3815">
          <cell r="A3815" t="str">
            <v>PERNO OJO TIPO ANCLA 1/2X4"</v>
          </cell>
          <cell r="B3815">
            <v>500</v>
          </cell>
          <cell r="C3815" t="str">
            <v>UND</v>
          </cell>
          <cell r="D3815">
            <v>600</v>
          </cell>
          <cell r="E3815">
            <v>96</v>
          </cell>
          <cell r="F3815">
            <v>696</v>
          </cell>
        </row>
        <row r="3816">
          <cell r="A3816" t="str">
            <v>PERNO T-32 CON CARGA MORADA</v>
          </cell>
          <cell r="B3816">
            <v>4250</v>
          </cell>
          <cell r="C3816" t="str">
            <v>UND</v>
          </cell>
          <cell r="D3816">
            <v>5100</v>
          </cell>
          <cell r="E3816">
            <v>816</v>
          </cell>
          <cell r="F3816">
            <v>5916</v>
          </cell>
        </row>
        <row r="3817">
          <cell r="A3817" t="str">
            <v>PERTIGA TELESCOPICA 6 MTS</v>
          </cell>
          <cell r="B3817">
            <v>580000</v>
          </cell>
          <cell r="C3817" t="str">
            <v>UND</v>
          </cell>
          <cell r="D3817">
            <v>696000</v>
          </cell>
          <cell r="E3817">
            <v>111360</v>
          </cell>
          <cell r="F3817">
            <v>807360</v>
          </cell>
        </row>
        <row r="3818">
          <cell r="A3818" t="str">
            <v>PIEDRA ESMERIL</v>
          </cell>
          <cell r="B3818">
            <v>6000</v>
          </cell>
          <cell r="C3818" t="str">
            <v>UND</v>
          </cell>
          <cell r="D3818">
            <v>7200</v>
          </cell>
          <cell r="E3818">
            <v>1152</v>
          </cell>
          <cell r="F3818">
            <v>8352</v>
          </cell>
        </row>
        <row r="3819">
          <cell r="A3819" t="str">
            <v>PIEZA INTERMEDIA P/MOTOR 090S/L,100L,112</v>
          </cell>
          <cell r="B3819">
            <v>29400</v>
          </cell>
          <cell r="C3819" t="str">
            <v>UND</v>
          </cell>
          <cell r="D3819">
            <v>35280</v>
          </cell>
          <cell r="E3819">
            <v>5644.8</v>
          </cell>
          <cell r="F3819">
            <v>40925</v>
          </cell>
        </row>
        <row r="3820">
          <cell r="A3820" t="str">
            <v>PIEZA INTERMEDIA P/MOTOR 132S/M(1LA3)</v>
          </cell>
          <cell r="B3820">
            <v>84300</v>
          </cell>
          <cell r="C3820" t="str">
            <v>UND</v>
          </cell>
          <cell r="D3820">
            <v>101160</v>
          </cell>
          <cell r="E3820">
            <v>16185.6</v>
          </cell>
          <cell r="F3820">
            <v>117346</v>
          </cell>
        </row>
        <row r="3821">
          <cell r="A3821" t="str">
            <v>PIEZA INTERMEDIA P/MOTOR 160M/L</v>
          </cell>
          <cell r="B3821">
            <v>106200</v>
          </cell>
          <cell r="C3821" t="str">
            <v>UND</v>
          </cell>
          <cell r="D3821">
            <v>127440</v>
          </cell>
          <cell r="E3821">
            <v>20390.400000000001</v>
          </cell>
          <cell r="F3821">
            <v>147830</v>
          </cell>
        </row>
        <row r="3822">
          <cell r="A3822" t="str">
            <v>PIEZA INTERMEDIA P/MOTOR 180M/L,200L,225</v>
          </cell>
          <cell r="B3822">
            <v>153200</v>
          </cell>
          <cell r="C3822" t="str">
            <v>UND</v>
          </cell>
          <cell r="D3822">
            <v>183840</v>
          </cell>
          <cell r="E3822">
            <v>29414.400000000001</v>
          </cell>
          <cell r="F3822">
            <v>213254</v>
          </cell>
        </row>
        <row r="3823">
          <cell r="A3823" t="str">
            <v>PIL. ROJ-NEGR RT010 PLAST S/TAPA BRETER</v>
          </cell>
          <cell r="B3823">
            <v>4466</v>
          </cell>
          <cell r="C3823" t="str">
            <v>UND</v>
          </cell>
          <cell r="D3823">
            <v>5359.2</v>
          </cell>
          <cell r="E3823">
            <v>857.47199999999998</v>
          </cell>
          <cell r="F3823">
            <v>6217</v>
          </cell>
        </row>
        <row r="3824">
          <cell r="A3824" t="str">
            <v>PILA  ALKALINA  TIPO  AAA</v>
          </cell>
          <cell r="B3824">
            <v>1400</v>
          </cell>
          <cell r="C3824" t="str">
            <v>UND</v>
          </cell>
          <cell r="D3824">
            <v>1680</v>
          </cell>
          <cell r="E3824">
            <v>268.8</v>
          </cell>
          <cell r="F3824">
            <v>1949</v>
          </cell>
        </row>
        <row r="3825">
          <cell r="A3825" t="str">
            <v>PILA  ALKALINA TIPO AA</v>
          </cell>
          <cell r="B3825">
            <v>322</v>
          </cell>
          <cell r="C3825" t="str">
            <v>UND</v>
          </cell>
          <cell r="D3825">
            <v>386.4</v>
          </cell>
          <cell r="E3825">
            <v>61.823999999999998</v>
          </cell>
          <cell r="F3825">
            <v>448</v>
          </cell>
        </row>
        <row r="3826">
          <cell r="A3826" t="str">
            <v>PILA ALKALINA PARA CAMARA AM5 1-5V PANAS</v>
          </cell>
          <cell r="B3826">
            <v>2240</v>
          </cell>
          <cell r="C3826" t="str">
            <v>UND</v>
          </cell>
          <cell r="D3826">
            <v>2688</v>
          </cell>
          <cell r="E3826">
            <v>430.08</v>
          </cell>
          <cell r="F3826">
            <v>3118</v>
          </cell>
        </row>
        <row r="3827">
          <cell r="A3827" t="str">
            <v>PILA CUADRADA ALKALINA  VARTA</v>
          </cell>
          <cell r="B3827">
            <v>3442.60009765625</v>
          </cell>
          <cell r="C3827" t="str">
            <v>UND</v>
          </cell>
          <cell r="D3827">
            <v>4131.1201171875</v>
          </cell>
          <cell r="E3827">
            <v>660.97921874999997</v>
          </cell>
          <cell r="F3827">
            <v>4792</v>
          </cell>
        </row>
        <row r="3828">
          <cell r="A3828" t="str">
            <v>PILA CUADRADA ROJA EVERREDY</v>
          </cell>
          <cell r="B3828">
            <v>1568</v>
          </cell>
          <cell r="C3828" t="str">
            <v>UND</v>
          </cell>
          <cell r="D3828">
            <v>1881.6</v>
          </cell>
          <cell r="E3828">
            <v>301.05599999999998</v>
          </cell>
          <cell r="F3828">
            <v>2183</v>
          </cell>
        </row>
        <row r="3829">
          <cell r="A3829" t="str">
            <v>PILA GRANDE VARTA</v>
          </cell>
          <cell r="B3829">
            <v>632.79998779296898</v>
          </cell>
          <cell r="C3829" t="str">
            <v>UND</v>
          </cell>
          <cell r="D3829">
            <v>759.35998535156273</v>
          </cell>
          <cell r="E3829">
            <v>121.49759765625004</v>
          </cell>
          <cell r="F3829">
            <v>881</v>
          </cell>
        </row>
        <row r="3830">
          <cell r="A3830" t="str">
            <v>PILA MEDIANA ROJA EVERREDY</v>
          </cell>
          <cell r="B3830">
            <v>457.79998779296898</v>
          </cell>
          <cell r="C3830" t="str">
            <v>UND</v>
          </cell>
          <cell r="D3830">
            <v>549.35998535156273</v>
          </cell>
          <cell r="E3830">
            <v>87.897597656250042</v>
          </cell>
          <cell r="F3830">
            <v>637</v>
          </cell>
        </row>
        <row r="3831">
          <cell r="A3831" t="str">
            <v>PILA P/RELOJ CAMBIADOR TARIFA MARCA ISKR</v>
          </cell>
          <cell r="B3831">
            <v>72000</v>
          </cell>
          <cell r="C3831" t="str">
            <v>UND</v>
          </cell>
          <cell r="D3831">
            <v>86400</v>
          </cell>
          <cell r="E3831">
            <v>13824</v>
          </cell>
          <cell r="F3831">
            <v>100224</v>
          </cell>
        </row>
        <row r="3832">
          <cell r="A3832" t="str">
            <v>PILA PARA CAMARA PANASONIC</v>
          </cell>
          <cell r="B3832">
            <v>6000</v>
          </cell>
          <cell r="C3832" t="str">
            <v>UND</v>
          </cell>
          <cell r="D3832">
            <v>7200</v>
          </cell>
          <cell r="E3832">
            <v>1152</v>
          </cell>
          <cell r="F3832">
            <v>8352</v>
          </cell>
        </row>
        <row r="3833">
          <cell r="A3833" t="str">
            <v>PILA SELLADA 9.0 V RECTANGULAR REF 216</v>
          </cell>
          <cell r="B3833">
            <v>2800</v>
          </cell>
          <cell r="C3833" t="str">
            <v>UND</v>
          </cell>
          <cell r="D3833">
            <v>3360</v>
          </cell>
          <cell r="E3833">
            <v>537.6</v>
          </cell>
          <cell r="F3833">
            <v>3898</v>
          </cell>
        </row>
        <row r="3834">
          <cell r="A3834" t="str">
            <v>PILOTO  DE SE¥ALIZACION ROJO</v>
          </cell>
          <cell r="B3834">
            <v>23000</v>
          </cell>
          <cell r="C3834" t="str">
            <v>UND</v>
          </cell>
          <cell r="D3834">
            <v>27600</v>
          </cell>
          <cell r="E3834">
            <v>4416</v>
          </cell>
          <cell r="F3834">
            <v>32016</v>
          </cell>
        </row>
        <row r="3835">
          <cell r="A3835" t="str">
            <v>PILOTO AMARILLO 22MM SR601G BRETER</v>
          </cell>
          <cell r="B3835">
            <v>4466</v>
          </cell>
          <cell r="C3835" t="str">
            <v>UND</v>
          </cell>
          <cell r="D3835">
            <v>5359.2</v>
          </cell>
          <cell r="E3835">
            <v>857.47199999999998</v>
          </cell>
          <cell r="F3835">
            <v>6217</v>
          </cell>
        </row>
        <row r="3836">
          <cell r="A3836" t="str">
            <v>PILOTO AMARILLO 22MM VE230/VS130 ABB</v>
          </cell>
          <cell r="B3836">
            <v>6472</v>
          </cell>
          <cell r="C3836" t="str">
            <v>UND</v>
          </cell>
          <cell r="D3836">
            <v>7766.4</v>
          </cell>
          <cell r="E3836">
            <v>1242.624</v>
          </cell>
          <cell r="F3836">
            <v>9009</v>
          </cell>
        </row>
        <row r="3837">
          <cell r="A3837" t="str">
            <v>PILOTO AMARILLO 22MM VE230/VS130 ABB</v>
          </cell>
          <cell r="B3837">
            <v>8712.2001953125018</v>
          </cell>
          <cell r="C3837" t="str">
            <v>UND</v>
          </cell>
          <cell r="D3837">
            <v>10454.640234375001</v>
          </cell>
          <cell r="E3837">
            <v>1672.7424375000003</v>
          </cell>
          <cell r="F3837">
            <v>12127</v>
          </cell>
        </row>
        <row r="3838">
          <cell r="A3838" t="str">
            <v>PILOTO AMARILLO ABB ANTIOJO</v>
          </cell>
          <cell r="B3838">
            <v>6000</v>
          </cell>
          <cell r="C3838" t="str">
            <v>UND</v>
          </cell>
          <cell r="D3838">
            <v>7200</v>
          </cell>
          <cell r="E3838">
            <v>1152</v>
          </cell>
          <cell r="F3838">
            <v>8352</v>
          </cell>
        </row>
        <row r="3839">
          <cell r="A3839" t="str">
            <v xml:space="preserve"> </v>
          </cell>
          <cell r="B3839">
            <v>2884</v>
          </cell>
          <cell r="C3839" t="str">
            <v>UND</v>
          </cell>
          <cell r="D3839">
            <v>3460.7999999999997</v>
          </cell>
          <cell r="E3839">
            <v>553.72799999999995</v>
          </cell>
          <cell r="F3839">
            <v>4015</v>
          </cell>
        </row>
        <row r="3840">
          <cell r="A3840" t="str">
            <v>PILOTO DE SEÑALIZACION ROJO 110 Vcc</v>
          </cell>
          <cell r="B3840">
            <v>40000</v>
          </cell>
          <cell r="C3840" t="str">
            <v>UND</v>
          </cell>
          <cell r="D3840">
            <v>48000</v>
          </cell>
          <cell r="E3840">
            <v>7680</v>
          </cell>
          <cell r="F3840">
            <v>55680</v>
          </cell>
        </row>
        <row r="3841">
          <cell r="A3841" t="str">
            <v>PILOTO ILUMINADO HONGO ROJO 22MM TEND</v>
          </cell>
          <cell r="B3841">
            <v>4648</v>
          </cell>
          <cell r="C3841" t="str">
            <v>UND</v>
          </cell>
          <cell r="D3841">
            <v>5577.5999999999995</v>
          </cell>
          <cell r="E3841">
            <v>892.41599999999994</v>
          </cell>
          <cell r="F3841">
            <v>6470</v>
          </cell>
        </row>
        <row r="3842">
          <cell r="A3842" t="str">
            <v>PILOTO NEON AMARILLON 220V REF.92227</v>
          </cell>
          <cell r="B3842">
            <v>2000</v>
          </cell>
          <cell r="C3842" t="str">
            <v>UND</v>
          </cell>
          <cell r="D3842">
            <v>2400</v>
          </cell>
          <cell r="E3842">
            <v>384</v>
          </cell>
          <cell r="F3842">
            <v>2784</v>
          </cell>
        </row>
        <row r="3843">
          <cell r="A3843" t="str">
            <v>PILOTO PARA HORNO ECONTROL</v>
          </cell>
          <cell r="B3843">
            <v>1260</v>
          </cell>
          <cell r="C3843" t="str">
            <v>UND</v>
          </cell>
          <cell r="D3843">
            <v>1512</v>
          </cell>
          <cell r="E3843">
            <v>241.92000000000002</v>
          </cell>
          <cell r="F3843">
            <v>1754</v>
          </cell>
        </row>
        <row r="3844">
          <cell r="A3844" t="str">
            <v>PILOTO ROJO 22 MM ABB</v>
          </cell>
          <cell r="B3844">
            <v>7800</v>
          </cell>
          <cell r="C3844" t="str">
            <v>UND</v>
          </cell>
          <cell r="D3844">
            <v>9360</v>
          </cell>
          <cell r="E3844">
            <v>1497.6000000000001</v>
          </cell>
          <cell r="F3844">
            <v>10858</v>
          </cell>
        </row>
        <row r="3845">
          <cell r="A3845" t="str">
            <v>PILOTO ROJO 22MM VE230/VS130 ABB</v>
          </cell>
          <cell r="B3845">
            <v>8712.2001953125018</v>
          </cell>
          <cell r="C3845" t="str">
            <v>UND</v>
          </cell>
          <cell r="D3845">
            <v>10454.640234375001</v>
          </cell>
          <cell r="E3845">
            <v>1672.7424375000003</v>
          </cell>
          <cell r="F3845">
            <v>12127</v>
          </cell>
        </row>
        <row r="3846">
          <cell r="A3846" t="str">
            <v>PILOTO ROJO ABB ANTIOJO</v>
          </cell>
          <cell r="B3846">
            <v>6000</v>
          </cell>
          <cell r="C3846" t="str">
            <v>UND</v>
          </cell>
          <cell r="D3846">
            <v>7200</v>
          </cell>
          <cell r="E3846">
            <v>1152</v>
          </cell>
          <cell r="F3846">
            <v>8352</v>
          </cell>
        </row>
        <row r="3847">
          <cell r="A3847" t="str">
            <v>PILOTO ROJO ECO 22MM PZMCS24 AGUT</v>
          </cell>
          <cell r="B3847">
            <v>4648</v>
          </cell>
          <cell r="C3847" t="str">
            <v>UND</v>
          </cell>
          <cell r="D3847">
            <v>5577.5999999999995</v>
          </cell>
          <cell r="E3847">
            <v>892.41599999999994</v>
          </cell>
          <cell r="F3847">
            <v>6470</v>
          </cell>
        </row>
        <row r="3848">
          <cell r="A3848" t="str">
            <v>PILOTO ROJO ECO 22MM TEND</v>
          </cell>
          <cell r="B3848">
            <v>2884</v>
          </cell>
          <cell r="C3848" t="str">
            <v>UND</v>
          </cell>
          <cell r="D3848">
            <v>3460.7999999999997</v>
          </cell>
          <cell r="E3848">
            <v>553.72799999999995</v>
          </cell>
          <cell r="F3848">
            <v>4015</v>
          </cell>
        </row>
        <row r="3849">
          <cell r="A3849" t="str">
            <v>PILOTO ROJO KM</v>
          </cell>
          <cell r="B3849">
            <v>6000</v>
          </cell>
          <cell r="C3849" t="str">
            <v>UND</v>
          </cell>
          <cell r="D3849">
            <v>7200</v>
          </cell>
          <cell r="E3849">
            <v>1152</v>
          </cell>
          <cell r="F3849">
            <v>8352</v>
          </cell>
        </row>
        <row r="3850">
          <cell r="A3850" t="str">
            <v>PILOTO SEÑ. 250V.2.4W AMARILLO,SIN LAMP</v>
          </cell>
          <cell r="B3850">
            <v>23000</v>
          </cell>
          <cell r="C3850" t="str">
            <v>UND</v>
          </cell>
          <cell r="D3850">
            <v>27600</v>
          </cell>
          <cell r="E3850">
            <v>4416</v>
          </cell>
          <cell r="F3850">
            <v>32016</v>
          </cell>
        </row>
        <row r="3851">
          <cell r="A3851" t="str">
            <v>PILOTO SEÑ. 250V.2.6W AMARILLO SIN LAMP</v>
          </cell>
          <cell r="B3851">
            <v>10000</v>
          </cell>
          <cell r="C3851" t="str">
            <v>UND</v>
          </cell>
          <cell r="D3851">
            <v>12000</v>
          </cell>
          <cell r="E3851">
            <v>1920</v>
          </cell>
          <cell r="F3851">
            <v>13920</v>
          </cell>
        </row>
        <row r="3852">
          <cell r="A3852" t="str">
            <v>PILOTO SEÑAL. 250V.2.4W ROJO,SIN LAMP</v>
          </cell>
          <cell r="B3852">
            <v>23000</v>
          </cell>
          <cell r="C3852" t="str">
            <v>UND</v>
          </cell>
          <cell r="D3852">
            <v>27600</v>
          </cell>
          <cell r="E3852">
            <v>4416</v>
          </cell>
          <cell r="F3852">
            <v>32016</v>
          </cell>
        </row>
        <row r="3853">
          <cell r="A3853" t="str">
            <v>PILOTO SEÑAL. 250V.2.4W VERDE,SIN LAMP</v>
          </cell>
          <cell r="B3853">
            <v>23000</v>
          </cell>
          <cell r="C3853" t="str">
            <v>UND</v>
          </cell>
          <cell r="D3853">
            <v>27600</v>
          </cell>
          <cell r="E3853">
            <v>4416</v>
          </cell>
          <cell r="F3853">
            <v>32016</v>
          </cell>
        </row>
        <row r="3854">
          <cell r="A3854" t="str">
            <v>PILOTO SEÑALIZ. 250V.2.6W ROJO SIN LAMP</v>
          </cell>
          <cell r="B3854">
            <v>10000</v>
          </cell>
          <cell r="C3854" t="str">
            <v>UND</v>
          </cell>
          <cell r="D3854">
            <v>12000</v>
          </cell>
          <cell r="E3854">
            <v>1920</v>
          </cell>
          <cell r="F3854">
            <v>13920</v>
          </cell>
        </row>
        <row r="3855">
          <cell r="A3855" t="str">
            <v>PILOTO SEÑALIZ. 250V.2.6W VERDE SIN LAMP</v>
          </cell>
          <cell r="B3855">
            <v>10000</v>
          </cell>
          <cell r="C3855" t="str">
            <v>UND</v>
          </cell>
          <cell r="D3855">
            <v>12000</v>
          </cell>
          <cell r="E3855">
            <v>1920</v>
          </cell>
          <cell r="F3855">
            <v>13920</v>
          </cell>
        </row>
        <row r="3856">
          <cell r="A3856" t="str">
            <v>PILOTO SENALIZACION &lt;380V.AMAR.SIN LAMPA</v>
          </cell>
          <cell r="B3856">
            <v>23000</v>
          </cell>
          <cell r="C3856" t="str">
            <v>UND</v>
          </cell>
          <cell r="D3856">
            <v>27600</v>
          </cell>
          <cell r="E3856">
            <v>4416</v>
          </cell>
          <cell r="F3856">
            <v>32016</v>
          </cell>
        </row>
        <row r="3857">
          <cell r="A3857" t="str">
            <v>PILOTO SENALIZACION &lt;380V.ROJA SIN LAMPA</v>
          </cell>
          <cell r="B3857">
            <v>23000</v>
          </cell>
          <cell r="C3857" t="str">
            <v>UND</v>
          </cell>
          <cell r="D3857">
            <v>27600</v>
          </cell>
          <cell r="E3857">
            <v>4416</v>
          </cell>
          <cell r="F3857">
            <v>32016</v>
          </cell>
        </row>
        <row r="3858">
          <cell r="A3858" t="str">
            <v>PILOTO SENALIZACION &lt;380V.VERDE,SIN LAMP</v>
          </cell>
          <cell r="B3858">
            <v>23000</v>
          </cell>
          <cell r="C3858" t="str">
            <v>UND</v>
          </cell>
          <cell r="D3858">
            <v>27600</v>
          </cell>
          <cell r="E3858">
            <v>4416</v>
          </cell>
          <cell r="F3858">
            <v>32016</v>
          </cell>
        </row>
        <row r="3859">
          <cell r="A3859" t="str">
            <v>PILOTO SENALIZACION 220V.AMAR.S/LAMPARA</v>
          </cell>
          <cell r="B3859">
            <v>34000</v>
          </cell>
          <cell r="C3859" t="str">
            <v>UND</v>
          </cell>
          <cell r="D3859">
            <v>40800</v>
          </cell>
          <cell r="E3859">
            <v>6528</v>
          </cell>
          <cell r="F3859">
            <v>47328</v>
          </cell>
        </row>
        <row r="3860">
          <cell r="A3860" t="str">
            <v>PILOTO SENALIZACION 220V.S/LAMPARA VERDE</v>
          </cell>
          <cell r="B3860">
            <v>34000</v>
          </cell>
          <cell r="C3860" t="str">
            <v>UND</v>
          </cell>
          <cell r="D3860">
            <v>40800</v>
          </cell>
          <cell r="E3860">
            <v>6528</v>
          </cell>
          <cell r="F3860">
            <v>47328</v>
          </cell>
        </row>
        <row r="3861">
          <cell r="A3861" t="str">
            <v>PILOTO SENALIZACION 250V.AMARILLO SIN LA</v>
          </cell>
          <cell r="B3861">
            <v>10000</v>
          </cell>
          <cell r="C3861" t="str">
            <v>UND</v>
          </cell>
          <cell r="D3861">
            <v>12000</v>
          </cell>
          <cell r="E3861">
            <v>1920</v>
          </cell>
          <cell r="F3861">
            <v>13920</v>
          </cell>
        </row>
        <row r="3862">
          <cell r="A3862" t="str">
            <v>PILOTO SENALIZACION 250V.ROJO SIN LAMPAR</v>
          </cell>
          <cell r="B3862">
            <v>10000</v>
          </cell>
          <cell r="C3862" t="str">
            <v>UND</v>
          </cell>
          <cell r="D3862">
            <v>12000</v>
          </cell>
          <cell r="E3862">
            <v>1920</v>
          </cell>
          <cell r="F3862">
            <v>13920</v>
          </cell>
        </row>
        <row r="3863">
          <cell r="A3863" t="str">
            <v>PILOTO SENALIZACION 250V.VERDE SIN LAMPA</v>
          </cell>
          <cell r="B3863">
            <v>10000</v>
          </cell>
          <cell r="C3863" t="str">
            <v>UND</v>
          </cell>
          <cell r="D3863">
            <v>12000</v>
          </cell>
          <cell r="E3863">
            <v>1920</v>
          </cell>
          <cell r="F3863">
            <v>13920</v>
          </cell>
        </row>
        <row r="3864">
          <cell r="A3864" t="str">
            <v>PILOTO SENALIZACION ROJO S/LAMPARA</v>
          </cell>
          <cell r="B3864">
            <v>34000</v>
          </cell>
          <cell r="C3864" t="str">
            <v>UND</v>
          </cell>
          <cell r="D3864">
            <v>40800</v>
          </cell>
          <cell r="E3864">
            <v>6528</v>
          </cell>
          <cell r="F3864">
            <v>47328</v>
          </cell>
        </row>
        <row r="3865">
          <cell r="A3865" t="str">
            <v>PILOTO STANDAR ROJO 22MM C/BLOQUE TEND</v>
          </cell>
          <cell r="B3865">
            <v>4201.39990234375</v>
          </cell>
          <cell r="C3865" t="str">
            <v>UND</v>
          </cell>
          <cell r="D3865">
            <v>5041.6798828125002</v>
          </cell>
          <cell r="E3865">
            <v>806.66878125000005</v>
          </cell>
          <cell r="F3865">
            <v>5848</v>
          </cell>
        </row>
        <row r="3866">
          <cell r="A3866" t="str">
            <v>PILOTO VERDE 22 MM ABB</v>
          </cell>
          <cell r="B3866">
            <v>7800</v>
          </cell>
          <cell r="C3866" t="str">
            <v>UND</v>
          </cell>
          <cell r="D3866">
            <v>9360</v>
          </cell>
          <cell r="E3866">
            <v>1497.6000000000001</v>
          </cell>
          <cell r="F3866">
            <v>10858</v>
          </cell>
        </row>
        <row r="3867">
          <cell r="A3867" t="str">
            <v>PILOTO VERDE 22MM 230/130 ABB</v>
          </cell>
          <cell r="B3867">
            <v>8712.2001953125018</v>
          </cell>
          <cell r="C3867" t="str">
            <v>UND</v>
          </cell>
          <cell r="D3867">
            <v>10454.640234375001</v>
          </cell>
          <cell r="E3867">
            <v>1672.7424375000003</v>
          </cell>
          <cell r="F3867">
            <v>12127</v>
          </cell>
        </row>
        <row r="3868">
          <cell r="A3868" t="str">
            <v>PILOTO VERDE 22MM SR601V BRETER</v>
          </cell>
          <cell r="B3868">
            <v>4466</v>
          </cell>
          <cell r="C3868" t="str">
            <v>UND</v>
          </cell>
          <cell r="D3868">
            <v>5359.2</v>
          </cell>
          <cell r="E3868">
            <v>857.47199999999998</v>
          </cell>
          <cell r="F3868">
            <v>6217</v>
          </cell>
        </row>
        <row r="3869">
          <cell r="A3869" t="str">
            <v>PILOTO VERDE ABB ANTIOJO</v>
          </cell>
          <cell r="B3869">
            <v>6000</v>
          </cell>
          <cell r="C3869" t="str">
            <v>UND</v>
          </cell>
          <cell r="D3869">
            <v>7200</v>
          </cell>
          <cell r="E3869">
            <v>1152</v>
          </cell>
          <cell r="F3869">
            <v>8352</v>
          </cell>
        </row>
        <row r="3870">
          <cell r="A3870" t="str">
            <v>PILOTO VERDE ECO 22MM TEND</v>
          </cell>
          <cell r="B3870">
            <v>3045</v>
          </cell>
          <cell r="C3870" t="str">
            <v>UND</v>
          </cell>
          <cell r="D3870">
            <v>3654</v>
          </cell>
          <cell r="E3870">
            <v>584.64</v>
          </cell>
          <cell r="F3870">
            <v>4239</v>
          </cell>
        </row>
        <row r="3871">
          <cell r="A3871" t="str">
            <v>PILOTO VERDE ECO KM</v>
          </cell>
          <cell r="B3871">
            <v>20286</v>
          </cell>
          <cell r="C3871" t="str">
            <v>UND</v>
          </cell>
          <cell r="D3871">
            <v>24343.200000000001</v>
          </cell>
          <cell r="E3871">
            <v>3894.9120000000003</v>
          </cell>
          <cell r="F3871">
            <v>28238</v>
          </cell>
        </row>
        <row r="3872">
          <cell r="A3872" t="str">
            <v>PILOTO VERDE KM</v>
          </cell>
          <cell r="B3872">
            <v>6000</v>
          </cell>
          <cell r="C3872" t="str">
            <v>UND</v>
          </cell>
          <cell r="D3872">
            <v>7200</v>
          </cell>
          <cell r="E3872">
            <v>1152</v>
          </cell>
          <cell r="F3872">
            <v>8352</v>
          </cell>
        </row>
        <row r="3873">
          <cell r="A3873" t="str">
            <v>PIN AISLADOR CTA MAD.1X17 2CTAS 34.5KV</v>
          </cell>
          <cell r="B3873">
            <v>10962</v>
          </cell>
          <cell r="C3873" t="str">
            <v>UND</v>
          </cell>
          <cell r="D3873">
            <v>13154.4</v>
          </cell>
          <cell r="E3873">
            <v>2104.7040000000002</v>
          </cell>
          <cell r="F3873">
            <v>15259</v>
          </cell>
        </row>
        <row r="3874">
          <cell r="A3874" t="str">
            <v>PIN AISLADOR CTA MAD.3/4X12-1/2 CTA 13.2</v>
          </cell>
          <cell r="B3874">
            <v>3228.5</v>
          </cell>
          <cell r="C3874" t="str">
            <v>UND</v>
          </cell>
          <cell r="D3874">
            <v>3874.2</v>
          </cell>
          <cell r="E3874">
            <v>619.87199999999996</v>
          </cell>
          <cell r="F3874">
            <v>4494</v>
          </cell>
        </row>
        <row r="3875">
          <cell r="A3875" t="str">
            <v>PIN AISLADOR CTA MAD.5/8X10 13.2KV</v>
          </cell>
          <cell r="B3875">
            <v>3531</v>
          </cell>
          <cell r="C3875" t="str">
            <v>UND</v>
          </cell>
          <cell r="D3875">
            <v>4237.2</v>
          </cell>
          <cell r="E3875">
            <v>677.952</v>
          </cell>
          <cell r="F3875">
            <v>4915</v>
          </cell>
        </row>
        <row r="3876">
          <cell r="A3876" t="str">
            <v>PIN AISLADOR CTA MET.1X15 34.5KV</v>
          </cell>
          <cell r="B3876">
            <v>6622</v>
          </cell>
          <cell r="C3876" t="str">
            <v>UND</v>
          </cell>
          <cell r="D3876">
            <v>7946.4</v>
          </cell>
          <cell r="E3876">
            <v>1271.424</v>
          </cell>
          <cell r="F3876">
            <v>9218</v>
          </cell>
        </row>
        <row r="3877">
          <cell r="A3877" t="str">
            <v>PIN AISLADOR CTA MET.5/8X8 13.2KV</v>
          </cell>
          <cell r="B3877">
            <v>2527</v>
          </cell>
          <cell r="C3877" t="str">
            <v>UND</v>
          </cell>
          <cell r="D3877">
            <v>3032.4</v>
          </cell>
          <cell r="E3877">
            <v>485.18400000000003</v>
          </cell>
          <cell r="F3877">
            <v>3518</v>
          </cell>
        </row>
        <row r="3878">
          <cell r="A3878" t="str">
            <v>PIN AISLADOR EXTREMO POSTE 13.2KV</v>
          </cell>
          <cell r="B3878">
            <v>4472</v>
          </cell>
          <cell r="C3878" t="str">
            <v>UND</v>
          </cell>
          <cell r="D3878">
            <v>5366.4</v>
          </cell>
          <cell r="E3878">
            <v>858.62399999999991</v>
          </cell>
          <cell r="F3878">
            <v>6225</v>
          </cell>
        </row>
        <row r="3879">
          <cell r="A3879" t="str">
            <v>PIN AISLADOR EXTREMO POSTE 34.5KV</v>
          </cell>
          <cell r="B3879">
            <v>5770</v>
          </cell>
          <cell r="C3879" t="str">
            <v>UND</v>
          </cell>
          <cell r="D3879">
            <v>6924</v>
          </cell>
          <cell r="E3879">
            <v>1107.8399999999999</v>
          </cell>
          <cell r="F3879">
            <v>8032</v>
          </cell>
        </row>
        <row r="3880">
          <cell r="A3880" t="str">
            <v>PINTURA CANECA X 5 GALONES BLANCA</v>
          </cell>
          <cell r="B3880">
            <v>65000</v>
          </cell>
          <cell r="C3880" t="str">
            <v>UND</v>
          </cell>
          <cell r="D3880">
            <v>78000</v>
          </cell>
          <cell r="E3880">
            <v>12480</v>
          </cell>
          <cell r="F3880">
            <v>90480</v>
          </cell>
        </row>
        <row r="3881">
          <cell r="A3881" t="str">
            <v>PINTURA ESMALTE CREMA X GALON</v>
          </cell>
          <cell r="B3881">
            <v>40000</v>
          </cell>
          <cell r="C3881" t="str">
            <v>UND</v>
          </cell>
          <cell r="D3881">
            <v>48000</v>
          </cell>
          <cell r="E3881">
            <v>7680</v>
          </cell>
          <cell r="F3881">
            <v>55680</v>
          </cell>
        </row>
        <row r="3882">
          <cell r="A3882" t="str">
            <v>PINZA  PARA USUARIO PA-25</v>
          </cell>
          <cell r="B3882">
            <v>1815</v>
          </cell>
          <cell r="C3882" t="str">
            <v>UND</v>
          </cell>
          <cell r="D3882">
            <v>2178</v>
          </cell>
          <cell r="E3882">
            <v>348.48</v>
          </cell>
          <cell r="F3882">
            <v>2526</v>
          </cell>
        </row>
        <row r="3883">
          <cell r="A3883" t="str">
            <v>PINZA ANCLAJE DN-540</v>
          </cell>
          <cell r="B3883">
            <v>12609.799804687498</v>
          </cell>
          <cell r="C3883" t="str">
            <v>UND</v>
          </cell>
          <cell r="D3883">
            <v>15131.759765624996</v>
          </cell>
          <cell r="E3883">
            <v>2421.0815624999996</v>
          </cell>
          <cell r="F3883">
            <v>17553</v>
          </cell>
        </row>
        <row r="3884">
          <cell r="A3884" t="str">
            <v>PINZA PARA MAZA GRANDE</v>
          </cell>
          <cell r="B3884">
            <v>4480</v>
          </cell>
          <cell r="C3884" t="str">
            <v>UND</v>
          </cell>
          <cell r="D3884">
            <v>5376</v>
          </cell>
          <cell r="E3884">
            <v>860.16</v>
          </cell>
          <cell r="F3884">
            <v>6236</v>
          </cell>
        </row>
        <row r="3885">
          <cell r="A3885" t="str">
            <v>PINZA PARA MAZA MEDIANA</v>
          </cell>
          <cell r="B3885">
            <v>3570</v>
          </cell>
          <cell r="C3885" t="str">
            <v>UND</v>
          </cell>
          <cell r="D3885">
            <v>4284</v>
          </cell>
          <cell r="E3885">
            <v>685.44</v>
          </cell>
          <cell r="F3885">
            <v>4969</v>
          </cell>
        </row>
        <row r="3886">
          <cell r="A3886" t="str">
            <v>PINZA PARA MAZA PEQUE¥A</v>
          </cell>
          <cell r="B3886">
            <v>2660</v>
          </cell>
          <cell r="C3886" t="str">
            <v>UND</v>
          </cell>
          <cell r="D3886">
            <v>3192</v>
          </cell>
          <cell r="E3886">
            <v>510.72</v>
          </cell>
          <cell r="F3886">
            <v>3703</v>
          </cell>
        </row>
        <row r="3887">
          <cell r="A3887" t="str">
            <v>PINZA PARA USUARIO PAR-14</v>
          </cell>
          <cell r="B3887">
            <v>5000</v>
          </cell>
          <cell r="C3887" t="str">
            <v>UND</v>
          </cell>
          <cell r="D3887">
            <v>6000</v>
          </cell>
          <cell r="E3887">
            <v>960</v>
          </cell>
          <cell r="F3887">
            <v>6960</v>
          </cell>
        </row>
        <row r="3888">
          <cell r="A3888" t="str">
            <v>PINZA PARA USUARIO PAR-20</v>
          </cell>
          <cell r="B3888">
            <v>5000</v>
          </cell>
          <cell r="C3888" t="str">
            <v>UND</v>
          </cell>
          <cell r="D3888">
            <v>6000</v>
          </cell>
          <cell r="E3888">
            <v>960</v>
          </cell>
          <cell r="F3888">
            <v>6960</v>
          </cell>
        </row>
        <row r="3889">
          <cell r="A3889" t="str">
            <v>PIROMETRO 50-450C 110/220V</v>
          </cell>
          <cell r="B3889">
            <v>56000</v>
          </cell>
          <cell r="C3889" t="str">
            <v>UND</v>
          </cell>
          <cell r="D3889">
            <v>67200</v>
          </cell>
          <cell r="E3889">
            <v>10752</v>
          </cell>
          <cell r="F3889">
            <v>77952</v>
          </cell>
        </row>
        <row r="3890">
          <cell r="A3890" t="str">
            <v>PLACA 2X41 VENTANA</v>
          </cell>
          <cell r="B3890">
            <v>257</v>
          </cell>
          <cell r="C3890" t="str">
            <v>UND</v>
          </cell>
          <cell r="D3890">
            <v>308.39999999999998</v>
          </cell>
          <cell r="E3890">
            <v>49.343999999999994</v>
          </cell>
          <cell r="F3890">
            <v>358</v>
          </cell>
        </row>
        <row r="3891">
          <cell r="A3891" t="str">
            <v>PLACA 2X42 VENTANAS</v>
          </cell>
          <cell r="B3891">
            <v>257</v>
          </cell>
          <cell r="C3891" t="str">
            <v>UND</v>
          </cell>
          <cell r="D3891">
            <v>308.39999999999998</v>
          </cell>
          <cell r="E3891">
            <v>49.343999999999994</v>
          </cell>
          <cell r="F3891">
            <v>358</v>
          </cell>
        </row>
        <row r="3892">
          <cell r="A3892" t="str">
            <v>PLACA BASICA + TAPA 2X4 BLANCA</v>
          </cell>
          <cell r="B3892">
            <v>247</v>
          </cell>
          <cell r="C3892" t="str">
            <v>UND</v>
          </cell>
          <cell r="D3892">
            <v>296.39999999999998</v>
          </cell>
          <cell r="E3892">
            <v>47.423999999999999</v>
          </cell>
          <cell r="F3892">
            <v>344</v>
          </cell>
        </row>
        <row r="3893">
          <cell r="A3893" t="str">
            <v>PLACA BASICA + TAPA 2X4 MARFIL</v>
          </cell>
          <cell r="B3893">
            <v>1970</v>
          </cell>
          <cell r="C3893" t="str">
            <v>UND</v>
          </cell>
          <cell r="D3893">
            <v>2364</v>
          </cell>
          <cell r="E3893">
            <v>378.24</v>
          </cell>
          <cell r="F3893">
            <v>2742</v>
          </cell>
        </row>
        <row r="3894">
          <cell r="A3894" t="str">
            <v>PLACA BASICA 2iX4i</v>
          </cell>
          <cell r="B3894">
            <v>2050</v>
          </cell>
          <cell r="C3894" t="str">
            <v>UND</v>
          </cell>
          <cell r="D3894">
            <v>2460</v>
          </cell>
          <cell r="E3894">
            <v>393.6</v>
          </cell>
          <cell r="F3894">
            <v>2854</v>
          </cell>
        </row>
        <row r="3895">
          <cell r="A3895" t="str">
            <v>PLACA BASICA CON TAPA 2iX4i</v>
          </cell>
          <cell r="B3895">
            <v>2050</v>
          </cell>
          <cell r="C3895" t="str">
            <v>UND</v>
          </cell>
          <cell r="D3895">
            <v>2460</v>
          </cell>
          <cell r="E3895">
            <v>393.6</v>
          </cell>
          <cell r="F3895">
            <v>2854</v>
          </cell>
        </row>
        <row r="3896">
          <cell r="A3896" t="str">
            <v>PLACA BASICA DOBLE 4X4 CON TAPA</v>
          </cell>
          <cell r="B3896">
            <v>4700</v>
          </cell>
          <cell r="C3896" t="str">
            <v>UND</v>
          </cell>
          <cell r="D3896">
            <v>5640</v>
          </cell>
          <cell r="E3896">
            <v>902.4</v>
          </cell>
          <cell r="F3896">
            <v>6542</v>
          </cell>
        </row>
        <row r="3897">
          <cell r="A3897" t="str">
            <v>PLACA CIEGA</v>
          </cell>
          <cell r="B3897">
            <v>1550</v>
          </cell>
          <cell r="C3897" t="str">
            <v>UND</v>
          </cell>
          <cell r="D3897">
            <v>1860</v>
          </cell>
          <cell r="E3897">
            <v>297.60000000000002</v>
          </cell>
          <cell r="F3897">
            <v>2158</v>
          </cell>
        </row>
        <row r="3898">
          <cell r="A3898" t="str">
            <v>PLACA CIEGA</v>
          </cell>
          <cell r="B3898">
            <v>2890</v>
          </cell>
          <cell r="C3898" t="str">
            <v>UND</v>
          </cell>
          <cell r="D3898">
            <v>3468</v>
          </cell>
          <cell r="E3898">
            <v>554.88</v>
          </cell>
          <cell r="F3898">
            <v>4023</v>
          </cell>
        </row>
        <row r="3899">
          <cell r="A3899" t="str">
            <v>PLACA CIEGA BLANCA</v>
          </cell>
          <cell r="B3899">
            <v>1550</v>
          </cell>
          <cell r="C3899" t="str">
            <v>UND</v>
          </cell>
          <cell r="D3899">
            <v>1860</v>
          </cell>
          <cell r="E3899">
            <v>297.60000000000002</v>
          </cell>
          <cell r="F3899">
            <v>2158</v>
          </cell>
        </row>
        <row r="3900">
          <cell r="A3900" t="str">
            <v>PLACA METALICA B5CBE TICINO</v>
          </cell>
          <cell r="B3900">
            <v>6000</v>
          </cell>
          <cell r="C3900" t="str">
            <v>UND</v>
          </cell>
          <cell r="D3900">
            <v>7200</v>
          </cell>
          <cell r="E3900">
            <v>1152</v>
          </cell>
          <cell r="F3900">
            <v>8352</v>
          </cell>
        </row>
        <row r="3901">
          <cell r="A3901" t="str">
            <v>PLACAS DE IDENTIFICACION PARA SUBESTACION</v>
          </cell>
          <cell r="B3901">
            <v>21500</v>
          </cell>
          <cell r="C3901" t="str">
            <v>UND</v>
          </cell>
          <cell r="D3901">
            <v>25800</v>
          </cell>
          <cell r="E3901">
            <v>4128</v>
          </cell>
          <cell r="F3901">
            <v>29928</v>
          </cell>
        </row>
        <row r="3902">
          <cell r="A3902" t="str">
            <v>PLAFON DE LOZA CON TORNILLO ARMADO</v>
          </cell>
          <cell r="B3902">
            <v>594</v>
          </cell>
          <cell r="C3902" t="str">
            <v>UND</v>
          </cell>
          <cell r="D3902">
            <v>712.8</v>
          </cell>
          <cell r="E3902">
            <v>114.048</v>
          </cell>
          <cell r="F3902">
            <v>827</v>
          </cell>
        </row>
        <row r="3903">
          <cell r="A3903" t="str">
            <v>PLAFON DE LOZA SIN ARMAR</v>
          </cell>
          <cell r="B3903">
            <v>450</v>
          </cell>
          <cell r="C3903" t="str">
            <v>UND</v>
          </cell>
          <cell r="D3903">
            <v>540</v>
          </cell>
          <cell r="E3903">
            <v>86.4</v>
          </cell>
          <cell r="F3903">
            <v>626</v>
          </cell>
        </row>
        <row r="3904">
          <cell r="A3904" t="str">
            <v>PLAFON PLASTICO ROSCA E27 BLANCO</v>
          </cell>
          <cell r="B3904">
            <v>672</v>
          </cell>
          <cell r="C3904" t="str">
            <v>UND</v>
          </cell>
          <cell r="D3904">
            <v>806.4</v>
          </cell>
          <cell r="E3904">
            <v>129.024</v>
          </cell>
          <cell r="F3904">
            <v>935</v>
          </cell>
        </row>
        <row r="3905">
          <cell r="A3905" t="str">
            <v>PLAFON PLASTICO ROSCA E27 MARFIL</v>
          </cell>
          <cell r="B3905">
            <v>627</v>
          </cell>
          <cell r="C3905" t="str">
            <v>UND</v>
          </cell>
          <cell r="D3905">
            <v>752.4</v>
          </cell>
          <cell r="E3905">
            <v>120.384</v>
          </cell>
          <cell r="F3905">
            <v>873</v>
          </cell>
        </row>
        <row r="3906">
          <cell r="A3906" t="str">
            <v>PLANTA ELECT.HONDA WELDER 120V/4.0KVA-30</v>
          </cell>
          <cell r="B3906">
            <v>6900000</v>
          </cell>
          <cell r="C3906" t="str">
            <v>UND</v>
          </cell>
          <cell r="D3906">
            <v>8280000</v>
          </cell>
          <cell r="E3906">
            <v>1324800</v>
          </cell>
          <cell r="F3906">
            <v>9604800</v>
          </cell>
        </row>
        <row r="3907">
          <cell r="A3907" t="str">
            <v>PLANTA ELECTRICA TIPO GP40 - 45KVA PRIME</v>
          </cell>
          <cell r="B3907">
            <v>18963000</v>
          </cell>
          <cell r="C3907" t="str">
            <v>UND</v>
          </cell>
          <cell r="D3907">
            <v>22755600</v>
          </cell>
          <cell r="E3907">
            <v>3640896</v>
          </cell>
          <cell r="F3907">
            <v>26396496</v>
          </cell>
        </row>
        <row r="3908">
          <cell r="A3908" t="str">
            <v xml:space="preserve">PLANTA ELECTRICA DE 250 KVA 220/127 V. </v>
          </cell>
          <cell r="B3908">
            <v>65000000</v>
          </cell>
          <cell r="C3908" t="str">
            <v>UND</v>
          </cell>
          <cell r="D3908">
            <v>78000000</v>
          </cell>
          <cell r="E3908">
            <v>12480000</v>
          </cell>
          <cell r="F3908">
            <v>90480000</v>
          </cell>
        </row>
        <row r="3909">
          <cell r="A3909" t="str">
            <v xml:space="preserve">PLANTA ELECTRICA TIPO GP40 - 4250KVA </v>
          </cell>
          <cell r="B3909">
            <v>189630000</v>
          </cell>
          <cell r="C3909" t="str">
            <v>UND</v>
          </cell>
          <cell r="D3909">
            <v>227556000</v>
          </cell>
          <cell r="E3909">
            <v>36408960</v>
          </cell>
          <cell r="F3909">
            <v>263964960</v>
          </cell>
        </row>
        <row r="3910">
          <cell r="A3910" t="str">
            <v>PLAQUETA PARA INTERRUP TQC</v>
          </cell>
          <cell r="B3910">
            <v>35200</v>
          </cell>
          <cell r="C3910" t="str">
            <v>UND</v>
          </cell>
          <cell r="D3910">
            <v>42240</v>
          </cell>
          <cell r="E3910">
            <v>6758.4000000000005</v>
          </cell>
          <cell r="F3910">
            <v>48998</v>
          </cell>
        </row>
        <row r="3911">
          <cell r="A3911" t="str">
            <v>PLATILLO</v>
          </cell>
          <cell r="B3911">
            <v>33600</v>
          </cell>
          <cell r="C3911" t="str">
            <v>UND</v>
          </cell>
          <cell r="D3911">
            <v>40320</v>
          </cell>
          <cell r="E3911">
            <v>6451.2</v>
          </cell>
          <cell r="F3911">
            <v>46771</v>
          </cell>
        </row>
        <row r="3912">
          <cell r="A3912" t="str">
            <v>PLATILLO</v>
          </cell>
          <cell r="B3912">
            <v>36500</v>
          </cell>
          <cell r="C3912" t="str">
            <v>UND</v>
          </cell>
          <cell r="D3912">
            <v>43800</v>
          </cell>
          <cell r="E3912">
            <v>7008</v>
          </cell>
          <cell r="F3912">
            <v>50808</v>
          </cell>
        </row>
        <row r="3913">
          <cell r="A3913" t="str">
            <v>PLATILLO</v>
          </cell>
          <cell r="B3913">
            <v>121200</v>
          </cell>
          <cell r="C3913" t="str">
            <v>UND</v>
          </cell>
          <cell r="D3913">
            <v>145440</v>
          </cell>
          <cell r="E3913">
            <v>23270.400000000001</v>
          </cell>
          <cell r="F3913">
            <v>168710</v>
          </cell>
        </row>
        <row r="3914">
          <cell r="A3914" t="str">
            <v>PLATILLO COJINETE AS/B3 T.C 071</v>
          </cell>
          <cell r="B3914">
            <v>48700</v>
          </cell>
          <cell r="C3914" t="str">
            <v>UND</v>
          </cell>
          <cell r="D3914">
            <v>58440</v>
          </cell>
          <cell r="E3914">
            <v>9350.4</v>
          </cell>
          <cell r="F3914">
            <v>67790</v>
          </cell>
        </row>
        <row r="3915">
          <cell r="A3915" t="str">
            <v>PLATILLO COJINETE AS/B3 T.C 080</v>
          </cell>
          <cell r="B3915">
            <v>54600</v>
          </cell>
          <cell r="C3915" t="str">
            <v>UND</v>
          </cell>
          <cell r="D3915">
            <v>65520</v>
          </cell>
          <cell r="E3915">
            <v>10483.200000000001</v>
          </cell>
          <cell r="F3915">
            <v>76003</v>
          </cell>
        </row>
        <row r="3916">
          <cell r="A3916" t="str">
            <v>PLATILLO COJINETE AS/B3 T.C 200S/M</v>
          </cell>
          <cell r="B3916">
            <v>233700</v>
          </cell>
          <cell r="C3916" t="str">
            <v>UND</v>
          </cell>
          <cell r="D3916">
            <v>280440</v>
          </cell>
          <cell r="E3916">
            <v>44870.400000000001</v>
          </cell>
          <cell r="F3916">
            <v>325310</v>
          </cell>
        </row>
        <row r="3917">
          <cell r="A3917" t="str">
            <v>PLATILLO COJINETE AS/B3 T.C. 100L</v>
          </cell>
          <cell r="B3917">
            <v>69400</v>
          </cell>
          <cell r="C3917" t="str">
            <v>UND</v>
          </cell>
          <cell r="D3917">
            <v>83280</v>
          </cell>
          <cell r="E3917">
            <v>13324.800000000001</v>
          </cell>
          <cell r="F3917">
            <v>96605</v>
          </cell>
        </row>
        <row r="3918">
          <cell r="A3918" t="str">
            <v>PLATILLO COJINETE AS/B3 T.C. 112M(1LA3)</v>
          </cell>
          <cell r="B3918">
            <v>79900</v>
          </cell>
          <cell r="C3918" t="str">
            <v>UND</v>
          </cell>
          <cell r="D3918">
            <v>95880</v>
          </cell>
          <cell r="E3918">
            <v>15340.800000000001</v>
          </cell>
          <cell r="F3918">
            <v>111221</v>
          </cell>
        </row>
        <row r="3919">
          <cell r="A3919" t="str">
            <v>PLATILLO COJINETE AS/B3 T.C.090S/L</v>
          </cell>
          <cell r="B3919">
            <v>66400</v>
          </cell>
          <cell r="C3919" t="str">
            <v>UND</v>
          </cell>
          <cell r="D3919">
            <v>79680</v>
          </cell>
          <cell r="E3919">
            <v>12748.800000000001</v>
          </cell>
          <cell r="F3919">
            <v>92429</v>
          </cell>
        </row>
        <row r="3920">
          <cell r="A3920" t="str">
            <v>PLATILLO COJINETE AS/B3 T.C.132S/M(1LA3)</v>
          </cell>
          <cell r="B3920">
            <v>113400</v>
          </cell>
          <cell r="C3920" t="str">
            <v>UND</v>
          </cell>
          <cell r="D3920">
            <v>136080</v>
          </cell>
          <cell r="E3920">
            <v>21772.799999999999</v>
          </cell>
          <cell r="F3920">
            <v>157853</v>
          </cell>
        </row>
        <row r="3921">
          <cell r="A3921" t="str">
            <v>PLATILLO COJINETE AS/B5 112M (1LA5)</v>
          </cell>
          <cell r="B3921">
            <v>103000</v>
          </cell>
          <cell r="C3921" t="str">
            <v>UND</v>
          </cell>
          <cell r="D3921">
            <v>123600</v>
          </cell>
          <cell r="E3921">
            <v>19776</v>
          </cell>
          <cell r="F3921">
            <v>143376</v>
          </cell>
        </row>
        <row r="3922">
          <cell r="A3922" t="str">
            <v>PLATILLO COJINETE AS/B5 132S/M</v>
          </cell>
          <cell r="B3922">
            <v>143300</v>
          </cell>
          <cell r="C3922" t="str">
            <v>UND</v>
          </cell>
          <cell r="D3922">
            <v>171960</v>
          </cell>
          <cell r="E3922">
            <v>27513.600000000002</v>
          </cell>
          <cell r="F3922">
            <v>199474</v>
          </cell>
        </row>
        <row r="3923">
          <cell r="A3923" t="str">
            <v>PLATILLO COJINETE AS/B5 180</v>
          </cell>
          <cell r="B3923">
            <v>135600</v>
          </cell>
          <cell r="C3923" t="str">
            <v>UND</v>
          </cell>
          <cell r="D3923">
            <v>162720</v>
          </cell>
          <cell r="E3923">
            <v>26035.200000000001</v>
          </cell>
          <cell r="F3923">
            <v>188755</v>
          </cell>
        </row>
        <row r="3924">
          <cell r="A3924" t="str">
            <v>PLATILLO COJINETE AS/B5 225S/M</v>
          </cell>
          <cell r="B3924">
            <v>359600</v>
          </cell>
          <cell r="C3924" t="str">
            <v>UND</v>
          </cell>
          <cell r="D3924">
            <v>431520</v>
          </cell>
          <cell r="E3924">
            <v>69043.199999999997</v>
          </cell>
          <cell r="F3924">
            <v>500563</v>
          </cell>
        </row>
        <row r="3925">
          <cell r="A3925" t="str">
            <v>PLATILLO COJINETE AS/B5 T.C. 071</v>
          </cell>
          <cell r="B3925">
            <v>63100</v>
          </cell>
          <cell r="C3925" t="str">
            <v>UND</v>
          </cell>
          <cell r="D3925">
            <v>75720</v>
          </cell>
          <cell r="E3925">
            <v>12115.2</v>
          </cell>
          <cell r="F3925">
            <v>87835</v>
          </cell>
        </row>
        <row r="3926">
          <cell r="A3926" t="str">
            <v>PLATILLO COJINETE AS/B5 T.C. 080</v>
          </cell>
          <cell r="B3926">
            <v>75600</v>
          </cell>
          <cell r="C3926" t="str">
            <v>UND</v>
          </cell>
          <cell r="D3926">
            <v>90720</v>
          </cell>
          <cell r="E3926">
            <v>14515.2</v>
          </cell>
          <cell r="F3926">
            <v>105235</v>
          </cell>
        </row>
        <row r="3927">
          <cell r="A3927" t="str">
            <v>PLATILLO COJINETE AS/B5 T.C. 090S/L</v>
          </cell>
          <cell r="B3927">
            <v>86900</v>
          </cell>
          <cell r="C3927" t="str">
            <v>UND</v>
          </cell>
          <cell r="D3927">
            <v>104280</v>
          </cell>
          <cell r="E3927">
            <v>16684.8</v>
          </cell>
          <cell r="F3927">
            <v>120965</v>
          </cell>
        </row>
        <row r="3928">
          <cell r="A3928" t="str">
            <v>PLATILLO COJINETE AS/B5 T.C. 100L</v>
          </cell>
          <cell r="B3928">
            <v>96000</v>
          </cell>
          <cell r="C3928" t="str">
            <v>UND</v>
          </cell>
          <cell r="D3928">
            <v>115200</v>
          </cell>
          <cell r="E3928">
            <v>18432</v>
          </cell>
          <cell r="F3928">
            <v>133632</v>
          </cell>
        </row>
        <row r="3929">
          <cell r="A3929" t="str">
            <v>PLATILLO COJINETE AS/B5 T.C. 112M(1LA3)</v>
          </cell>
          <cell r="B3929">
            <v>112300</v>
          </cell>
          <cell r="C3929" t="str">
            <v>UND</v>
          </cell>
          <cell r="D3929">
            <v>134760</v>
          </cell>
          <cell r="E3929">
            <v>21561.600000000002</v>
          </cell>
          <cell r="F3929">
            <v>156322</v>
          </cell>
        </row>
        <row r="3930">
          <cell r="A3930" t="str">
            <v>PLATILLO COJINETE AS/B5 T.C. 132S/M(1LA5</v>
          </cell>
          <cell r="B3930">
            <v>190700</v>
          </cell>
          <cell r="C3930" t="str">
            <v>UND</v>
          </cell>
          <cell r="D3930">
            <v>228840</v>
          </cell>
          <cell r="E3930">
            <v>36614.400000000001</v>
          </cell>
          <cell r="F3930">
            <v>265454</v>
          </cell>
        </row>
        <row r="3931">
          <cell r="A3931" t="str">
            <v>PLATILLO COJINETE AS/B5 T.C.132S/M(1LA3)</v>
          </cell>
          <cell r="B3931">
            <v>157300</v>
          </cell>
          <cell r="C3931" t="str">
            <v>UND</v>
          </cell>
          <cell r="D3931">
            <v>188760</v>
          </cell>
          <cell r="E3931">
            <v>30201.600000000002</v>
          </cell>
          <cell r="F3931">
            <v>218962</v>
          </cell>
        </row>
        <row r="3932">
          <cell r="A3932" t="str">
            <v>PLATILLO COJINETE AS/B5 T.C.180M/L</v>
          </cell>
          <cell r="B3932">
            <v>272800</v>
          </cell>
          <cell r="C3932" t="str">
            <v>UND</v>
          </cell>
          <cell r="D3932">
            <v>327360</v>
          </cell>
          <cell r="E3932">
            <v>52377.599999999999</v>
          </cell>
          <cell r="F3932">
            <v>379738</v>
          </cell>
        </row>
        <row r="3933">
          <cell r="A3933" t="str">
            <v>PLATILLO COJINETE ASB3 TC 160ML</v>
          </cell>
          <cell r="B3933">
            <v>131600</v>
          </cell>
          <cell r="C3933" t="str">
            <v>UND</v>
          </cell>
          <cell r="D3933">
            <v>157920</v>
          </cell>
          <cell r="E3933">
            <v>25267.200000000001</v>
          </cell>
          <cell r="F3933">
            <v>183187</v>
          </cell>
        </row>
        <row r="3934">
          <cell r="A3934" t="str">
            <v>PLATILLO COJINETE B5 TAM.90 TIPO 1LA7</v>
          </cell>
          <cell r="B3934">
            <v>79000</v>
          </cell>
          <cell r="C3934" t="str">
            <v>UND</v>
          </cell>
          <cell r="D3934">
            <v>94800</v>
          </cell>
          <cell r="E3934">
            <v>15168</v>
          </cell>
          <cell r="F3934">
            <v>109968</v>
          </cell>
        </row>
        <row r="3935">
          <cell r="A3935" t="str">
            <v>PLATILLO COJINETE BS 180M/L.</v>
          </cell>
          <cell r="B3935">
            <v>181000</v>
          </cell>
          <cell r="C3935" t="str">
            <v>UND</v>
          </cell>
          <cell r="D3935">
            <v>217200</v>
          </cell>
          <cell r="E3935">
            <v>34752</v>
          </cell>
          <cell r="F3935">
            <v>251952</v>
          </cell>
        </row>
        <row r="3936">
          <cell r="A3936" t="str">
            <v>PLATILLO COJINETE BS T.C. 100L</v>
          </cell>
          <cell r="B3936">
            <v>76500</v>
          </cell>
          <cell r="C3936" t="str">
            <v>UND</v>
          </cell>
          <cell r="D3936">
            <v>91800</v>
          </cell>
          <cell r="E3936">
            <v>14688</v>
          </cell>
          <cell r="F3936">
            <v>106488</v>
          </cell>
        </row>
        <row r="3937">
          <cell r="A3937" t="str">
            <v>PLATILLO COJINETE BS T.C. 112M(1LA3)</v>
          </cell>
          <cell r="B3937">
            <v>80700</v>
          </cell>
          <cell r="C3937" t="str">
            <v>UND</v>
          </cell>
          <cell r="D3937">
            <v>96840</v>
          </cell>
          <cell r="E3937">
            <v>15494.4</v>
          </cell>
          <cell r="F3937">
            <v>112334</v>
          </cell>
        </row>
        <row r="3938">
          <cell r="A3938" t="str">
            <v>PLATILLO COJINETE BS T.C.071</v>
          </cell>
          <cell r="B3938">
            <v>48700</v>
          </cell>
          <cell r="C3938" t="str">
            <v>UND</v>
          </cell>
          <cell r="D3938">
            <v>58440</v>
          </cell>
          <cell r="E3938">
            <v>9350.4</v>
          </cell>
          <cell r="F3938">
            <v>67790</v>
          </cell>
        </row>
        <row r="3939">
          <cell r="A3939" t="str">
            <v>PLATILLO COJINETE BS T.C.080</v>
          </cell>
          <cell r="B3939">
            <v>54600</v>
          </cell>
          <cell r="C3939" t="str">
            <v>UND</v>
          </cell>
          <cell r="D3939">
            <v>65520</v>
          </cell>
          <cell r="E3939">
            <v>10483.200000000001</v>
          </cell>
          <cell r="F3939">
            <v>76003</v>
          </cell>
        </row>
        <row r="3940">
          <cell r="A3940" t="str">
            <v>PLATILLO COJINETE BS T.C.090S/L</v>
          </cell>
          <cell r="B3940">
            <v>66600</v>
          </cell>
          <cell r="C3940" t="str">
            <v>UND</v>
          </cell>
          <cell r="D3940">
            <v>79920</v>
          </cell>
          <cell r="E3940">
            <v>12787.2</v>
          </cell>
          <cell r="F3940">
            <v>92707</v>
          </cell>
        </row>
        <row r="3941">
          <cell r="A3941" t="str">
            <v>PLATILLO COJINETE BS T.C.132S/M(1LA3)</v>
          </cell>
          <cell r="B3941">
            <v>99200</v>
          </cell>
          <cell r="C3941" t="str">
            <v>UND</v>
          </cell>
          <cell r="D3941">
            <v>119040</v>
          </cell>
          <cell r="E3941">
            <v>19046.400000000001</v>
          </cell>
          <cell r="F3941">
            <v>138086</v>
          </cell>
        </row>
        <row r="3942">
          <cell r="A3942" t="str">
            <v>PLATINA 3/16X21/2XX6METROS GALVANIZADA</v>
          </cell>
          <cell r="B3942">
            <v>20394</v>
          </cell>
          <cell r="C3942" t="str">
            <v>UND</v>
          </cell>
          <cell r="D3942">
            <v>24472.799999999999</v>
          </cell>
          <cell r="E3942">
            <v>3915.6480000000001</v>
          </cell>
          <cell r="F3942">
            <v>28388</v>
          </cell>
        </row>
        <row r="3943">
          <cell r="A3943" t="str">
            <v>PLATINA EN L 21/2X21/2X0.25M</v>
          </cell>
          <cell r="B3943">
            <v>2598</v>
          </cell>
          <cell r="C3943" t="str">
            <v>UND</v>
          </cell>
          <cell r="D3943">
            <v>3117.6</v>
          </cell>
          <cell r="E3943">
            <v>498.81599999999997</v>
          </cell>
          <cell r="F3943">
            <v>3616</v>
          </cell>
        </row>
        <row r="3944">
          <cell r="A3944" t="str">
            <v>PLATINA EN L DE 11/2" X 3/8 X 300MM</v>
          </cell>
          <cell r="B3944">
            <v>2237</v>
          </cell>
          <cell r="C3944" t="str">
            <v>UND</v>
          </cell>
          <cell r="D3944">
            <v>2684.4</v>
          </cell>
          <cell r="E3944">
            <v>429.50400000000002</v>
          </cell>
          <cell r="F3944">
            <v>3114</v>
          </cell>
        </row>
        <row r="3945">
          <cell r="A3945" t="str">
            <v>PLATINA EN L DE 2 " X 3/8 X 300 MM</v>
          </cell>
          <cell r="B3945">
            <v>3500</v>
          </cell>
          <cell r="C3945" t="str">
            <v>UND</v>
          </cell>
          <cell r="D3945">
            <v>4200</v>
          </cell>
          <cell r="E3945">
            <v>672</v>
          </cell>
          <cell r="F3945">
            <v>4872</v>
          </cell>
        </row>
        <row r="3946">
          <cell r="A3946" t="str">
            <v>PLATINA ENCLAVAMIENTO MECANICO ABB</v>
          </cell>
          <cell r="B3946">
            <v>312000</v>
          </cell>
          <cell r="C3946" t="str">
            <v>UND</v>
          </cell>
          <cell r="D3946">
            <v>374400</v>
          </cell>
          <cell r="E3946">
            <v>59904</v>
          </cell>
          <cell r="F3946">
            <v>434304</v>
          </cell>
        </row>
        <row r="3947">
          <cell r="A3947" t="str">
            <v>PLATINA PARA PLAFON</v>
          </cell>
          <cell r="B3947">
            <v>8</v>
          </cell>
          <cell r="C3947" t="str">
            <v>UND</v>
          </cell>
          <cell r="D3947">
            <v>9.6</v>
          </cell>
          <cell r="E3947">
            <v>1.536</v>
          </cell>
          <cell r="F3947">
            <v>11</v>
          </cell>
        </row>
        <row r="3948">
          <cell r="A3948" t="str">
            <v>PLATINA PLANA 160X75X15MM ORIFICIO 3/4</v>
          </cell>
          <cell r="B3948">
            <v>3080</v>
          </cell>
          <cell r="C3948" t="str">
            <v>UND</v>
          </cell>
          <cell r="D3948">
            <v>3696</v>
          </cell>
          <cell r="E3948">
            <v>591.36</v>
          </cell>
          <cell r="F3948">
            <v>4287</v>
          </cell>
        </row>
        <row r="3949">
          <cell r="A3949" t="str">
            <v>PLATINA RECTA 1/4 X 11/4 X 180 MM</v>
          </cell>
          <cell r="B3949">
            <v>868</v>
          </cell>
          <cell r="C3949" t="str">
            <v>UND</v>
          </cell>
          <cell r="D3949">
            <v>1041.5999999999999</v>
          </cell>
          <cell r="E3949">
            <v>166.65599999999998</v>
          </cell>
          <cell r="F3949">
            <v>1208</v>
          </cell>
        </row>
        <row r="3950">
          <cell r="A3950" t="str">
            <v>POLO NEUTRO CON APERTURA 25-40 AMP</v>
          </cell>
          <cell r="B3950">
            <v>40000</v>
          </cell>
          <cell r="C3950" t="str">
            <v>UND</v>
          </cell>
          <cell r="D3950">
            <v>48000</v>
          </cell>
          <cell r="E3950">
            <v>7680</v>
          </cell>
          <cell r="F3950">
            <v>55680</v>
          </cell>
        </row>
        <row r="3951">
          <cell r="A3951" t="str">
            <v>PONCHADORA MARCA MOLEX</v>
          </cell>
          <cell r="B3951">
            <v>76000</v>
          </cell>
          <cell r="C3951" t="str">
            <v>UND</v>
          </cell>
          <cell r="D3951">
            <v>91200</v>
          </cell>
          <cell r="E3951">
            <v>14592</v>
          </cell>
          <cell r="F3951">
            <v>105792</v>
          </cell>
        </row>
        <row r="3952">
          <cell r="A3952" t="str">
            <v>PONCHADORA RJ-11/RJ45 RATCH</v>
          </cell>
          <cell r="B3952">
            <v>95000</v>
          </cell>
          <cell r="C3952" t="str">
            <v>UND</v>
          </cell>
          <cell r="D3952">
            <v>114000</v>
          </cell>
          <cell r="E3952">
            <v>18240</v>
          </cell>
          <cell r="F3952">
            <v>132240</v>
          </cell>
        </row>
        <row r="3953">
          <cell r="A3953" t="str">
            <v>PORTA AISLADOR PASANTE PARA CRUCETA DE MADERA</v>
          </cell>
          <cell r="B3953">
            <v>2100</v>
          </cell>
          <cell r="C3953" t="str">
            <v>UND</v>
          </cell>
          <cell r="D3953">
            <v>2520</v>
          </cell>
          <cell r="E3953">
            <v>403.2</v>
          </cell>
          <cell r="F3953">
            <v>2923</v>
          </cell>
        </row>
        <row r="3954">
          <cell r="A3954" t="str">
            <v>PORTA ELECTRODO 200A</v>
          </cell>
          <cell r="B3954">
            <v>16800</v>
          </cell>
          <cell r="C3954" t="str">
            <v>UND</v>
          </cell>
          <cell r="D3954">
            <v>20160</v>
          </cell>
          <cell r="E3954">
            <v>3225.6</v>
          </cell>
          <cell r="F3954">
            <v>23386</v>
          </cell>
        </row>
        <row r="3955">
          <cell r="A3955" t="str">
            <v>PORTAFUSIBLE 10X38</v>
          </cell>
          <cell r="B3955">
            <v>15400</v>
          </cell>
          <cell r="C3955" t="str">
            <v>UND</v>
          </cell>
          <cell r="D3955">
            <v>18480</v>
          </cell>
          <cell r="E3955">
            <v>2956.8</v>
          </cell>
          <cell r="F3955">
            <v>21437</v>
          </cell>
        </row>
        <row r="3956">
          <cell r="A3956" t="str">
            <v>PORTAFUSIBLE 14X51</v>
          </cell>
          <cell r="B3956">
            <v>34100</v>
          </cell>
          <cell r="C3956" t="str">
            <v>UND</v>
          </cell>
          <cell r="D3956">
            <v>40920</v>
          </cell>
          <cell r="E3956">
            <v>6547.2</v>
          </cell>
          <cell r="F3956">
            <v>47467</v>
          </cell>
        </row>
        <row r="3957">
          <cell r="A3957" t="str">
            <v>PORTAFUSIBLE CON FUSIBLE 1 AMP</v>
          </cell>
          <cell r="B3957">
            <v>1200</v>
          </cell>
          <cell r="C3957" t="str">
            <v>UND</v>
          </cell>
          <cell r="D3957">
            <v>1440</v>
          </cell>
          <cell r="E3957">
            <v>230.4</v>
          </cell>
          <cell r="F3957">
            <v>1670</v>
          </cell>
        </row>
        <row r="3958">
          <cell r="A3958" t="str">
            <v>PORTAFUSIBLE CON FUSIBLE 1.5AMP</v>
          </cell>
          <cell r="B3958">
            <v>1200</v>
          </cell>
          <cell r="C3958" t="str">
            <v>UND</v>
          </cell>
          <cell r="D3958">
            <v>1440</v>
          </cell>
          <cell r="E3958">
            <v>230.4</v>
          </cell>
          <cell r="F3958">
            <v>1670</v>
          </cell>
        </row>
        <row r="3959">
          <cell r="A3959" t="str">
            <v>PORTAFUSIBLE FUSE GRANDE</v>
          </cell>
          <cell r="B3959">
            <v>490</v>
          </cell>
          <cell r="C3959" t="str">
            <v>UND</v>
          </cell>
          <cell r="D3959">
            <v>588</v>
          </cell>
          <cell r="E3959">
            <v>94.08</v>
          </cell>
          <cell r="F3959">
            <v>682</v>
          </cell>
        </row>
        <row r="3960">
          <cell r="A3960" t="str">
            <v>PORTAFUSIBLE FUSE PEQUE¥A</v>
          </cell>
          <cell r="B3960">
            <v>490</v>
          </cell>
          <cell r="C3960" t="str">
            <v>UND</v>
          </cell>
          <cell r="D3960">
            <v>588</v>
          </cell>
          <cell r="E3960">
            <v>94.08</v>
          </cell>
          <cell r="F3960">
            <v>682</v>
          </cell>
        </row>
        <row r="3961">
          <cell r="A3961" t="str">
            <v>PORTAFUSIBLES (5X20MM) 10AMP.</v>
          </cell>
          <cell r="B3961">
            <v>20000</v>
          </cell>
          <cell r="C3961" t="str">
            <v>UND</v>
          </cell>
          <cell r="D3961">
            <v>24000</v>
          </cell>
          <cell r="E3961">
            <v>3840</v>
          </cell>
          <cell r="F3961">
            <v>27840</v>
          </cell>
        </row>
        <row r="3962">
          <cell r="A3962" t="str">
            <v>PORTALAMAPARA AEREA E16</v>
          </cell>
          <cell r="B3962">
            <v>7000</v>
          </cell>
          <cell r="C3962" t="str">
            <v>UND</v>
          </cell>
          <cell r="D3962">
            <v>8400</v>
          </cell>
          <cell r="E3962">
            <v>1344</v>
          </cell>
          <cell r="F3962">
            <v>9744</v>
          </cell>
        </row>
        <row r="3963">
          <cell r="A3963" t="str">
            <v>PORTALAMAPARA EXCUALIZABLE</v>
          </cell>
          <cell r="B3963">
            <v>7000</v>
          </cell>
          <cell r="C3963" t="str">
            <v>UND</v>
          </cell>
          <cell r="D3963">
            <v>8400</v>
          </cell>
          <cell r="E3963">
            <v>1344</v>
          </cell>
          <cell r="F3963">
            <v>9744</v>
          </cell>
        </row>
        <row r="3964">
          <cell r="A3964" t="str">
            <v>PORTALAMPARA</v>
          </cell>
          <cell r="B3964">
            <v>3920</v>
          </cell>
          <cell r="C3964" t="str">
            <v>UND</v>
          </cell>
          <cell r="D3964">
            <v>4704</v>
          </cell>
          <cell r="E3964">
            <v>752.64</v>
          </cell>
          <cell r="F3964">
            <v>5457</v>
          </cell>
        </row>
        <row r="3965">
          <cell r="A3965" t="str">
            <v>PORTALAMPARA (PORCELANA)</v>
          </cell>
          <cell r="B3965">
            <v>3500</v>
          </cell>
          <cell r="C3965" t="str">
            <v>UND</v>
          </cell>
          <cell r="D3965">
            <v>4200</v>
          </cell>
          <cell r="E3965">
            <v>672</v>
          </cell>
          <cell r="F3965">
            <v>4872</v>
          </cell>
        </row>
        <row r="3966">
          <cell r="A3966" t="str">
            <v>PORTALAMPARA AEREA CODELCA</v>
          </cell>
          <cell r="B3966">
            <v>499.79998779296898</v>
          </cell>
          <cell r="C3966" t="str">
            <v>UND</v>
          </cell>
          <cell r="D3966">
            <v>599.7599853515627</v>
          </cell>
          <cell r="E3966">
            <v>95.961597656250035</v>
          </cell>
          <cell r="F3966">
            <v>696</v>
          </cell>
        </row>
        <row r="3967">
          <cell r="A3967" t="str">
            <v>PORTALAMPARA AEREA E16</v>
          </cell>
          <cell r="B3967">
            <v>15000</v>
          </cell>
          <cell r="C3967" t="str">
            <v>UND</v>
          </cell>
          <cell r="D3967">
            <v>18000</v>
          </cell>
          <cell r="E3967">
            <v>2880</v>
          </cell>
          <cell r="F3967">
            <v>20880</v>
          </cell>
        </row>
        <row r="3968">
          <cell r="A3968" t="str">
            <v>PORTALAMPARA DOBLE SOBRE PONER</v>
          </cell>
          <cell r="B3968">
            <v>3000</v>
          </cell>
          <cell r="C3968" t="str">
            <v>UND</v>
          </cell>
          <cell r="D3968">
            <v>3600</v>
          </cell>
          <cell r="E3968">
            <v>576</v>
          </cell>
          <cell r="F3968">
            <v>4176</v>
          </cell>
        </row>
        <row r="3969">
          <cell r="A3969" t="str">
            <v>PORTALAMPARA E40 MOGUL</v>
          </cell>
          <cell r="B3969">
            <v>4480</v>
          </cell>
          <cell r="C3969" t="str">
            <v>UND</v>
          </cell>
          <cell r="D3969">
            <v>5376</v>
          </cell>
          <cell r="E3969">
            <v>860.16</v>
          </cell>
          <cell r="F3969">
            <v>6236</v>
          </cell>
        </row>
        <row r="3970">
          <cell r="A3970" t="str">
            <v>PORTALAMPARA PAR E27 EN LOZA</v>
          </cell>
          <cell r="B3970">
            <v>710</v>
          </cell>
          <cell r="C3970" t="str">
            <v>UND</v>
          </cell>
          <cell r="D3970">
            <v>852</v>
          </cell>
          <cell r="E3970">
            <v>136.32</v>
          </cell>
          <cell r="F3970">
            <v>988</v>
          </cell>
        </row>
        <row r="3971">
          <cell r="A3971" t="str">
            <v>PORTALAMPARA PLASTICA C/EXTENSION MAPA</v>
          </cell>
          <cell r="B3971">
            <v>6580</v>
          </cell>
          <cell r="C3971" t="str">
            <v>UND</v>
          </cell>
          <cell r="D3971">
            <v>7896</v>
          </cell>
          <cell r="E3971">
            <v>1263.3600000000001</v>
          </cell>
          <cell r="F3971">
            <v>9159</v>
          </cell>
        </row>
        <row r="3972">
          <cell r="A3972" t="str">
            <v>PORTALAMPARA PLASTICA C/EXTENSION/CARRO</v>
          </cell>
          <cell r="B3972">
            <v>6580</v>
          </cell>
          <cell r="C3972" t="str">
            <v>UND</v>
          </cell>
          <cell r="D3972">
            <v>7896</v>
          </cell>
          <cell r="E3972">
            <v>1263.3600000000001</v>
          </cell>
          <cell r="F3972">
            <v>9159</v>
          </cell>
        </row>
        <row r="3973">
          <cell r="A3973" t="str">
            <v>PORTAROTULOS PARA DEFINICION DE GRUPOS.</v>
          </cell>
          <cell r="B3973">
            <v>552</v>
          </cell>
          <cell r="C3973" t="str">
            <v>UND</v>
          </cell>
          <cell r="D3973">
            <v>662.4</v>
          </cell>
          <cell r="E3973">
            <v>105.98399999999999</v>
          </cell>
          <cell r="F3973">
            <v>768</v>
          </cell>
        </row>
        <row r="3974">
          <cell r="A3974" t="str">
            <v>POSTE DE MADERA 10MTS TIPO LIVIANO</v>
          </cell>
          <cell r="B3974">
            <v>144700</v>
          </cell>
          <cell r="C3974" t="str">
            <v>UND</v>
          </cell>
          <cell r="D3974">
            <v>173640</v>
          </cell>
          <cell r="E3974">
            <v>27782.400000000001</v>
          </cell>
          <cell r="F3974">
            <v>201422</v>
          </cell>
        </row>
        <row r="3975">
          <cell r="A3975" t="str">
            <v>POSTE DE MADERA 10MTS TIPO PESADO</v>
          </cell>
          <cell r="B3975">
            <v>157800</v>
          </cell>
          <cell r="C3975" t="str">
            <v>UND</v>
          </cell>
          <cell r="D3975">
            <v>189360</v>
          </cell>
          <cell r="E3975">
            <v>30297.600000000002</v>
          </cell>
          <cell r="F3975">
            <v>219658</v>
          </cell>
        </row>
        <row r="3976">
          <cell r="A3976" t="str">
            <v>POSTE DE MADERA 12 MTS TIPO PESADO</v>
          </cell>
          <cell r="B3976">
            <v>225500</v>
          </cell>
          <cell r="C3976" t="str">
            <v>UND</v>
          </cell>
          <cell r="D3976">
            <v>270600</v>
          </cell>
          <cell r="E3976">
            <v>43296</v>
          </cell>
          <cell r="F3976">
            <v>313896</v>
          </cell>
        </row>
        <row r="3977">
          <cell r="A3977" t="str">
            <v>POSTE DE MADERA 12MTS TIPO LIVIANO</v>
          </cell>
          <cell r="B3977">
            <v>192500</v>
          </cell>
          <cell r="C3977" t="str">
            <v>UND</v>
          </cell>
          <cell r="D3977">
            <v>231000</v>
          </cell>
          <cell r="E3977">
            <v>36960</v>
          </cell>
          <cell r="F3977">
            <v>267960</v>
          </cell>
        </row>
        <row r="3978">
          <cell r="A3978" t="str">
            <v>POSTE DE MADERA 8MTS TIPO LIVIANO</v>
          </cell>
          <cell r="B3978">
            <v>101000</v>
          </cell>
          <cell r="C3978" t="str">
            <v>UND</v>
          </cell>
          <cell r="D3978">
            <v>121200</v>
          </cell>
          <cell r="E3978">
            <v>19392</v>
          </cell>
          <cell r="F3978">
            <v>140592</v>
          </cell>
        </row>
        <row r="3979">
          <cell r="A3979" t="str">
            <v>POSTE DE MADERA 9MTS TIPO LIVIANO</v>
          </cell>
          <cell r="B3979">
            <v>131500</v>
          </cell>
          <cell r="C3979" t="str">
            <v>UND</v>
          </cell>
          <cell r="D3979">
            <v>157800</v>
          </cell>
          <cell r="E3979">
            <v>25248</v>
          </cell>
          <cell r="F3979">
            <v>183048</v>
          </cell>
        </row>
        <row r="3980">
          <cell r="A3980" t="str">
            <v>POSTE REDONDO 11/2 X 3 MTS CON BASE</v>
          </cell>
          <cell r="B3980">
            <v>50000</v>
          </cell>
          <cell r="C3980" t="str">
            <v>UND</v>
          </cell>
          <cell r="D3980">
            <v>60000</v>
          </cell>
          <cell r="E3980">
            <v>9600</v>
          </cell>
          <cell r="F3980">
            <v>69600</v>
          </cell>
        </row>
        <row r="3981">
          <cell r="A3981" t="str">
            <v>POSTE REDONDO 2X3 MTS CON BASE</v>
          </cell>
          <cell r="B3981">
            <v>83000</v>
          </cell>
          <cell r="C3981" t="str">
            <v>UND</v>
          </cell>
          <cell r="D3981">
            <v>99600</v>
          </cell>
          <cell r="E3981">
            <v>15936</v>
          </cell>
          <cell r="F3981">
            <v>115536</v>
          </cell>
        </row>
        <row r="3982">
          <cell r="A3982" t="str">
            <v>POSTE T.  LINEA 12MTS 750 KGS</v>
          </cell>
          <cell r="B3982">
            <v>434000</v>
          </cell>
          <cell r="C3982" t="str">
            <v>UND</v>
          </cell>
          <cell r="D3982">
            <v>520800</v>
          </cell>
          <cell r="E3982">
            <v>83328</v>
          </cell>
          <cell r="F3982">
            <v>604128</v>
          </cell>
        </row>
        <row r="3983">
          <cell r="A3983" t="str">
            <v>POSTE T.LINEA 10MTS 1050KGR</v>
          </cell>
          <cell r="B3983">
            <v>384000</v>
          </cell>
          <cell r="C3983" t="str">
            <v>UND</v>
          </cell>
          <cell r="D3983">
            <v>460800</v>
          </cell>
          <cell r="E3983">
            <v>73728</v>
          </cell>
          <cell r="F3983">
            <v>534528</v>
          </cell>
        </row>
        <row r="3984">
          <cell r="A3984" t="str">
            <v>POSTE T.LINEA 10MTS 510KGR</v>
          </cell>
          <cell r="B3984">
            <v>242000</v>
          </cell>
          <cell r="C3984" t="str">
            <v>UND</v>
          </cell>
          <cell r="D3984">
            <v>290400</v>
          </cell>
          <cell r="E3984">
            <v>46464</v>
          </cell>
          <cell r="F3984">
            <v>336864</v>
          </cell>
        </row>
        <row r="3985">
          <cell r="A3985" t="str">
            <v>POSTE T.LINEA 10MTS 750KGR</v>
          </cell>
          <cell r="B3985">
            <v>302000</v>
          </cell>
          <cell r="C3985" t="str">
            <v>UND</v>
          </cell>
          <cell r="D3985">
            <v>362400</v>
          </cell>
          <cell r="E3985">
            <v>57984</v>
          </cell>
          <cell r="F3985">
            <v>420384</v>
          </cell>
        </row>
        <row r="3986">
          <cell r="A3986" t="str">
            <v>POSTE T.LINEA 12MTS 1050KGR</v>
          </cell>
          <cell r="B3986">
            <v>550000</v>
          </cell>
          <cell r="C3986" t="str">
            <v>UND</v>
          </cell>
          <cell r="D3986">
            <v>660000</v>
          </cell>
          <cell r="E3986">
            <v>105600</v>
          </cell>
          <cell r="F3986">
            <v>765600</v>
          </cell>
        </row>
        <row r="3987">
          <cell r="A3987" t="str">
            <v>POSTE T.LINEA 12MTS 510KGS</v>
          </cell>
          <cell r="B3987">
            <v>390000</v>
          </cell>
          <cell r="C3987" t="str">
            <v>UND</v>
          </cell>
          <cell r="D3987">
            <v>468000</v>
          </cell>
          <cell r="E3987">
            <v>74880</v>
          </cell>
          <cell r="F3987">
            <v>542880</v>
          </cell>
        </row>
        <row r="3988">
          <cell r="A3988" t="str">
            <v>POSTE T.LINEA 14 MTS 1050 KG</v>
          </cell>
          <cell r="B3988">
            <v>740000</v>
          </cell>
          <cell r="C3988" t="str">
            <v>UND</v>
          </cell>
          <cell r="D3988">
            <v>888000</v>
          </cell>
          <cell r="E3988">
            <v>142080</v>
          </cell>
          <cell r="F3988">
            <v>1030080</v>
          </cell>
        </row>
        <row r="3989">
          <cell r="A3989" t="str">
            <v>POSTE T.LINEA 14MTS 1350KGR</v>
          </cell>
          <cell r="B3989">
            <v>890000</v>
          </cell>
          <cell r="C3989" t="str">
            <v>UND</v>
          </cell>
          <cell r="D3989">
            <v>1068000</v>
          </cell>
          <cell r="E3989">
            <v>170880</v>
          </cell>
          <cell r="F3989">
            <v>1238880</v>
          </cell>
        </row>
        <row r="3990">
          <cell r="A3990" t="str">
            <v>POSTE T.LINEA 14MTS 750KGR</v>
          </cell>
          <cell r="B3990">
            <v>584000</v>
          </cell>
          <cell r="C3990" t="str">
            <v>UND</v>
          </cell>
          <cell r="D3990">
            <v>700800</v>
          </cell>
          <cell r="E3990">
            <v>112128</v>
          </cell>
          <cell r="F3990">
            <v>812928</v>
          </cell>
        </row>
        <row r="3991">
          <cell r="A3991" t="str">
            <v>POSTE T.LINEA 16MTS 1050KGR</v>
          </cell>
          <cell r="B3991">
            <v>707616</v>
          </cell>
          <cell r="C3991" t="str">
            <v>UND</v>
          </cell>
          <cell r="D3991">
            <v>849139.19999999995</v>
          </cell>
          <cell r="E3991">
            <v>135862.272</v>
          </cell>
          <cell r="F3991">
            <v>985001</v>
          </cell>
        </row>
        <row r="3992">
          <cell r="A3992" t="str">
            <v>POSTE T.LINEA 16MTS 750KGR</v>
          </cell>
          <cell r="B3992">
            <v>924000</v>
          </cell>
          <cell r="C3992" t="str">
            <v>UND</v>
          </cell>
          <cell r="D3992">
            <v>1108800</v>
          </cell>
          <cell r="E3992">
            <v>177408</v>
          </cell>
          <cell r="F3992">
            <v>1286208</v>
          </cell>
        </row>
        <row r="3993">
          <cell r="A3993" t="str">
            <v>POSTE T.LINEA 8MTS 1050KRG</v>
          </cell>
          <cell r="B3993">
            <v>217000</v>
          </cell>
          <cell r="C3993" t="str">
            <v>UND</v>
          </cell>
          <cell r="D3993">
            <v>260400</v>
          </cell>
          <cell r="E3993">
            <v>41664</v>
          </cell>
          <cell r="F3993">
            <v>302064</v>
          </cell>
        </row>
        <row r="3994">
          <cell r="A3994" t="str">
            <v>POSTE T.LINEA 8MTS 510KRG</v>
          </cell>
          <cell r="B3994">
            <v>174000</v>
          </cell>
          <cell r="C3994" t="str">
            <v>UND</v>
          </cell>
          <cell r="D3994">
            <v>208800</v>
          </cell>
          <cell r="E3994">
            <v>33408</v>
          </cell>
          <cell r="F3994">
            <v>242208</v>
          </cell>
        </row>
        <row r="3995">
          <cell r="A3995" t="str">
            <v>POSTE T.LINEA 8MTS 750KRG</v>
          </cell>
          <cell r="B3995">
            <v>194000</v>
          </cell>
          <cell r="C3995" t="str">
            <v>UND</v>
          </cell>
          <cell r="D3995">
            <v>232800</v>
          </cell>
          <cell r="E3995">
            <v>37248</v>
          </cell>
          <cell r="F3995">
            <v>270048</v>
          </cell>
        </row>
        <row r="3996">
          <cell r="A3996" t="str">
            <v>POSTE T.LINEA 9MTS 510KGR</v>
          </cell>
          <cell r="B3996">
            <v>198000</v>
          </cell>
          <cell r="C3996" t="str">
            <v>UND</v>
          </cell>
          <cell r="D3996">
            <v>237600</v>
          </cell>
          <cell r="E3996">
            <v>38016</v>
          </cell>
          <cell r="F3996">
            <v>275616</v>
          </cell>
        </row>
        <row r="3997">
          <cell r="A3997" t="str">
            <v>POSTE T: A.P. 10MTS 510KGR</v>
          </cell>
          <cell r="B3997">
            <v>242000</v>
          </cell>
          <cell r="C3997" t="str">
            <v>UND</v>
          </cell>
          <cell r="D3997">
            <v>290400</v>
          </cell>
          <cell r="E3997">
            <v>46464</v>
          </cell>
          <cell r="F3997">
            <v>336864</v>
          </cell>
        </row>
        <row r="3998">
          <cell r="A3998" t="str">
            <v>POSTE T:A.P. 12MTS 510KGR</v>
          </cell>
          <cell r="B3998">
            <v>429000</v>
          </cell>
          <cell r="C3998" t="str">
            <v>UND</v>
          </cell>
          <cell r="D3998">
            <v>514800</v>
          </cell>
          <cell r="E3998">
            <v>82368</v>
          </cell>
          <cell r="F3998">
            <v>597168</v>
          </cell>
        </row>
        <row r="3999">
          <cell r="A3999" t="str">
            <v>POSTE T:A.P. 14MTS 510KGR</v>
          </cell>
          <cell r="B3999">
            <v>455000</v>
          </cell>
          <cell r="C3999" t="str">
            <v>UND</v>
          </cell>
          <cell r="D3999">
            <v>546000</v>
          </cell>
          <cell r="E3999">
            <v>87360</v>
          </cell>
          <cell r="F3999">
            <v>633360</v>
          </cell>
        </row>
        <row r="4000">
          <cell r="A4000" t="str">
            <v>POSTE T:A.P. 14MTS 750KGR</v>
          </cell>
          <cell r="B4000">
            <v>575000</v>
          </cell>
          <cell r="C4000" t="str">
            <v>UND</v>
          </cell>
          <cell r="D4000">
            <v>690000</v>
          </cell>
          <cell r="E4000">
            <v>110400</v>
          </cell>
          <cell r="F4000">
            <v>800400</v>
          </cell>
        </row>
        <row r="4001">
          <cell r="A4001" t="str">
            <v>POSTE T:A.P. 8MTS 510KGR</v>
          </cell>
          <cell r="B4001">
            <v>178000</v>
          </cell>
          <cell r="C4001" t="str">
            <v>UND</v>
          </cell>
          <cell r="D4001">
            <v>213600</v>
          </cell>
          <cell r="E4001">
            <v>34176</v>
          </cell>
          <cell r="F4001">
            <v>247776</v>
          </cell>
        </row>
        <row r="4002">
          <cell r="A4002" t="str">
            <v>POTENCIOMETRO</v>
          </cell>
          <cell r="B4002">
            <v>51000</v>
          </cell>
          <cell r="C4002" t="str">
            <v>UND</v>
          </cell>
          <cell r="D4002">
            <v>61200</v>
          </cell>
          <cell r="E4002">
            <v>9792</v>
          </cell>
          <cell r="F4002">
            <v>70992</v>
          </cell>
        </row>
        <row r="4003">
          <cell r="A4003" t="str">
            <v>PRENSA ESTOPA PE11 LEGRAND</v>
          </cell>
          <cell r="B4003">
            <v>504</v>
          </cell>
          <cell r="C4003" t="str">
            <v>UND</v>
          </cell>
          <cell r="D4003">
            <v>604.79999999999995</v>
          </cell>
          <cell r="E4003">
            <v>96.768000000000001</v>
          </cell>
          <cell r="F4003">
            <v>702</v>
          </cell>
        </row>
        <row r="4004">
          <cell r="A4004" t="str">
            <v>PRENSA ESTOPA PE16 LEGRAND</v>
          </cell>
          <cell r="B4004">
            <v>672</v>
          </cell>
          <cell r="C4004" t="str">
            <v>UND</v>
          </cell>
          <cell r="D4004">
            <v>806.4</v>
          </cell>
          <cell r="E4004">
            <v>129.024</v>
          </cell>
          <cell r="F4004">
            <v>935</v>
          </cell>
        </row>
        <row r="4005">
          <cell r="A4005" t="str">
            <v>PRENSA ESTOPA PE21 LEGRAND</v>
          </cell>
          <cell r="B4005">
            <v>1092</v>
          </cell>
          <cell r="C4005" t="str">
            <v>UND</v>
          </cell>
          <cell r="D4005">
            <v>1310.3999999999999</v>
          </cell>
          <cell r="E4005">
            <v>209.66399999999999</v>
          </cell>
          <cell r="F4005">
            <v>1520</v>
          </cell>
        </row>
        <row r="4006">
          <cell r="A4006" t="str">
            <v>PRENSA ESTOPA PE29 LEGRAND</v>
          </cell>
          <cell r="B4006">
            <v>2548</v>
          </cell>
          <cell r="C4006" t="str">
            <v>UND</v>
          </cell>
          <cell r="D4006">
            <v>3057.6</v>
          </cell>
          <cell r="E4006">
            <v>489.21600000000001</v>
          </cell>
          <cell r="F4006">
            <v>3547</v>
          </cell>
        </row>
        <row r="4007">
          <cell r="A4007" t="str">
            <v>PRENSA ESTOPA PE36 LEGRAND</v>
          </cell>
          <cell r="B4007">
            <v>3822</v>
          </cell>
          <cell r="C4007" t="str">
            <v>UND</v>
          </cell>
          <cell r="D4007">
            <v>4586.3999999999996</v>
          </cell>
          <cell r="E4007">
            <v>733.82399999999996</v>
          </cell>
          <cell r="F4007">
            <v>5320</v>
          </cell>
        </row>
        <row r="4008">
          <cell r="A4008" t="str">
            <v>PRENSA ESTOPA STB 13.5KM</v>
          </cell>
          <cell r="B4008">
            <v>2646</v>
          </cell>
          <cell r="C4008" t="str">
            <v>UND</v>
          </cell>
          <cell r="D4008">
            <v>3175.2</v>
          </cell>
          <cell r="E4008">
            <v>508.03199999999998</v>
          </cell>
          <cell r="F4008">
            <v>3683</v>
          </cell>
        </row>
        <row r="4009">
          <cell r="A4009" t="str">
            <v>PRENSA ESTOPA STB 16KM</v>
          </cell>
          <cell r="B4009">
            <v>2646</v>
          </cell>
          <cell r="C4009" t="str">
            <v>UND</v>
          </cell>
          <cell r="D4009">
            <v>3175.2</v>
          </cell>
          <cell r="E4009">
            <v>508.03199999999998</v>
          </cell>
          <cell r="F4009">
            <v>3683</v>
          </cell>
        </row>
        <row r="4010">
          <cell r="A4010" t="str">
            <v>PRENSA ESTOPA STB 21</v>
          </cell>
          <cell r="B4010">
            <v>3213</v>
          </cell>
          <cell r="C4010" t="str">
            <v>UND</v>
          </cell>
          <cell r="D4010">
            <v>3855.6</v>
          </cell>
          <cell r="E4010">
            <v>616.89599999999996</v>
          </cell>
          <cell r="F4010">
            <v>4472</v>
          </cell>
        </row>
        <row r="4011">
          <cell r="A4011" t="str">
            <v>PRENSA ESTOPA STB36 KM</v>
          </cell>
          <cell r="B4011">
            <v>11277</v>
          </cell>
          <cell r="C4011" t="str">
            <v>UND</v>
          </cell>
          <cell r="D4011">
            <v>13532.4</v>
          </cell>
          <cell r="E4011">
            <v>2165.1840000000002</v>
          </cell>
          <cell r="F4011">
            <v>15698</v>
          </cell>
        </row>
        <row r="4012">
          <cell r="A4012" t="str">
            <v>PRENSACABLE</v>
          </cell>
          <cell r="B4012">
            <v>120</v>
          </cell>
          <cell r="C4012" t="str">
            <v>UND</v>
          </cell>
          <cell r="D4012">
            <v>144</v>
          </cell>
          <cell r="E4012">
            <v>23.04</v>
          </cell>
          <cell r="F4012">
            <v>167</v>
          </cell>
        </row>
        <row r="4013">
          <cell r="A4013" t="str">
            <v>PRESOSTATO 1 A100 LIBRAS PEN</v>
          </cell>
          <cell r="B4013">
            <v>6000</v>
          </cell>
          <cell r="C4013" t="str">
            <v>UND</v>
          </cell>
          <cell r="D4013">
            <v>7200</v>
          </cell>
          <cell r="E4013">
            <v>1152</v>
          </cell>
          <cell r="F4013">
            <v>8352</v>
          </cell>
        </row>
        <row r="4014">
          <cell r="A4014" t="str">
            <v>PRESOSTATO DE PISTON PARA ACEITE</v>
          </cell>
          <cell r="B4014">
            <v>418500</v>
          </cell>
          <cell r="C4014" t="str">
            <v>UND</v>
          </cell>
          <cell r="D4014">
            <v>502200</v>
          </cell>
          <cell r="E4014">
            <v>80352</v>
          </cell>
          <cell r="F4014">
            <v>582552</v>
          </cell>
        </row>
        <row r="4015">
          <cell r="A4015" t="str">
            <v>PRESOSTATO RANGO PRESION 100-200PSI</v>
          </cell>
          <cell r="B4015">
            <v>25000</v>
          </cell>
          <cell r="C4015" t="str">
            <v>UND</v>
          </cell>
          <cell r="D4015">
            <v>30000</v>
          </cell>
          <cell r="E4015">
            <v>4800</v>
          </cell>
          <cell r="F4015">
            <v>34800</v>
          </cell>
        </row>
        <row r="4016">
          <cell r="A4016" t="str">
            <v>PRESOSTATO RANGO PRESION 65-200</v>
          </cell>
          <cell r="B4016">
            <v>88000</v>
          </cell>
          <cell r="C4016" t="str">
            <v>UND</v>
          </cell>
          <cell r="D4016">
            <v>105600</v>
          </cell>
          <cell r="E4016">
            <v>16896</v>
          </cell>
          <cell r="F4016">
            <v>122496</v>
          </cell>
        </row>
        <row r="4017">
          <cell r="A4017" t="str">
            <v>PROBADOR FASE 2 PUNTOS PIA</v>
          </cell>
          <cell r="B4017">
            <v>992.59997558593795</v>
          </cell>
          <cell r="C4017" t="str">
            <v>UND</v>
          </cell>
          <cell r="D4017">
            <v>1191.1199707031255</v>
          </cell>
          <cell r="E4017">
            <v>190.5791953125001</v>
          </cell>
          <cell r="F4017">
            <v>1382</v>
          </cell>
        </row>
        <row r="4018">
          <cell r="A4018" t="str">
            <v>PRODUCTOS 3M</v>
          </cell>
          <cell r="C4018" t="str">
            <v>UND</v>
          </cell>
          <cell r="D4018">
            <v>0</v>
          </cell>
          <cell r="E4018">
            <v>0</v>
          </cell>
          <cell r="F4018">
            <v>0</v>
          </cell>
        </row>
        <row r="4019">
          <cell r="A4019" t="str">
            <v>PROGRAMADOR CICLO DIARIO</v>
          </cell>
          <cell r="B4019">
            <v>120743</v>
          </cell>
          <cell r="C4019" t="str">
            <v>UND</v>
          </cell>
          <cell r="D4019">
            <v>144891.6</v>
          </cell>
          <cell r="E4019">
            <v>23182.656000000003</v>
          </cell>
          <cell r="F4019">
            <v>168074</v>
          </cell>
        </row>
        <row r="4020">
          <cell r="A4020" t="str">
            <v>PROGRAMADOR DIARIO 24 HORAS 110/220V 16A</v>
          </cell>
          <cell r="B4020">
            <v>118000</v>
          </cell>
          <cell r="C4020" t="str">
            <v>UND</v>
          </cell>
          <cell r="D4020">
            <v>141600</v>
          </cell>
          <cell r="E4020">
            <v>22656</v>
          </cell>
          <cell r="F4020">
            <v>164256</v>
          </cell>
        </row>
        <row r="4021">
          <cell r="A4021" t="str">
            <v>PROGRAMADOR SEMANAL 7DIAS 220VAC 16AM MG</v>
          </cell>
          <cell r="B4021">
            <v>140000</v>
          </cell>
          <cell r="C4021" t="str">
            <v>UND</v>
          </cell>
          <cell r="D4021">
            <v>168000</v>
          </cell>
          <cell r="E4021">
            <v>26880</v>
          </cell>
          <cell r="F4021">
            <v>194880</v>
          </cell>
        </row>
        <row r="4022">
          <cell r="A4022" t="str">
            <v>PROTECTOR PARA BOMBILLO</v>
          </cell>
          <cell r="B4022">
            <v>518</v>
          </cell>
          <cell r="C4022" t="str">
            <v>UND</v>
          </cell>
          <cell r="D4022">
            <v>621.6</v>
          </cell>
          <cell r="E4022">
            <v>99.456000000000003</v>
          </cell>
          <cell r="F4022">
            <v>721</v>
          </cell>
        </row>
        <row r="4023">
          <cell r="A4023" t="str">
            <v>PROYECTOR CIRCULAR METAL HALIDE 400W</v>
          </cell>
          <cell r="B4023">
            <v>348000</v>
          </cell>
          <cell r="C4023" t="str">
            <v>UND</v>
          </cell>
          <cell r="D4023">
            <v>417600</v>
          </cell>
          <cell r="E4023">
            <v>66816</v>
          </cell>
          <cell r="F4023">
            <v>484416</v>
          </cell>
        </row>
        <row r="4024">
          <cell r="A4024" t="str">
            <v>PROYECTOR CIRCULAR Na 70w ILL</v>
          </cell>
          <cell r="B4024">
            <v>149000</v>
          </cell>
          <cell r="C4024" t="str">
            <v>UND</v>
          </cell>
          <cell r="D4024">
            <v>178800</v>
          </cell>
          <cell r="E4024">
            <v>28608</v>
          </cell>
          <cell r="F4024">
            <v>207408</v>
          </cell>
        </row>
        <row r="4025">
          <cell r="A4025" t="str">
            <v>PROYECTOR RECT. RRA METALHALIDE 250 W</v>
          </cell>
          <cell r="B4025">
            <v>438000</v>
          </cell>
          <cell r="C4025" t="str">
            <v>UND</v>
          </cell>
          <cell r="D4025">
            <v>525600</v>
          </cell>
          <cell r="E4025">
            <v>84096</v>
          </cell>
          <cell r="F4025">
            <v>609696</v>
          </cell>
        </row>
        <row r="4026">
          <cell r="A4026" t="str">
            <v>PUENTE ANARANJADO /CORTOCIRCUITO BORNES</v>
          </cell>
          <cell r="B4026">
            <v>759</v>
          </cell>
          <cell r="C4026" t="str">
            <v>UND</v>
          </cell>
          <cell r="D4026">
            <v>910.8</v>
          </cell>
          <cell r="E4026">
            <v>145.72800000000001</v>
          </cell>
          <cell r="F4026">
            <v>1057</v>
          </cell>
        </row>
        <row r="4027">
          <cell r="A4027" t="str">
            <v>PUENTES GRIS ADYACENTES WAGO</v>
          </cell>
          <cell r="B4027">
            <v>759</v>
          </cell>
          <cell r="C4027" t="str">
            <v>UND</v>
          </cell>
          <cell r="D4027">
            <v>910.8</v>
          </cell>
          <cell r="E4027">
            <v>145.72800000000001</v>
          </cell>
          <cell r="F4027">
            <v>1057</v>
          </cell>
        </row>
        <row r="4028">
          <cell r="A4028" t="str">
            <v>PUESTA TIERRA  PARA SECC. SBC-636</v>
          </cell>
          <cell r="B4028">
            <v>1800000</v>
          </cell>
          <cell r="C4028" t="str">
            <v>UND</v>
          </cell>
          <cell r="D4028">
            <v>2160000</v>
          </cell>
          <cell r="E4028">
            <v>345600</v>
          </cell>
          <cell r="F4028">
            <v>2505600</v>
          </cell>
        </row>
        <row r="4029">
          <cell r="A4029" t="str">
            <v>PUESTA TIERRA SECCIO. SBC-617 HORIZONTAL</v>
          </cell>
          <cell r="B4029">
            <v>1100000</v>
          </cell>
          <cell r="C4029" t="str">
            <v>UND</v>
          </cell>
          <cell r="D4029">
            <v>1320000</v>
          </cell>
          <cell r="E4029">
            <v>211200</v>
          </cell>
          <cell r="F4029">
            <v>1531200</v>
          </cell>
        </row>
        <row r="4030">
          <cell r="A4030" t="str">
            <v>PUESTA TIERRA SECCIONADOR VERT.SBC617</v>
          </cell>
          <cell r="B4030">
            <v>1100000</v>
          </cell>
          <cell r="C4030" t="str">
            <v>UND</v>
          </cell>
          <cell r="D4030">
            <v>1320000</v>
          </cell>
          <cell r="E4030">
            <v>211200</v>
          </cell>
          <cell r="F4030">
            <v>1531200</v>
          </cell>
        </row>
        <row r="4031">
          <cell r="A4031" t="str">
            <v>PUESTO MANDO PEDAL 2CONTACTOS AC</v>
          </cell>
          <cell r="B4031">
            <v>105000</v>
          </cell>
          <cell r="C4031" t="str">
            <v>UND</v>
          </cell>
          <cell r="D4031">
            <v>126000</v>
          </cell>
          <cell r="E4031">
            <v>20160</v>
          </cell>
          <cell r="F4031">
            <v>146160</v>
          </cell>
        </row>
        <row r="4032">
          <cell r="A4032" t="str">
            <v>PUESTO MANDO PEDAL 2CONTACTOS AC</v>
          </cell>
          <cell r="B4032">
            <v>194000</v>
          </cell>
          <cell r="C4032" t="str">
            <v>UND</v>
          </cell>
          <cell r="D4032">
            <v>232800</v>
          </cell>
          <cell r="E4032">
            <v>37248</v>
          </cell>
          <cell r="F4032">
            <v>270048</v>
          </cell>
        </row>
        <row r="4033">
          <cell r="A4033" t="str">
            <v>PULSADOR ABB RK 723-007-AP</v>
          </cell>
          <cell r="B4033">
            <v>350000</v>
          </cell>
          <cell r="C4033" t="str">
            <v>UND</v>
          </cell>
          <cell r="D4033">
            <v>420000</v>
          </cell>
          <cell r="E4033">
            <v>67200</v>
          </cell>
          <cell r="F4033">
            <v>487200</v>
          </cell>
        </row>
        <row r="4034">
          <cell r="A4034" t="str">
            <v>PULSADOR AMARILLO 22 MM</v>
          </cell>
          <cell r="B4034">
            <v>24300</v>
          </cell>
          <cell r="C4034" t="str">
            <v>UND</v>
          </cell>
          <cell r="D4034">
            <v>29160</v>
          </cell>
          <cell r="E4034">
            <v>4665.6000000000004</v>
          </cell>
          <cell r="F4034">
            <v>33826</v>
          </cell>
        </row>
        <row r="4035">
          <cell r="A4035" t="str">
            <v>PULSADOR CON CAPUCHON PARADA</v>
          </cell>
          <cell r="B4035">
            <v>66000</v>
          </cell>
          <cell r="C4035" t="str">
            <v>UND</v>
          </cell>
          <cell r="D4035">
            <v>79200</v>
          </cell>
          <cell r="E4035">
            <v>12672</v>
          </cell>
          <cell r="F4035">
            <v>91872</v>
          </cell>
        </row>
        <row r="4036">
          <cell r="A4036" t="str">
            <v>PULSADOR CON REOLDANA TERMOPLASTICA AJUS</v>
          </cell>
          <cell r="B4036">
            <v>22200</v>
          </cell>
          <cell r="C4036" t="str">
            <v>UND</v>
          </cell>
          <cell r="D4036">
            <v>26640</v>
          </cell>
          <cell r="E4036">
            <v>4262.3999999999996</v>
          </cell>
          <cell r="F4036">
            <v>30902</v>
          </cell>
        </row>
        <row r="4037">
          <cell r="A4037" t="str">
            <v>PULSADOR CON RETORNO 1A NEGRO</v>
          </cell>
          <cell r="B4037">
            <v>21000</v>
          </cell>
          <cell r="C4037" t="str">
            <v>UND</v>
          </cell>
          <cell r="D4037">
            <v>25200</v>
          </cell>
          <cell r="E4037">
            <v>4032</v>
          </cell>
          <cell r="F4037">
            <v>29232</v>
          </cell>
        </row>
        <row r="4038">
          <cell r="A4038" t="str">
            <v>PULSADOR CON RETORNO 1C ROJO</v>
          </cell>
          <cell r="B4038">
            <v>21000</v>
          </cell>
          <cell r="C4038" t="str">
            <v>UND</v>
          </cell>
          <cell r="D4038">
            <v>25200</v>
          </cell>
          <cell r="E4038">
            <v>4032</v>
          </cell>
          <cell r="F4038">
            <v>29232</v>
          </cell>
        </row>
        <row r="4039">
          <cell r="A4039" t="str">
            <v>PULSADOR CON RETORNO 1NC VERDE</v>
          </cell>
          <cell r="B4039">
            <v>21000</v>
          </cell>
          <cell r="C4039" t="str">
            <v>UND</v>
          </cell>
          <cell r="D4039">
            <v>25200</v>
          </cell>
          <cell r="E4039">
            <v>4032</v>
          </cell>
          <cell r="F4039">
            <v>29232</v>
          </cell>
        </row>
        <row r="4040">
          <cell r="A4040" t="str">
            <v>PULSADOR DIRECTO &lt;380V.AMAR,SIN LAMPARA</v>
          </cell>
          <cell r="B4040">
            <v>77000</v>
          </cell>
          <cell r="C4040" t="str">
            <v>UND</v>
          </cell>
          <cell r="D4040">
            <v>92400</v>
          </cell>
          <cell r="E4040">
            <v>14784</v>
          </cell>
          <cell r="F4040">
            <v>107184</v>
          </cell>
        </row>
        <row r="4041">
          <cell r="A4041" t="str">
            <v>PULSADOR DIRECTO&lt;380V.ROJO SIN LAMPARA</v>
          </cell>
          <cell r="B4041">
            <v>77000</v>
          </cell>
          <cell r="C4041" t="str">
            <v>UND</v>
          </cell>
          <cell r="D4041">
            <v>92400</v>
          </cell>
          <cell r="E4041">
            <v>14784</v>
          </cell>
          <cell r="F4041">
            <v>107184</v>
          </cell>
        </row>
        <row r="4042">
          <cell r="A4042" t="str">
            <v>PULSADOR DIRECTO&lt;380V.VERDE SIN LAMPARA</v>
          </cell>
          <cell r="B4042">
            <v>77000</v>
          </cell>
          <cell r="C4042" t="str">
            <v>UND</v>
          </cell>
          <cell r="D4042">
            <v>92400</v>
          </cell>
          <cell r="E4042">
            <v>14784</v>
          </cell>
          <cell r="F4042">
            <v>107184</v>
          </cell>
        </row>
        <row r="4043">
          <cell r="A4043" t="str">
            <v>PULSADOR DOBLE ILUMINADO BT21TL TEND</v>
          </cell>
          <cell r="B4043">
            <v>6818</v>
          </cell>
          <cell r="C4043" t="str">
            <v>UND</v>
          </cell>
          <cell r="D4043">
            <v>8181.5999999999995</v>
          </cell>
          <cell r="E4043">
            <v>1309.056</v>
          </cell>
          <cell r="F4043">
            <v>9491</v>
          </cell>
        </row>
        <row r="4044">
          <cell r="A4044" t="str">
            <v>PULSADOR DOBLE KM</v>
          </cell>
          <cell r="B4044">
            <v>11000</v>
          </cell>
          <cell r="C4044" t="str">
            <v>UND</v>
          </cell>
          <cell r="D4044">
            <v>13200</v>
          </cell>
          <cell r="E4044">
            <v>2112</v>
          </cell>
          <cell r="F4044">
            <v>15312</v>
          </cell>
        </row>
        <row r="4045">
          <cell r="A4045" t="str">
            <v>PULSADOR DOBLE LAMPARA 30MM TENA</v>
          </cell>
          <cell r="B4045">
            <v>6000</v>
          </cell>
          <cell r="C4045" t="str">
            <v>UND</v>
          </cell>
          <cell r="D4045">
            <v>7200</v>
          </cell>
          <cell r="E4045">
            <v>1152</v>
          </cell>
          <cell r="F4045">
            <v>8352</v>
          </cell>
        </row>
        <row r="4046">
          <cell r="A4046" t="str">
            <v>PULSADOR DOBLE LAMPARA 3SA8800-OAB11</v>
          </cell>
          <cell r="B4046">
            <v>47200</v>
          </cell>
          <cell r="C4046" t="str">
            <v>UND</v>
          </cell>
          <cell r="D4046">
            <v>56640</v>
          </cell>
          <cell r="E4046">
            <v>9062.4</v>
          </cell>
          <cell r="F4046">
            <v>65702</v>
          </cell>
        </row>
        <row r="4047">
          <cell r="A4047" t="str">
            <v>PULSADOR DOBLE LAMPARA3SA8800-OEB11 230V</v>
          </cell>
          <cell r="B4047">
            <v>104600</v>
          </cell>
          <cell r="C4047" t="str">
            <v>UND</v>
          </cell>
          <cell r="D4047">
            <v>125520</v>
          </cell>
          <cell r="E4047">
            <v>20083.2</v>
          </cell>
          <cell r="F4047">
            <v>145603</v>
          </cell>
        </row>
        <row r="4048">
          <cell r="A4048" t="str">
            <v>PULSADOR DOBLE MK</v>
          </cell>
          <cell r="B4048">
            <v>6000</v>
          </cell>
          <cell r="C4048" t="str">
            <v>UND</v>
          </cell>
          <cell r="D4048">
            <v>7200</v>
          </cell>
          <cell r="E4048">
            <v>1152</v>
          </cell>
          <cell r="F4048">
            <v>8352</v>
          </cell>
        </row>
        <row r="4049">
          <cell r="A4049" t="str">
            <v>PULSADOR DOBLE PARA TIMBRE</v>
          </cell>
          <cell r="B4049">
            <v>6460</v>
          </cell>
          <cell r="C4049" t="str">
            <v>UND</v>
          </cell>
          <cell r="D4049">
            <v>7752</v>
          </cell>
          <cell r="E4049">
            <v>1240.32</v>
          </cell>
          <cell r="F4049">
            <v>8992</v>
          </cell>
        </row>
        <row r="4050">
          <cell r="A4050" t="str">
            <v>PULSADOR DOBLE TIMBRE L/P</v>
          </cell>
          <cell r="B4050">
            <v>9690</v>
          </cell>
          <cell r="C4050" t="str">
            <v>UND</v>
          </cell>
          <cell r="D4050">
            <v>11628</v>
          </cell>
          <cell r="E4050">
            <v>1860.48</v>
          </cell>
          <cell r="F4050">
            <v>13488</v>
          </cell>
        </row>
        <row r="4051">
          <cell r="A4051" t="str">
            <v>PULSADOR HONGO 22MM PZE4N2PB AGUT</v>
          </cell>
          <cell r="B4051">
            <v>14000</v>
          </cell>
          <cell r="C4051" t="str">
            <v>UND</v>
          </cell>
          <cell r="D4051">
            <v>16800</v>
          </cell>
          <cell r="E4051">
            <v>2688</v>
          </cell>
          <cell r="F4051">
            <v>19488</v>
          </cell>
        </row>
        <row r="4052">
          <cell r="A4052" t="str">
            <v>PULSADOR LUMINOSO AMARILL250V 2.4WS/LAMP</v>
          </cell>
          <cell r="B4052">
            <v>77000</v>
          </cell>
          <cell r="C4052" t="str">
            <v>UND</v>
          </cell>
          <cell r="D4052">
            <v>92400</v>
          </cell>
          <cell r="E4052">
            <v>14784</v>
          </cell>
          <cell r="F4052">
            <v>107184</v>
          </cell>
        </row>
        <row r="4053">
          <cell r="A4053" t="str">
            <v>PULSADOR LUMINOSO ROJO 250V 2.4WSIN LAMP</v>
          </cell>
          <cell r="B4053">
            <v>77000</v>
          </cell>
          <cell r="C4053" t="str">
            <v>UND</v>
          </cell>
          <cell r="D4053">
            <v>92400</v>
          </cell>
          <cell r="E4053">
            <v>14784</v>
          </cell>
          <cell r="F4053">
            <v>107184</v>
          </cell>
        </row>
        <row r="4054">
          <cell r="A4054" t="str">
            <v>PULSADOR LUMINOSO ROJO+1NC</v>
          </cell>
          <cell r="B4054">
            <v>53200</v>
          </cell>
          <cell r="C4054" t="str">
            <v>UND</v>
          </cell>
          <cell r="D4054">
            <v>63840</v>
          </cell>
          <cell r="E4054">
            <v>10214.4</v>
          </cell>
          <cell r="F4054">
            <v>74054</v>
          </cell>
        </row>
        <row r="4055">
          <cell r="A4055" t="str">
            <v>PULSADOR LUMINOSO VERDE + 1NA</v>
          </cell>
          <cell r="B4055">
            <v>53200</v>
          </cell>
          <cell r="C4055" t="str">
            <v>UND</v>
          </cell>
          <cell r="D4055">
            <v>63840</v>
          </cell>
          <cell r="E4055">
            <v>10214.4</v>
          </cell>
          <cell r="F4055">
            <v>74054</v>
          </cell>
        </row>
        <row r="4056">
          <cell r="A4056" t="str">
            <v>PULSADOR LUMINOSO VERDE 250V 2.4W S/LAMP</v>
          </cell>
          <cell r="B4056">
            <v>77000</v>
          </cell>
          <cell r="C4056" t="str">
            <v>UND</v>
          </cell>
          <cell r="D4056">
            <v>92400</v>
          </cell>
          <cell r="E4056">
            <v>14784</v>
          </cell>
          <cell r="F4056">
            <v>107184</v>
          </cell>
        </row>
        <row r="4057">
          <cell r="A4057" t="str">
            <v>PULSADOR LUMINOSO VERDE KM</v>
          </cell>
          <cell r="B4057">
            <v>31752</v>
          </cell>
          <cell r="C4057" t="str">
            <v>UND</v>
          </cell>
          <cell r="D4057">
            <v>38102.400000000001</v>
          </cell>
          <cell r="E4057">
            <v>6096.384</v>
          </cell>
          <cell r="F4057">
            <v>44199</v>
          </cell>
        </row>
        <row r="4058">
          <cell r="A4058" t="str">
            <v>PULSADOR NEGRO + 1NA 3SB3202-0AA11</v>
          </cell>
          <cell r="B4058">
            <v>22900</v>
          </cell>
          <cell r="C4058" t="str">
            <v>UND</v>
          </cell>
          <cell r="D4058">
            <v>27480</v>
          </cell>
          <cell r="E4058">
            <v>4396.8</v>
          </cell>
          <cell r="F4058">
            <v>31877</v>
          </cell>
        </row>
        <row r="4059">
          <cell r="A4059" t="str">
            <v>PULSADOR NEGRO OPACO+1NA</v>
          </cell>
          <cell r="B4059">
            <v>22900</v>
          </cell>
          <cell r="C4059" t="str">
            <v>UND</v>
          </cell>
          <cell r="D4059">
            <v>27480</v>
          </cell>
          <cell r="E4059">
            <v>4396.8</v>
          </cell>
          <cell r="F4059">
            <v>31877</v>
          </cell>
        </row>
        <row r="4060">
          <cell r="A4060" t="str">
            <v>PULSADOR PARA TIMBRE</v>
          </cell>
          <cell r="B4060">
            <v>3240</v>
          </cell>
          <cell r="C4060" t="str">
            <v>UND</v>
          </cell>
          <cell r="D4060">
            <v>3888</v>
          </cell>
          <cell r="E4060">
            <v>622.08000000000004</v>
          </cell>
          <cell r="F4060">
            <v>4510</v>
          </cell>
        </row>
        <row r="4061">
          <cell r="A4061" t="str">
            <v>PULSADOR PARA TIMBRE</v>
          </cell>
          <cell r="B4061">
            <v>3940</v>
          </cell>
          <cell r="C4061" t="str">
            <v>UND</v>
          </cell>
          <cell r="D4061">
            <v>4728</v>
          </cell>
          <cell r="E4061">
            <v>756.48</v>
          </cell>
          <cell r="F4061">
            <v>5484</v>
          </cell>
        </row>
        <row r="4062">
          <cell r="A4062" t="str">
            <v>PULSADOR PARA TIMBRE LUZ PILOTO</v>
          </cell>
          <cell r="B4062">
            <v>6810</v>
          </cell>
          <cell r="C4062" t="str">
            <v>UND</v>
          </cell>
          <cell r="D4062">
            <v>8172</v>
          </cell>
          <cell r="E4062">
            <v>1307.52</v>
          </cell>
          <cell r="F4062">
            <v>9480</v>
          </cell>
        </row>
        <row r="4063">
          <cell r="A4063" t="str">
            <v>PULSADOR PARA TIMBRE LUZ PILOTO</v>
          </cell>
          <cell r="B4063">
            <v>8150</v>
          </cell>
          <cell r="C4063" t="str">
            <v>UND</v>
          </cell>
          <cell r="D4063">
            <v>9780</v>
          </cell>
          <cell r="E4063">
            <v>1564.8</v>
          </cell>
          <cell r="F4063">
            <v>11345</v>
          </cell>
        </row>
        <row r="4064">
          <cell r="A4064" t="str">
            <v>PULSADOR PARA TIMBRE LUZ PILOTO</v>
          </cell>
          <cell r="B4064">
            <v>9990</v>
          </cell>
          <cell r="C4064" t="str">
            <v>UND</v>
          </cell>
          <cell r="D4064">
            <v>11988</v>
          </cell>
          <cell r="E4064">
            <v>1918.08</v>
          </cell>
          <cell r="F4064">
            <v>13906</v>
          </cell>
        </row>
        <row r="4065">
          <cell r="A4065" t="str">
            <v>PULSADOR PARA TIMBRE LUZ PILOTO</v>
          </cell>
          <cell r="B4065">
            <v>9990</v>
          </cell>
          <cell r="C4065" t="str">
            <v>UND</v>
          </cell>
          <cell r="D4065">
            <v>11988</v>
          </cell>
          <cell r="E4065">
            <v>1918.08</v>
          </cell>
          <cell r="F4065">
            <v>13906</v>
          </cell>
        </row>
        <row r="4066">
          <cell r="A4066" t="str">
            <v>PULSADOR RASANTE ROJO 22 MM ABB</v>
          </cell>
          <cell r="B4066">
            <v>8400</v>
          </cell>
          <cell r="C4066" t="str">
            <v>UND</v>
          </cell>
          <cell r="D4066">
            <v>10080</v>
          </cell>
          <cell r="E4066">
            <v>1612.8</v>
          </cell>
          <cell r="F4066">
            <v>11693</v>
          </cell>
        </row>
        <row r="4067">
          <cell r="A4067" t="str">
            <v>PULSADOR RASANTE UN CONTACTO</v>
          </cell>
          <cell r="B4067">
            <v>60000</v>
          </cell>
          <cell r="C4067" t="str">
            <v>UND</v>
          </cell>
          <cell r="D4067">
            <v>72000</v>
          </cell>
          <cell r="E4067">
            <v>11520</v>
          </cell>
          <cell r="F4067">
            <v>83520</v>
          </cell>
        </row>
        <row r="4068">
          <cell r="A4068" t="str">
            <v>PULSADOR RASANTE VERDE 22 MM ABB</v>
          </cell>
          <cell r="B4068">
            <v>8400</v>
          </cell>
          <cell r="C4068" t="str">
            <v>UND</v>
          </cell>
          <cell r="D4068">
            <v>10080</v>
          </cell>
          <cell r="E4068">
            <v>1612.8</v>
          </cell>
          <cell r="F4068">
            <v>11693</v>
          </cell>
        </row>
        <row r="4069">
          <cell r="A4069" t="str">
            <v>PULSADOR ROJO</v>
          </cell>
          <cell r="B4069">
            <v>11840</v>
          </cell>
          <cell r="C4069" t="str">
            <v>UND</v>
          </cell>
          <cell r="D4069">
            <v>14208</v>
          </cell>
          <cell r="E4069">
            <v>2273.2800000000002</v>
          </cell>
          <cell r="F4069">
            <v>16481</v>
          </cell>
        </row>
        <row r="4070">
          <cell r="A4070" t="str">
            <v>PULSADOR ROJO ECO 22MM TEND</v>
          </cell>
          <cell r="B4070">
            <v>3045</v>
          </cell>
          <cell r="C4070" t="str">
            <v>UND</v>
          </cell>
          <cell r="D4070">
            <v>3654</v>
          </cell>
          <cell r="E4070">
            <v>584.64</v>
          </cell>
          <cell r="F4070">
            <v>4239</v>
          </cell>
        </row>
        <row r="4071">
          <cell r="A4071" t="str">
            <v>PULSADOR ROJO HONGO 22MM S/RT 40MM PLAST</v>
          </cell>
          <cell r="B4071">
            <v>15162</v>
          </cell>
          <cell r="C4071" t="str">
            <v>UND</v>
          </cell>
          <cell r="D4071">
            <v>18194.399999999998</v>
          </cell>
          <cell r="E4071">
            <v>2911.1039999999998</v>
          </cell>
          <cell r="F4071">
            <v>21106</v>
          </cell>
        </row>
        <row r="4072">
          <cell r="A4072" t="str">
            <v>PULSADOR ROJO HONGO 22MM S/RT METALICA B</v>
          </cell>
          <cell r="B4072">
            <v>19320</v>
          </cell>
          <cell r="C4072" t="str">
            <v>UND</v>
          </cell>
          <cell r="D4072">
            <v>23184</v>
          </cell>
          <cell r="E4072">
            <v>3709.44</v>
          </cell>
          <cell r="F4072">
            <v>26893</v>
          </cell>
        </row>
        <row r="4073">
          <cell r="A4073" t="str">
            <v>PULSADOR ROJO HONGO 40MM CON RET.3SB3203</v>
          </cell>
          <cell r="B4073">
            <v>44100</v>
          </cell>
          <cell r="C4073" t="str">
            <v>UND</v>
          </cell>
          <cell r="D4073">
            <v>52920</v>
          </cell>
          <cell r="E4073">
            <v>8467.2000000000007</v>
          </cell>
          <cell r="F4073">
            <v>61387</v>
          </cell>
        </row>
        <row r="4074">
          <cell r="A4074" t="str">
            <v>PULSADOR ROJO KM</v>
          </cell>
          <cell r="B4074">
            <v>11718</v>
          </cell>
          <cell r="C4074" t="str">
            <v>UND</v>
          </cell>
          <cell r="D4074">
            <v>14061.6</v>
          </cell>
          <cell r="E4074">
            <v>2249.8560000000002</v>
          </cell>
          <cell r="F4074">
            <v>16311</v>
          </cell>
        </row>
        <row r="4075">
          <cell r="A4075" t="str">
            <v>PULSADOR ROJO OPACO+1NC</v>
          </cell>
          <cell r="B4075">
            <v>22900</v>
          </cell>
          <cell r="C4075" t="str">
            <v>UND</v>
          </cell>
          <cell r="D4075">
            <v>27480</v>
          </cell>
          <cell r="E4075">
            <v>4396.8</v>
          </cell>
          <cell r="F4075">
            <v>31877</v>
          </cell>
        </row>
        <row r="4076">
          <cell r="A4076" t="str">
            <v>PULSADOR ROSANTE ROJO 22MM ABB</v>
          </cell>
          <cell r="B4076">
            <v>9382.7998046874982</v>
          </cell>
          <cell r="C4076" t="str">
            <v>UND</v>
          </cell>
          <cell r="D4076">
            <v>11259.359765624997</v>
          </cell>
          <cell r="E4076">
            <v>1801.4975624999995</v>
          </cell>
          <cell r="F4076">
            <v>13061</v>
          </cell>
        </row>
        <row r="4077">
          <cell r="A4077" t="str">
            <v>PULSADOR ROSANTE ROJO C/RETENCION 22MM A</v>
          </cell>
          <cell r="B4077">
            <v>12398.400390624998</v>
          </cell>
          <cell r="C4077" t="str">
            <v>UND</v>
          </cell>
          <cell r="D4077">
            <v>14878.080468749997</v>
          </cell>
          <cell r="E4077">
            <v>2380.4928749999995</v>
          </cell>
          <cell r="F4077">
            <v>17259</v>
          </cell>
        </row>
        <row r="4078">
          <cell r="A4078" t="str">
            <v>PULSADOR SALIENTE ROJO C/RETENCION</v>
          </cell>
          <cell r="B4078">
            <v>21409</v>
          </cell>
          <cell r="C4078" t="str">
            <v>UND</v>
          </cell>
          <cell r="D4078">
            <v>25690.799999999999</v>
          </cell>
          <cell r="E4078">
            <v>4110.5280000000002</v>
          </cell>
          <cell r="F4078">
            <v>29801</v>
          </cell>
        </row>
        <row r="4079">
          <cell r="A4079" t="str">
            <v>PULSADOR SATELITE ROJO  C/RETENCION 22MM</v>
          </cell>
          <cell r="B4079">
            <v>28819</v>
          </cell>
          <cell r="C4079" t="str">
            <v>UND</v>
          </cell>
          <cell r="D4079">
            <v>34582.799999999996</v>
          </cell>
          <cell r="E4079">
            <v>5533.2479999999996</v>
          </cell>
          <cell r="F4079">
            <v>40116</v>
          </cell>
        </row>
        <row r="4080">
          <cell r="A4080" t="str">
            <v>PULSADOR SATELITE VERDE LUMINOSO 22MM AB</v>
          </cell>
          <cell r="B4080">
            <v>25467.400390625004</v>
          </cell>
          <cell r="C4080" t="str">
            <v>UND</v>
          </cell>
          <cell r="D4080">
            <v>30560.880468750001</v>
          </cell>
          <cell r="E4080">
            <v>4889.7408750000004</v>
          </cell>
          <cell r="F4080">
            <v>35451</v>
          </cell>
        </row>
        <row r="4081">
          <cell r="A4081" t="str">
            <v>PULSADOR SETA ROJO</v>
          </cell>
          <cell r="B4081">
            <v>41000</v>
          </cell>
          <cell r="C4081" t="str">
            <v>UND</v>
          </cell>
          <cell r="D4081">
            <v>49200</v>
          </cell>
          <cell r="E4081">
            <v>7872</v>
          </cell>
          <cell r="F4081">
            <v>57072</v>
          </cell>
        </row>
        <row r="4082">
          <cell r="A4082" t="str">
            <v>PULSADOR TIMBRE BLANCO</v>
          </cell>
          <cell r="B4082">
            <v>3240</v>
          </cell>
          <cell r="C4082" t="str">
            <v>UND</v>
          </cell>
          <cell r="D4082">
            <v>3888</v>
          </cell>
          <cell r="E4082">
            <v>622.08000000000004</v>
          </cell>
          <cell r="F4082">
            <v>4510</v>
          </cell>
        </row>
        <row r="4083">
          <cell r="A4083" t="str">
            <v>PULSADOR TIMBRE BLANCO LUZ PILOTO</v>
          </cell>
          <cell r="B4083">
            <v>5920</v>
          </cell>
          <cell r="C4083" t="str">
            <v>UND</v>
          </cell>
          <cell r="D4083">
            <v>7104</v>
          </cell>
          <cell r="E4083">
            <v>1136.6400000000001</v>
          </cell>
          <cell r="F4083">
            <v>8241</v>
          </cell>
        </row>
        <row r="4084">
          <cell r="A4084" t="str">
            <v>PULSADOR TIMBRE LUZ PILOTO</v>
          </cell>
          <cell r="B4084">
            <v>5920</v>
          </cell>
          <cell r="C4084" t="str">
            <v>UND</v>
          </cell>
          <cell r="D4084">
            <v>7104</v>
          </cell>
          <cell r="E4084">
            <v>1136.6400000000001</v>
          </cell>
          <cell r="F4084">
            <v>8241</v>
          </cell>
        </row>
        <row r="4085">
          <cell r="A4085" t="str">
            <v>PULSADOR TIMBRE SENCILLO MARFIL FUTURA</v>
          </cell>
          <cell r="B4085">
            <v>1295</v>
          </cell>
          <cell r="C4085" t="str">
            <v>UND</v>
          </cell>
          <cell r="D4085">
            <v>1554</v>
          </cell>
          <cell r="E4085">
            <v>248.64000000000001</v>
          </cell>
          <cell r="F4085">
            <v>1803</v>
          </cell>
        </row>
        <row r="4086">
          <cell r="A4086" t="str">
            <v>PULSADOR VERDE ECO 22MM TEND</v>
          </cell>
          <cell r="B4086">
            <v>2392.5</v>
          </cell>
          <cell r="C4086" t="str">
            <v>UND</v>
          </cell>
          <cell r="D4086">
            <v>2871</v>
          </cell>
          <cell r="E4086">
            <v>459.36</v>
          </cell>
          <cell r="F4086">
            <v>3330</v>
          </cell>
        </row>
        <row r="4087">
          <cell r="A4087" t="str">
            <v>PULSADOR VERDE MARK</v>
          </cell>
          <cell r="B4087">
            <v>6000</v>
          </cell>
          <cell r="C4087" t="str">
            <v>UND</v>
          </cell>
          <cell r="D4087">
            <v>7200</v>
          </cell>
          <cell r="E4087">
            <v>1152</v>
          </cell>
          <cell r="F4087">
            <v>8352</v>
          </cell>
        </row>
        <row r="4088">
          <cell r="A4088" t="str">
            <v>PULSERA ANTIESTATICA 3M REF.2214</v>
          </cell>
          <cell r="B4088">
            <v>34899</v>
          </cell>
          <cell r="C4088" t="str">
            <v>UND</v>
          </cell>
          <cell r="D4088">
            <v>41878.799999999996</v>
          </cell>
          <cell r="E4088">
            <v>6700.6079999999993</v>
          </cell>
          <cell r="F4088">
            <v>48579</v>
          </cell>
        </row>
        <row r="4089">
          <cell r="A4089" t="str">
            <v>PUNTAS PARA PINZAS VOLTIAMPERIMETRICA</v>
          </cell>
          <cell r="B4089">
            <v>3080</v>
          </cell>
          <cell r="C4089" t="str">
            <v>UND</v>
          </cell>
          <cell r="D4089">
            <v>3696</v>
          </cell>
          <cell r="E4089">
            <v>591.36</v>
          </cell>
          <cell r="F4089">
            <v>4287</v>
          </cell>
        </row>
        <row r="4090">
          <cell r="A4090" t="str">
            <v>PUPITRE DE MANDO TB-CT</v>
          </cell>
          <cell r="B4090">
            <v>2040000</v>
          </cell>
          <cell r="C4090" t="str">
            <v>UND</v>
          </cell>
          <cell r="D4090">
            <v>2448000</v>
          </cell>
          <cell r="E4090">
            <v>391680</v>
          </cell>
          <cell r="F4090">
            <v>2839680</v>
          </cell>
        </row>
        <row r="4091">
          <cell r="A4091" t="str">
            <v>RACK CERRADO DE 180 CON ACCESORIOS</v>
          </cell>
          <cell r="B4091">
            <v>780000</v>
          </cell>
          <cell r="C4091" t="str">
            <v>UND</v>
          </cell>
          <cell r="D4091">
            <v>936000</v>
          </cell>
          <cell r="E4091">
            <v>149760</v>
          </cell>
          <cell r="F4091">
            <v>1085760</v>
          </cell>
        </row>
        <row r="4092">
          <cell r="A4092" t="str">
            <v>RECONECTADOR GVR 15KV</v>
          </cell>
          <cell r="B4092">
            <v>21156948</v>
          </cell>
          <cell r="C4092" t="str">
            <v>UND</v>
          </cell>
          <cell r="D4092">
            <v>25388337.599999998</v>
          </cell>
          <cell r="E4092">
            <v>4062134.0159999998</v>
          </cell>
          <cell r="F4092">
            <v>29450472</v>
          </cell>
        </row>
        <row r="4093">
          <cell r="A4093" t="str">
            <v>RECONECTADOR PMR 38KV</v>
          </cell>
          <cell r="B4093">
            <v>24000000</v>
          </cell>
          <cell r="C4093" t="str">
            <v>UND</v>
          </cell>
          <cell r="D4093">
            <v>28800000</v>
          </cell>
          <cell r="E4093">
            <v>4608000</v>
          </cell>
          <cell r="F4093">
            <v>33408000</v>
          </cell>
        </row>
        <row r="4094">
          <cell r="A4094" t="str">
            <v>RECONECTADORES GVR 38KV</v>
          </cell>
          <cell r="B4094">
            <v>28000000</v>
          </cell>
          <cell r="C4094" t="str">
            <v>UND</v>
          </cell>
          <cell r="D4094">
            <v>33600000</v>
          </cell>
          <cell r="E4094">
            <v>5376000</v>
          </cell>
          <cell r="F4094">
            <v>38976000</v>
          </cell>
        </row>
        <row r="4095">
          <cell r="A4095" t="str">
            <v>RECUBRIMIENTO E27</v>
          </cell>
          <cell r="B4095">
            <v>560</v>
          </cell>
          <cell r="C4095" t="str">
            <v>UND</v>
          </cell>
          <cell r="D4095">
            <v>672</v>
          </cell>
          <cell r="E4095">
            <v>107.52</v>
          </cell>
          <cell r="F4095">
            <v>780</v>
          </cell>
        </row>
        <row r="4096">
          <cell r="A4096" t="str">
            <v>RECUBRIMIENTO E27</v>
          </cell>
          <cell r="B4096">
            <v>863.79998779296898</v>
          </cell>
          <cell r="C4096" t="str">
            <v>UND</v>
          </cell>
          <cell r="D4096">
            <v>1036.5599853515628</v>
          </cell>
          <cell r="E4096">
            <v>165.84959765625004</v>
          </cell>
          <cell r="F4096">
            <v>1202</v>
          </cell>
        </row>
        <row r="4097">
          <cell r="A4097" t="str">
            <v>RECUBRIMIENTO PORCELANA E33</v>
          </cell>
          <cell r="B4097">
            <v>681.79998779296898</v>
          </cell>
          <cell r="C4097" t="str">
            <v>UND</v>
          </cell>
          <cell r="D4097">
            <v>818.1599853515628</v>
          </cell>
          <cell r="E4097">
            <v>130.90559765625005</v>
          </cell>
          <cell r="F4097">
            <v>949</v>
          </cell>
        </row>
        <row r="4098">
          <cell r="A4098" t="str">
            <v>REDUCCION AMERICANA 11/2"</v>
          </cell>
          <cell r="B4098">
            <v>12100</v>
          </cell>
          <cell r="C4098" t="str">
            <v>UND</v>
          </cell>
          <cell r="D4098">
            <v>14520</v>
          </cell>
          <cell r="E4098">
            <v>2323.2000000000003</v>
          </cell>
          <cell r="F4098">
            <v>16843</v>
          </cell>
        </row>
        <row r="4099">
          <cell r="A4099" t="str">
            <v>REDUCCION AMERICANA 2"</v>
          </cell>
          <cell r="B4099">
            <v>12100</v>
          </cell>
          <cell r="C4099" t="str">
            <v>UND</v>
          </cell>
          <cell r="D4099">
            <v>14520</v>
          </cell>
          <cell r="E4099">
            <v>2323.2000000000003</v>
          </cell>
          <cell r="F4099">
            <v>16843</v>
          </cell>
        </row>
        <row r="4100">
          <cell r="A4100" t="str">
            <v>REDUCCION IZQUIERDA 30-20CM</v>
          </cell>
          <cell r="B4100">
            <v>16422</v>
          </cell>
          <cell r="C4100" t="str">
            <v>UND</v>
          </cell>
          <cell r="D4100">
            <v>19706.399999999998</v>
          </cell>
          <cell r="E4100">
            <v>3153.0239999999999</v>
          </cell>
          <cell r="F4100">
            <v>22859</v>
          </cell>
        </row>
        <row r="4101">
          <cell r="A4101" t="str">
            <v>REDUCCION SIMETRICA 30-20CM</v>
          </cell>
          <cell r="B4101">
            <v>16800</v>
          </cell>
          <cell r="C4101" t="str">
            <v>UND</v>
          </cell>
          <cell r="D4101">
            <v>20160</v>
          </cell>
          <cell r="E4101">
            <v>3225.6</v>
          </cell>
          <cell r="F4101">
            <v>23386</v>
          </cell>
        </row>
        <row r="4102">
          <cell r="A4102" t="str">
            <v>REFERENCIADO P/BORNAS #1</v>
          </cell>
          <cell r="B4102">
            <v>27000</v>
          </cell>
          <cell r="C4102" t="str">
            <v>UND</v>
          </cell>
          <cell r="D4102">
            <v>32400</v>
          </cell>
          <cell r="E4102">
            <v>5184</v>
          </cell>
          <cell r="F4102">
            <v>37584</v>
          </cell>
        </row>
        <row r="4103">
          <cell r="A4103" t="str">
            <v>REFERENCIADO P/CABLE LETRAS A-Z 200A,200</v>
          </cell>
          <cell r="B4103">
            <v>265000</v>
          </cell>
          <cell r="C4103" t="str">
            <v>UND</v>
          </cell>
          <cell r="D4103">
            <v>318000</v>
          </cell>
          <cell r="E4103">
            <v>50880</v>
          </cell>
          <cell r="F4103">
            <v>368880</v>
          </cell>
        </row>
        <row r="4104">
          <cell r="A4104" t="str">
            <v>REFERENCIADO P/CABLE No 0</v>
          </cell>
          <cell r="B4104">
            <v>3500</v>
          </cell>
          <cell r="C4104" t="str">
            <v>UND</v>
          </cell>
          <cell r="D4104">
            <v>4200</v>
          </cell>
          <cell r="E4104">
            <v>672</v>
          </cell>
          <cell r="F4104">
            <v>4872</v>
          </cell>
        </row>
        <row r="4105">
          <cell r="A4105" t="str">
            <v>REFERENCIADO P/CABLE NUMERO0-9 200A,200V</v>
          </cell>
          <cell r="B4105">
            <v>145000</v>
          </cell>
          <cell r="C4105" t="str">
            <v>UND</v>
          </cell>
          <cell r="D4105">
            <v>174000</v>
          </cell>
          <cell r="E4105">
            <v>27840</v>
          </cell>
          <cell r="F4105">
            <v>201840</v>
          </cell>
        </row>
        <row r="4106">
          <cell r="A4106" t="str">
            <v>REFERENCIADO PARA BORNA #6 PTE X25X10 LE</v>
          </cell>
          <cell r="B4106">
            <v>9800</v>
          </cell>
          <cell r="C4106" t="str">
            <v>UND</v>
          </cell>
          <cell r="D4106">
            <v>11760</v>
          </cell>
          <cell r="E4106">
            <v>1881.6000000000001</v>
          </cell>
          <cell r="F4106">
            <v>13642</v>
          </cell>
        </row>
        <row r="4107">
          <cell r="A4107" t="str">
            <v>REFERENCIADO PARA DZ5 No 1</v>
          </cell>
          <cell r="B4107">
            <v>4000</v>
          </cell>
          <cell r="C4107" t="str">
            <v>UND</v>
          </cell>
          <cell r="D4107">
            <v>4800</v>
          </cell>
          <cell r="E4107">
            <v>768</v>
          </cell>
          <cell r="F4107">
            <v>5568</v>
          </cell>
        </row>
        <row r="4108">
          <cell r="A4108" t="str">
            <v>REFERENCIADO PARA DZ5 No 2</v>
          </cell>
          <cell r="B4108">
            <v>4000</v>
          </cell>
          <cell r="C4108" t="str">
            <v>UND</v>
          </cell>
          <cell r="D4108">
            <v>4800</v>
          </cell>
          <cell r="E4108">
            <v>768</v>
          </cell>
          <cell r="F4108">
            <v>5568</v>
          </cell>
        </row>
        <row r="4109">
          <cell r="A4109" t="str">
            <v>REFLECTOR  CIRCULAR 250W HIF Mh</v>
          </cell>
          <cell r="B4109">
            <v>313000</v>
          </cell>
          <cell r="C4109" t="str">
            <v>UND</v>
          </cell>
          <cell r="D4109">
            <v>375600</v>
          </cell>
          <cell r="E4109">
            <v>60096</v>
          </cell>
          <cell r="F4109">
            <v>435696</v>
          </cell>
        </row>
        <row r="4110">
          <cell r="A4110" t="str">
            <v>REFLECTOR  CIRCULAR 400W HIF Na</v>
          </cell>
          <cell r="B4110">
            <v>357000</v>
          </cell>
          <cell r="C4110" t="str">
            <v>UND</v>
          </cell>
          <cell r="D4110">
            <v>428400</v>
          </cell>
          <cell r="E4110">
            <v>68544</v>
          </cell>
          <cell r="F4110">
            <v>496944</v>
          </cell>
        </row>
        <row r="4111">
          <cell r="A4111" t="str">
            <v>REFLECTOR  INYECTOLUX 500W HALOGENO 110V</v>
          </cell>
          <cell r="B4111">
            <v>55528.19921875</v>
          </cell>
          <cell r="C4111" t="str">
            <v>UND</v>
          </cell>
          <cell r="D4111">
            <v>66633.839062500003</v>
          </cell>
          <cell r="E4111">
            <v>10661.41425</v>
          </cell>
          <cell r="F4111">
            <v>77295</v>
          </cell>
        </row>
        <row r="4112">
          <cell r="A4112" t="str">
            <v>REFLECTOR  RECTANGULAR 400W RUF Hg</v>
          </cell>
          <cell r="B4112">
            <v>245000</v>
          </cell>
          <cell r="C4112" t="str">
            <v>UND</v>
          </cell>
          <cell r="D4112">
            <v>294000</v>
          </cell>
          <cell r="E4112">
            <v>47040</v>
          </cell>
          <cell r="F4112">
            <v>341040</v>
          </cell>
        </row>
        <row r="4113">
          <cell r="A4113" t="str">
            <v>REFLECTOR  RECTANGULAR 70Na FLOOD C/B IL</v>
          </cell>
          <cell r="B4113">
            <v>199500</v>
          </cell>
          <cell r="C4113" t="str">
            <v>UND</v>
          </cell>
          <cell r="D4113">
            <v>239400</v>
          </cell>
          <cell r="E4113">
            <v>38304</v>
          </cell>
          <cell r="F4113">
            <v>277704</v>
          </cell>
        </row>
        <row r="4114">
          <cell r="A4114" t="str">
            <v>REFLECTOR  RECTANGULAR 70V RRA Na</v>
          </cell>
          <cell r="B4114">
            <v>110600</v>
          </cell>
          <cell r="C4114" t="str">
            <v>UND</v>
          </cell>
          <cell r="D4114">
            <v>132720</v>
          </cell>
          <cell r="E4114">
            <v>21235.200000000001</v>
          </cell>
          <cell r="F4114">
            <v>153955</v>
          </cell>
        </row>
        <row r="4115">
          <cell r="A4115" t="str">
            <v>REFLECTOR 39MM</v>
          </cell>
          <cell r="B4115">
            <v>26500</v>
          </cell>
          <cell r="C4115" t="str">
            <v>UND</v>
          </cell>
          <cell r="D4115">
            <v>31800</v>
          </cell>
          <cell r="E4115">
            <v>5088</v>
          </cell>
          <cell r="F4115">
            <v>36888</v>
          </cell>
        </row>
        <row r="4116">
          <cell r="A4116" t="str">
            <v>REFLECTOR CIRC 1000W MH C/REM HAZ LUZ CO</v>
          </cell>
          <cell r="B4116">
            <v>524700</v>
          </cell>
          <cell r="C4116" t="str">
            <v>UND</v>
          </cell>
          <cell r="D4116">
            <v>629640</v>
          </cell>
          <cell r="E4116">
            <v>100742.40000000001</v>
          </cell>
          <cell r="F4116">
            <v>730382</v>
          </cell>
        </row>
        <row r="4117">
          <cell r="A4117" t="str">
            <v>REFLECTOR INYECTOLUX 1500W HALOGENO 220V</v>
          </cell>
          <cell r="B4117">
            <v>116000</v>
          </cell>
          <cell r="C4117" t="str">
            <v>UND</v>
          </cell>
          <cell r="D4117">
            <v>139200</v>
          </cell>
          <cell r="E4117">
            <v>22272</v>
          </cell>
          <cell r="F4117">
            <v>161472</v>
          </cell>
        </row>
        <row r="4118">
          <cell r="A4118" t="str">
            <v>REFLECTOR PLASTICO 39MM</v>
          </cell>
          <cell r="B4118">
            <v>20000</v>
          </cell>
          <cell r="C4118" t="str">
            <v>UND</v>
          </cell>
          <cell r="D4118">
            <v>24000</v>
          </cell>
          <cell r="E4118">
            <v>3840</v>
          </cell>
          <cell r="F4118">
            <v>27840</v>
          </cell>
        </row>
        <row r="4119">
          <cell r="A4119" t="str">
            <v>REFLECTOR RECT.250W M.H- M.T</v>
          </cell>
          <cell r="B4119">
            <v>442000</v>
          </cell>
          <cell r="C4119" t="str">
            <v>UND</v>
          </cell>
          <cell r="D4119">
            <v>530400</v>
          </cell>
          <cell r="E4119">
            <v>84864</v>
          </cell>
          <cell r="F4119">
            <v>615264</v>
          </cell>
        </row>
        <row r="4120">
          <cell r="A4120" t="str">
            <v>REFLECTOR RECT.250WNa M.T</v>
          </cell>
          <cell r="B4120">
            <v>463000</v>
          </cell>
          <cell r="C4120" t="str">
            <v>UND</v>
          </cell>
          <cell r="D4120">
            <v>555600</v>
          </cell>
          <cell r="E4120">
            <v>88896</v>
          </cell>
          <cell r="F4120">
            <v>644496</v>
          </cell>
        </row>
        <row r="4121">
          <cell r="A4121" t="str">
            <v>REFLECTOR RECTAN.500 GUARDO G. HALOGENO</v>
          </cell>
          <cell r="B4121">
            <v>25000</v>
          </cell>
          <cell r="C4121" t="str">
            <v>UND</v>
          </cell>
          <cell r="D4121">
            <v>30000</v>
          </cell>
          <cell r="E4121">
            <v>4800</v>
          </cell>
          <cell r="F4121">
            <v>34800</v>
          </cell>
        </row>
        <row r="4122">
          <cell r="A4122" t="str">
            <v>REFLECTOR RECTANGULAR 250V RRA Hg</v>
          </cell>
          <cell r="B4122">
            <v>318000</v>
          </cell>
          <cell r="C4122" t="str">
            <v>UND</v>
          </cell>
          <cell r="D4122">
            <v>381600</v>
          </cell>
          <cell r="E4122">
            <v>61056</v>
          </cell>
          <cell r="F4122">
            <v>442656</v>
          </cell>
        </row>
        <row r="4123">
          <cell r="A4123" t="str">
            <v>REFLECTOR RECTANGULAR 400W RRA Hg</v>
          </cell>
          <cell r="B4123">
            <v>331000</v>
          </cell>
          <cell r="C4123" t="str">
            <v>UND</v>
          </cell>
          <cell r="D4123">
            <v>397200</v>
          </cell>
          <cell r="E4123">
            <v>63552</v>
          </cell>
          <cell r="F4123">
            <v>460752</v>
          </cell>
        </row>
        <row r="4124">
          <cell r="A4124" t="str">
            <v>REFLECTOR RECTANGULAR 400W RRA MH</v>
          </cell>
          <cell r="B4124">
            <v>450000</v>
          </cell>
          <cell r="C4124" t="str">
            <v>UND</v>
          </cell>
          <cell r="D4124">
            <v>540000</v>
          </cell>
          <cell r="E4124">
            <v>86400</v>
          </cell>
          <cell r="F4124">
            <v>626400</v>
          </cell>
        </row>
        <row r="4125">
          <cell r="A4125" t="str">
            <v>REFLECTOR RECTANGULAR 400W RRA Na</v>
          </cell>
          <cell r="B4125">
            <v>356000</v>
          </cell>
          <cell r="C4125" t="str">
            <v>UND</v>
          </cell>
          <cell r="D4125">
            <v>427200</v>
          </cell>
          <cell r="E4125">
            <v>68352</v>
          </cell>
          <cell r="F4125">
            <v>495552</v>
          </cell>
        </row>
        <row r="4126">
          <cell r="A4126" t="str">
            <v>REFLECTOR REFLEXION 50X50MM</v>
          </cell>
          <cell r="B4126">
            <v>26500</v>
          </cell>
          <cell r="C4126" t="str">
            <v>UND</v>
          </cell>
          <cell r="D4126">
            <v>31800</v>
          </cell>
          <cell r="E4126">
            <v>5088</v>
          </cell>
          <cell r="F4126">
            <v>36888</v>
          </cell>
        </row>
        <row r="4127">
          <cell r="A4127" t="str">
            <v xml:space="preserve">REFLECTOR SODIO 400W208/220 </v>
          </cell>
          <cell r="B4127">
            <v>258000</v>
          </cell>
          <cell r="C4127" t="str">
            <v>UND</v>
          </cell>
          <cell r="D4127">
            <v>309600</v>
          </cell>
          <cell r="E4127">
            <v>49536</v>
          </cell>
          <cell r="F4127">
            <v>359136</v>
          </cell>
        </row>
        <row r="4128">
          <cell r="A4128" t="str">
            <v>REFLEX  XUZC80</v>
          </cell>
          <cell r="B4128">
            <v>35500</v>
          </cell>
          <cell r="C4128" t="str">
            <v>UND</v>
          </cell>
          <cell r="D4128">
            <v>42600</v>
          </cell>
          <cell r="E4128">
            <v>6816</v>
          </cell>
          <cell r="F4128">
            <v>49416</v>
          </cell>
        </row>
        <row r="4129">
          <cell r="A4129" t="str">
            <v>REFLEX 24 21 MM ALTA</v>
          </cell>
          <cell r="B4129">
            <v>26500</v>
          </cell>
          <cell r="C4129" t="str">
            <v>UND</v>
          </cell>
          <cell r="D4129">
            <v>31800</v>
          </cell>
          <cell r="E4129">
            <v>5088</v>
          </cell>
          <cell r="F4129">
            <v>36888</v>
          </cell>
        </row>
        <row r="4130">
          <cell r="A4130" t="str">
            <v>REFLEX XUZC21 TM</v>
          </cell>
          <cell r="B4130">
            <v>15500</v>
          </cell>
          <cell r="C4130" t="str">
            <v>UND</v>
          </cell>
          <cell r="D4130">
            <v>18600</v>
          </cell>
          <cell r="E4130">
            <v>2976</v>
          </cell>
          <cell r="F4130">
            <v>21576</v>
          </cell>
        </row>
        <row r="4131">
          <cell r="A4131" t="str">
            <v>REFLEX XUZC80 TM</v>
          </cell>
          <cell r="B4131">
            <v>35500</v>
          </cell>
          <cell r="C4131" t="str">
            <v>UND</v>
          </cell>
          <cell r="D4131">
            <v>42600</v>
          </cell>
          <cell r="E4131">
            <v>6816</v>
          </cell>
          <cell r="F4131">
            <v>49416</v>
          </cell>
        </row>
        <row r="4132">
          <cell r="A4132" t="str">
            <v>REFUERZOS HIERRO 37000 FG</v>
          </cell>
          <cell r="B4132">
            <v>2100</v>
          </cell>
          <cell r="C4132" t="str">
            <v>UND</v>
          </cell>
          <cell r="D4132">
            <v>2520</v>
          </cell>
          <cell r="E4132">
            <v>403.2</v>
          </cell>
          <cell r="F4132">
            <v>2923</v>
          </cell>
        </row>
        <row r="4133">
          <cell r="A4133" t="str">
            <v>REGISTRADORA MODELO PCR 208 CASIO</v>
          </cell>
          <cell r="B4133">
            <v>35000</v>
          </cell>
          <cell r="C4133" t="str">
            <v>UND</v>
          </cell>
          <cell r="D4133">
            <v>42000</v>
          </cell>
          <cell r="E4133">
            <v>6720</v>
          </cell>
          <cell r="F4133">
            <v>48720</v>
          </cell>
        </row>
        <row r="4134">
          <cell r="A4134" t="str">
            <v>REGLETA 10 PARES STRIP TELEFONICO</v>
          </cell>
          <cell r="B4134">
            <v>3920</v>
          </cell>
          <cell r="C4134" t="str">
            <v>UND</v>
          </cell>
          <cell r="D4134">
            <v>4704</v>
          </cell>
          <cell r="E4134">
            <v>752.64</v>
          </cell>
          <cell r="F4134">
            <v>5457</v>
          </cell>
        </row>
        <row r="4135">
          <cell r="A4135" t="str">
            <v>REGLETA 12 BORNAS CABLE G</v>
          </cell>
          <cell r="B4135">
            <v>25000</v>
          </cell>
          <cell r="C4135" t="str">
            <v>UND</v>
          </cell>
          <cell r="D4135">
            <v>30000</v>
          </cell>
          <cell r="E4135">
            <v>4800</v>
          </cell>
          <cell r="F4135">
            <v>34800</v>
          </cell>
        </row>
        <row r="4136">
          <cell r="A4136" t="str">
            <v>REGLETA 12 BORNAS CABLE Y</v>
          </cell>
          <cell r="B4136">
            <v>25000</v>
          </cell>
          <cell r="C4136" t="str">
            <v>UND</v>
          </cell>
          <cell r="D4136">
            <v>30000</v>
          </cell>
          <cell r="E4136">
            <v>4800</v>
          </cell>
          <cell r="F4136">
            <v>34800</v>
          </cell>
        </row>
        <row r="4137">
          <cell r="A4137" t="str">
            <v>REGLETA 12 PARES 34211 LEGRAND</v>
          </cell>
          <cell r="B4137">
            <v>481.60000610351608</v>
          </cell>
          <cell r="C4137" t="str">
            <v>UND</v>
          </cell>
          <cell r="D4137">
            <v>577.92000732421923</v>
          </cell>
          <cell r="E4137">
            <v>92.467201171875075</v>
          </cell>
          <cell r="F4137">
            <v>670</v>
          </cell>
        </row>
        <row r="4138">
          <cell r="A4138" t="str">
            <v>REGLETA 12 PUNTOS AWG 10 NEGRAS</v>
          </cell>
          <cell r="B4138">
            <v>600</v>
          </cell>
          <cell r="C4138" t="str">
            <v>UND</v>
          </cell>
          <cell r="D4138">
            <v>720</v>
          </cell>
          <cell r="E4138">
            <v>115.2</v>
          </cell>
          <cell r="F4138">
            <v>835</v>
          </cell>
        </row>
        <row r="4139">
          <cell r="A4139" t="str">
            <v>REGLETA 25 PARES 3M REF.4005DPM PARALELO</v>
          </cell>
          <cell r="B4139">
            <v>3168</v>
          </cell>
          <cell r="C4139" t="str">
            <v>UND</v>
          </cell>
          <cell r="D4139">
            <v>3801.6</v>
          </cell>
          <cell r="E4139">
            <v>608.25599999999997</v>
          </cell>
          <cell r="F4139">
            <v>4410</v>
          </cell>
        </row>
        <row r="4140">
          <cell r="A4140" t="str">
            <v>REGLETA BORNES 132 S/M(1LA3,1LA5)T.GK239</v>
          </cell>
          <cell r="B4140">
            <v>67500</v>
          </cell>
          <cell r="C4140" t="str">
            <v>UND</v>
          </cell>
          <cell r="D4140">
            <v>81000</v>
          </cell>
          <cell r="E4140">
            <v>12960</v>
          </cell>
          <cell r="F4140">
            <v>93960</v>
          </cell>
        </row>
        <row r="4141">
          <cell r="A4141" t="str">
            <v>REGLETA BORNES 160L</v>
          </cell>
          <cell r="B4141">
            <v>126000</v>
          </cell>
          <cell r="C4141" t="str">
            <v>UND</v>
          </cell>
          <cell r="D4141">
            <v>151200</v>
          </cell>
          <cell r="E4141">
            <v>24192</v>
          </cell>
          <cell r="F4141">
            <v>175392</v>
          </cell>
        </row>
        <row r="4142">
          <cell r="A4142" t="str">
            <v>REGLETA BORNES 180M/L; 225S/M</v>
          </cell>
          <cell r="B4142">
            <v>47700</v>
          </cell>
          <cell r="C4142" t="str">
            <v>UND</v>
          </cell>
          <cell r="D4142">
            <v>57240</v>
          </cell>
          <cell r="E4142">
            <v>9158.4</v>
          </cell>
          <cell r="F4142">
            <v>66398</v>
          </cell>
        </row>
        <row r="4143">
          <cell r="A4143" t="str">
            <v>REGLETA BORNES 71/80 T.GK 010</v>
          </cell>
          <cell r="B4143">
            <v>17900</v>
          </cell>
          <cell r="C4143" t="str">
            <v>UND</v>
          </cell>
          <cell r="D4143">
            <v>21480</v>
          </cell>
          <cell r="E4143">
            <v>3436.8</v>
          </cell>
          <cell r="F4143">
            <v>24917</v>
          </cell>
        </row>
        <row r="4144">
          <cell r="A4144" t="str">
            <v>REGLETA BORNES 90S/L</v>
          </cell>
          <cell r="B4144">
            <v>39500</v>
          </cell>
          <cell r="C4144" t="str">
            <v>UND</v>
          </cell>
          <cell r="D4144">
            <v>47400</v>
          </cell>
          <cell r="E4144">
            <v>7584</v>
          </cell>
          <cell r="F4144">
            <v>54984</v>
          </cell>
        </row>
        <row r="4145">
          <cell r="A4145" t="str">
            <v>REGLETA MODULAR 25 PARES RELLENA</v>
          </cell>
          <cell r="B4145">
            <v>3500</v>
          </cell>
          <cell r="C4145" t="str">
            <v>UND</v>
          </cell>
          <cell r="D4145">
            <v>4200</v>
          </cell>
          <cell r="E4145">
            <v>672</v>
          </cell>
          <cell r="F4145">
            <v>4872</v>
          </cell>
        </row>
        <row r="4146">
          <cell r="A4146" t="str">
            <v>REGLETA TELEFONICA E66 50 PARES</v>
          </cell>
          <cell r="B4146">
            <v>32500</v>
          </cell>
          <cell r="C4146" t="str">
            <v>UND</v>
          </cell>
          <cell r="D4146">
            <v>39000</v>
          </cell>
          <cell r="E4146">
            <v>6240</v>
          </cell>
          <cell r="F4146">
            <v>45240</v>
          </cell>
        </row>
        <row r="4147">
          <cell r="A4147" t="str">
            <v>REGULADOR AUTOMATICO 1000V REGULAMATIC</v>
          </cell>
          <cell r="B4147">
            <v>99015</v>
          </cell>
          <cell r="C4147" t="str">
            <v>UND</v>
          </cell>
          <cell r="D4147">
            <v>118818</v>
          </cell>
          <cell r="E4147">
            <v>19010.88</v>
          </cell>
          <cell r="F4147">
            <v>137829</v>
          </cell>
        </row>
        <row r="4148">
          <cell r="A4148" t="str">
            <v>REGULADOR AUTOMATICO 600V REGULAMATIC</v>
          </cell>
          <cell r="B4148">
            <v>86100</v>
          </cell>
          <cell r="C4148" t="str">
            <v>UND</v>
          </cell>
          <cell r="D4148">
            <v>103320</v>
          </cell>
          <cell r="E4148">
            <v>16531.2</v>
          </cell>
          <cell r="F4148">
            <v>119851</v>
          </cell>
        </row>
        <row r="4149">
          <cell r="A4149" t="str">
            <v>REGULADOR ELECTRONICO</v>
          </cell>
          <cell r="B4149">
            <v>79429</v>
          </cell>
          <cell r="C4149" t="str">
            <v>UND</v>
          </cell>
          <cell r="D4149">
            <v>95314.8</v>
          </cell>
          <cell r="E4149">
            <v>15250.368</v>
          </cell>
          <cell r="F4149">
            <v>110565</v>
          </cell>
        </row>
        <row r="4150">
          <cell r="A4150" t="str">
            <v>REGULADOR ELECTRONICO 1000W SIERRA</v>
          </cell>
          <cell r="B4150">
            <v>120540</v>
          </cell>
          <cell r="C4150" t="str">
            <v>UND</v>
          </cell>
          <cell r="D4150">
            <v>144648</v>
          </cell>
          <cell r="E4150">
            <v>23143.68</v>
          </cell>
          <cell r="F4150">
            <v>167792</v>
          </cell>
        </row>
        <row r="4151">
          <cell r="A4151" t="str">
            <v>RELE  BIMETALICO 24-40 21-40 KM</v>
          </cell>
          <cell r="B4151">
            <v>78057</v>
          </cell>
          <cell r="C4151" t="str">
            <v>UND</v>
          </cell>
          <cell r="D4151">
            <v>93668.4</v>
          </cell>
          <cell r="E4151">
            <v>14986.944</v>
          </cell>
          <cell r="F4151">
            <v>108655</v>
          </cell>
        </row>
        <row r="4152">
          <cell r="A4152" t="str">
            <v>RELE  PROTECCION DIFERENCIAL TRAFO2DEVA</v>
          </cell>
          <cell r="B4152">
            <v>6187863</v>
          </cell>
          <cell r="C4152" t="str">
            <v>UND</v>
          </cell>
          <cell r="D4152">
            <v>7425435.5999999996</v>
          </cell>
          <cell r="E4152">
            <v>1188069.696</v>
          </cell>
          <cell r="F4152">
            <v>8613505</v>
          </cell>
        </row>
        <row r="4153">
          <cell r="A4153" t="str">
            <v>RELE 0.4-0.6A 200-0.6KM</v>
          </cell>
          <cell r="B4153">
            <v>47187</v>
          </cell>
          <cell r="C4153" t="str">
            <v>UND</v>
          </cell>
          <cell r="D4153">
            <v>56624.4</v>
          </cell>
          <cell r="E4153">
            <v>9059.9040000000005</v>
          </cell>
          <cell r="F4153">
            <v>65684</v>
          </cell>
        </row>
        <row r="4154">
          <cell r="A4154" t="str">
            <v>RELE 1.6 - 2.4 SQUARE D</v>
          </cell>
          <cell r="B4154">
            <v>30000</v>
          </cell>
          <cell r="C4154" t="str">
            <v>UND</v>
          </cell>
          <cell r="D4154">
            <v>36000</v>
          </cell>
          <cell r="E4154">
            <v>5760</v>
          </cell>
          <cell r="F4154">
            <v>41760</v>
          </cell>
        </row>
        <row r="4155">
          <cell r="A4155" t="str">
            <v>RELE 1.6-2.4 BBC</v>
          </cell>
          <cell r="B4155">
            <v>20000</v>
          </cell>
          <cell r="C4155" t="str">
            <v>UND</v>
          </cell>
          <cell r="D4155">
            <v>24000</v>
          </cell>
          <cell r="E4155">
            <v>3840</v>
          </cell>
          <cell r="F4155">
            <v>27840</v>
          </cell>
        </row>
        <row r="4156">
          <cell r="A4156" t="str">
            <v>RELE 1.6-2.5 SIEMENS</v>
          </cell>
          <cell r="B4156">
            <v>30000</v>
          </cell>
          <cell r="C4156" t="str">
            <v>UND</v>
          </cell>
          <cell r="D4156">
            <v>36000</v>
          </cell>
          <cell r="E4156">
            <v>5760</v>
          </cell>
          <cell r="F4156">
            <v>41760</v>
          </cell>
        </row>
        <row r="4157">
          <cell r="A4157" t="str">
            <v>RELE 100-160AMP OPERACION AC</v>
          </cell>
          <cell r="B4157">
            <v>765800</v>
          </cell>
          <cell r="C4157" t="str">
            <v>UND</v>
          </cell>
          <cell r="D4157">
            <v>918960</v>
          </cell>
          <cell r="E4157">
            <v>147033.60000000001</v>
          </cell>
          <cell r="F4157">
            <v>1065994</v>
          </cell>
        </row>
        <row r="4158">
          <cell r="A4158" t="str">
            <v>RELE 10-160A TM</v>
          </cell>
          <cell r="B4158">
            <v>30000</v>
          </cell>
          <cell r="C4158" t="str">
            <v>UND</v>
          </cell>
          <cell r="D4158">
            <v>36000</v>
          </cell>
          <cell r="E4158">
            <v>5760</v>
          </cell>
          <cell r="F4158">
            <v>41760</v>
          </cell>
        </row>
        <row r="4159">
          <cell r="A4159" t="str">
            <v>RELE 13 A 18 ASEA</v>
          </cell>
          <cell r="B4159">
            <v>35000</v>
          </cell>
          <cell r="C4159" t="str">
            <v>UND</v>
          </cell>
          <cell r="D4159">
            <v>42000</v>
          </cell>
          <cell r="E4159">
            <v>6720</v>
          </cell>
          <cell r="F4159">
            <v>48720</v>
          </cell>
        </row>
        <row r="4160">
          <cell r="A4160" t="str">
            <v>RELE 14 PINES 110VAC 5 AMP</v>
          </cell>
          <cell r="B4160">
            <v>29000</v>
          </cell>
          <cell r="C4160" t="str">
            <v>UND</v>
          </cell>
          <cell r="D4160">
            <v>34800</v>
          </cell>
          <cell r="E4160">
            <v>5568</v>
          </cell>
          <cell r="F4160">
            <v>40368</v>
          </cell>
        </row>
        <row r="4161">
          <cell r="A4161" t="str">
            <v>RELE 160-250AMP OPERACION AC</v>
          </cell>
          <cell r="B4161">
            <v>896700</v>
          </cell>
          <cell r="C4161" t="str">
            <v>UND</v>
          </cell>
          <cell r="D4161">
            <v>1076040</v>
          </cell>
          <cell r="E4161">
            <v>172166.39999999999</v>
          </cell>
          <cell r="F4161">
            <v>1248206</v>
          </cell>
        </row>
        <row r="4162">
          <cell r="A4162" t="str">
            <v>RELE 2.4-3.2 BBC</v>
          </cell>
          <cell r="B4162">
            <v>20000</v>
          </cell>
          <cell r="C4162" t="str">
            <v>UND</v>
          </cell>
          <cell r="D4162">
            <v>24000</v>
          </cell>
          <cell r="E4162">
            <v>3840</v>
          </cell>
          <cell r="F4162">
            <v>27840</v>
          </cell>
        </row>
        <row r="4163">
          <cell r="A4163" t="str">
            <v>RELE 2.5-4 SIEMENS</v>
          </cell>
          <cell r="B4163">
            <v>20000</v>
          </cell>
          <cell r="C4163" t="str">
            <v>UND</v>
          </cell>
          <cell r="D4163">
            <v>24000</v>
          </cell>
          <cell r="E4163">
            <v>3840</v>
          </cell>
          <cell r="F4163">
            <v>27840</v>
          </cell>
        </row>
        <row r="4164">
          <cell r="A4164" t="str">
            <v>RELE 2.5-4 SIEMENS</v>
          </cell>
          <cell r="B4164">
            <v>70000</v>
          </cell>
          <cell r="C4164" t="str">
            <v>UND</v>
          </cell>
          <cell r="D4164">
            <v>84000</v>
          </cell>
          <cell r="E4164">
            <v>13440</v>
          </cell>
          <cell r="F4164">
            <v>97440</v>
          </cell>
        </row>
        <row r="4165">
          <cell r="A4165" t="str">
            <v>RELE 2.8-4.1 BBC</v>
          </cell>
          <cell r="B4165">
            <v>20000</v>
          </cell>
          <cell r="C4165" t="str">
            <v>UND</v>
          </cell>
          <cell r="D4165">
            <v>24000</v>
          </cell>
          <cell r="E4165">
            <v>3840</v>
          </cell>
          <cell r="F4165">
            <v>27840</v>
          </cell>
        </row>
        <row r="4166">
          <cell r="A4166" t="str">
            <v>RELE 3.2-5 SIEMENS</v>
          </cell>
          <cell r="B4166">
            <v>20000</v>
          </cell>
          <cell r="C4166" t="str">
            <v>UND</v>
          </cell>
          <cell r="D4166">
            <v>24000</v>
          </cell>
          <cell r="E4166">
            <v>3840</v>
          </cell>
          <cell r="F4166">
            <v>27840</v>
          </cell>
        </row>
        <row r="4167">
          <cell r="A4167" t="str">
            <v>RELE 3.6 - 5.5 SQUARE D</v>
          </cell>
          <cell r="B4167">
            <v>30000</v>
          </cell>
          <cell r="C4167" t="str">
            <v>UND</v>
          </cell>
          <cell r="D4167">
            <v>36000</v>
          </cell>
          <cell r="E4167">
            <v>5760</v>
          </cell>
          <cell r="F4167">
            <v>41760</v>
          </cell>
        </row>
        <row r="4168">
          <cell r="A4168" t="str">
            <v>RELE 3.7-5.5 BBC</v>
          </cell>
          <cell r="B4168">
            <v>20000</v>
          </cell>
          <cell r="C4168" t="str">
            <v>UND</v>
          </cell>
          <cell r="D4168">
            <v>24000</v>
          </cell>
          <cell r="E4168">
            <v>3840</v>
          </cell>
          <cell r="F4168">
            <v>27840</v>
          </cell>
        </row>
        <row r="4169">
          <cell r="A4169" t="str">
            <v>RELE 3-4.5 BBC</v>
          </cell>
          <cell r="B4169">
            <v>20000</v>
          </cell>
          <cell r="C4169" t="str">
            <v>UND</v>
          </cell>
          <cell r="D4169">
            <v>24000</v>
          </cell>
          <cell r="E4169">
            <v>3840</v>
          </cell>
          <cell r="F4169">
            <v>27840</v>
          </cell>
        </row>
        <row r="4170">
          <cell r="A4170" t="str">
            <v>RELE 3RU1116-0JB0 0.7-1.0AMP T.S00</v>
          </cell>
          <cell r="B4170">
            <v>99800</v>
          </cell>
          <cell r="C4170" t="str">
            <v>UND</v>
          </cell>
          <cell r="D4170">
            <v>119760</v>
          </cell>
          <cell r="E4170">
            <v>19161.600000000002</v>
          </cell>
          <cell r="F4170">
            <v>138922</v>
          </cell>
        </row>
        <row r="4171">
          <cell r="A4171" t="str">
            <v>RELE 3RU1116-1AB0 1.1-1.6AMP T.S00</v>
          </cell>
          <cell r="B4171">
            <v>99800</v>
          </cell>
          <cell r="C4171" t="str">
            <v>UND</v>
          </cell>
          <cell r="D4171">
            <v>119760</v>
          </cell>
          <cell r="E4171">
            <v>19161.600000000002</v>
          </cell>
          <cell r="F4171">
            <v>138922</v>
          </cell>
        </row>
        <row r="4172">
          <cell r="A4172" t="str">
            <v>RELE 3RU1116-1BB0 1.4-2.0AMP T.S00</v>
          </cell>
          <cell r="B4172">
            <v>99800</v>
          </cell>
          <cell r="C4172" t="str">
            <v>UND</v>
          </cell>
          <cell r="D4172">
            <v>119760</v>
          </cell>
          <cell r="E4172">
            <v>19161.600000000002</v>
          </cell>
          <cell r="F4172">
            <v>138922</v>
          </cell>
        </row>
        <row r="4173">
          <cell r="A4173" t="str">
            <v>RELE 3RU1126-1CB0 1.8-2.5AMP T.S0</v>
          </cell>
          <cell r="B4173">
            <v>104600</v>
          </cell>
          <cell r="C4173" t="str">
            <v>UND</v>
          </cell>
          <cell r="D4173">
            <v>125520</v>
          </cell>
          <cell r="E4173">
            <v>20083.2</v>
          </cell>
          <cell r="F4173">
            <v>145603</v>
          </cell>
        </row>
        <row r="4174">
          <cell r="A4174" t="str">
            <v>RELE 3RU1126-1DB0 2.2-3.2AMP T.S0</v>
          </cell>
          <cell r="B4174">
            <v>104600</v>
          </cell>
          <cell r="C4174" t="str">
            <v>UND</v>
          </cell>
          <cell r="D4174">
            <v>125520</v>
          </cell>
          <cell r="E4174">
            <v>20083.2</v>
          </cell>
          <cell r="F4174">
            <v>145603</v>
          </cell>
        </row>
        <row r="4175">
          <cell r="A4175" t="str">
            <v>RELE 3RU1126-1EB0 2.8-4.0AMP T.S0</v>
          </cell>
          <cell r="B4175">
            <v>104600</v>
          </cell>
          <cell r="C4175" t="str">
            <v>UND</v>
          </cell>
          <cell r="D4175">
            <v>125520</v>
          </cell>
          <cell r="E4175">
            <v>20083.2</v>
          </cell>
          <cell r="F4175">
            <v>145603</v>
          </cell>
        </row>
        <row r="4176">
          <cell r="A4176" t="str">
            <v>RELE 3RU1126-1FB0 3.5-5.0AMP T.S0</v>
          </cell>
          <cell r="B4176">
            <v>104600</v>
          </cell>
          <cell r="C4176" t="str">
            <v>UND</v>
          </cell>
          <cell r="D4176">
            <v>125520</v>
          </cell>
          <cell r="E4176">
            <v>20083.2</v>
          </cell>
          <cell r="F4176">
            <v>145603</v>
          </cell>
        </row>
        <row r="4177">
          <cell r="A4177" t="str">
            <v>RELE 3RU1126-1GB0 4.5-6.3AMP T.S0</v>
          </cell>
          <cell r="B4177">
            <v>104600</v>
          </cell>
          <cell r="C4177" t="str">
            <v>UND</v>
          </cell>
          <cell r="D4177">
            <v>125520</v>
          </cell>
          <cell r="E4177">
            <v>20083.2</v>
          </cell>
          <cell r="F4177">
            <v>145603</v>
          </cell>
        </row>
        <row r="4178">
          <cell r="A4178" t="str">
            <v>RELE 3RU1126-1HB0 5.5-8.0AMP T.S0</v>
          </cell>
          <cell r="B4178">
            <v>104600</v>
          </cell>
          <cell r="C4178" t="str">
            <v>UND</v>
          </cell>
          <cell r="D4178">
            <v>125520</v>
          </cell>
          <cell r="E4178">
            <v>20083.2</v>
          </cell>
          <cell r="F4178">
            <v>145603</v>
          </cell>
        </row>
        <row r="4179">
          <cell r="A4179" t="str">
            <v>RELE 3RU1126-1JB0 7.0-10.0AMP T.S0</v>
          </cell>
          <cell r="B4179">
            <v>104600</v>
          </cell>
          <cell r="C4179" t="str">
            <v>UND</v>
          </cell>
          <cell r="D4179">
            <v>125520</v>
          </cell>
          <cell r="E4179">
            <v>20083.2</v>
          </cell>
          <cell r="F4179">
            <v>145603</v>
          </cell>
        </row>
        <row r="4180">
          <cell r="A4180" t="str">
            <v>RELE 3RU1126-1KB0 9.0-12.5AMP T.S0</v>
          </cell>
          <cell r="B4180">
            <v>104600</v>
          </cell>
          <cell r="C4180" t="str">
            <v>UND</v>
          </cell>
          <cell r="D4180">
            <v>125520</v>
          </cell>
          <cell r="E4180">
            <v>20083.2</v>
          </cell>
          <cell r="F4180">
            <v>145603</v>
          </cell>
        </row>
        <row r="4181">
          <cell r="A4181" t="str">
            <v>RELE 3RU1126-4AB0 11.0-16.0AMP T.S0</v>
          </cell>
          <cell r="B4181">
            <v>110900</v>
          </cell>
          <cell r="C4181" t="str">
            <v>UND</v>
          </cell>
          <cell r="D4181">
            <v>133080</v>
          </cell>
          <cell r="E4181">
            <v>21292.799999999999</v>
          </cell>
          <cell r="F4181">
            <v>154373</v>
          </cell>
        </row>
        <row r="4182">
          <cell r="A4182" t="str">
            <v>RELE 3RU1126-4BB0 14.0-20.0AMP T.S0</v>
          </cell>
          <cell r="B4182">
            <v>110900</v>
          </cell>
          <cell r="C4182" t="str">
            <v>UND</v>
          </cell>
          <cell r="D4182">
            <v>133080</v>
          </cell>
          <cell r="E4182">
            <v>21292.799999999999</v>
          </cell>
          <cell r="F4182">
            <v>154373</v>
          </cell>
        </row>
        <row r="4183">
          <cell r="A4183" t="str">
            <v>RELE 3RU1126-4DB0 20.0-25.0AMP T.S0</v>
          </cell>
          <cell r="B4183">
            <v>110900</v>
          </cell>
          <cell r="C4183" t="str">
            <v>UND</v>
          </cell>
          <cell r="D4183">
            <v>133080</v>
          </cell>
          <cell r="E4183">
            <v>21292.799999999999</v>
          </cell>
          <cell r="F4183">
            <v>154373</v>
          </cell>
        </row>
        <row r="4184">
          <cell r="A4184" t="str">
            <v>RELE 3RU1136-4DB0 18.0-25.0AMP T.S2</v>
          </cell>
          <cell r="B4184">
            <v>188200</v>
          </cell>
          <cell r="C4184" t="str">
            <v>UND</v>
          </cell>
          <cell r="D4184">
            <v>225840</v>
          </cell>
          <cell r="E4184">
            <v>36134.400000000001</v>
          </cell>
          <cell r="F4184">
            <v>261974</v>
          </cell>
        </row>
        <row r="4185">
          <cell r="A4185" t="str">
            <v>RELE 3RU1136-4EB0 22.0-32.0AMP T.S2</v>
          </cell>
          <cell r="B4185">
            <v>188200</v>
          </cell>
          <cell r="C4185" t="str">
            <v>UND</v>
          </cell>
          <cell r="D4185">
            <v>225840</v>
          </cell>
          <cell r="E4185">
            <v>36134.400000000001</v>
          </cell>
          <cell r="F4185">
            <v>261974</v>
          </cell>
        </row>
        <row r="4186">
          <cell r="A4186" t="str">
            <v>RELE 3RU1136-4FB0 28.0-40.0AMP T.S2</v>
          </cell>
          <cell r="B4186">
            <v>182200</v>
          </cell>
          <cell r="C4186" t="str">
            <v>UND</v>
          </cell>
          <cell r="D4186">
            <v>218640</v>
          </cell>
          <cell r="E4186">
            <v>34982.400000000001</v>
          </cell>
          <cell r="F4186">
            <v>253622</v>
          </cell>
        </row>
        <row r="4187">
          <cell r="A4187" t="str">
            <v>RELE 3RU1136-4HB0 36.0-50.0AMP T.S2</v>
          </cell>
          <cell r="B4187">
            <v>243200</v>
          </cell>
          <cell r="C4187" t="str">
            <v>UND</v>
          </cell>
          <cell r="D4187">
            <v>291840</v>
          </cell>
          <cell r="E4187">
            <v>46694.400000000001</v>
          </cell>
          <cell r="F4187">
            <v>338534</v>
          </cell>
        </row>
        <row r="4188">
          <cell r="A4188" t="str">
            <v>RELE 3RU1136-4HB0 40.0-50.0AMP T.S2</v>
          </cell>
          <cell r="B4188">
            <v>229600</v>
          </cell>
          <cell r="C4188" t="str">
            <v>UND</v>
          </cell>
          <cell r="D4188">
            <v>275520</v>
          </cell>
          <cell r="E4188">
            <v>44083.200000000004</v>
          </cell>
          <cell r="F4188">
            <v>319603</v>
          </cell>
        </row>
        <row r="4189">
          <cell r="A4189" t="str">
            <v>RELE 3RU1136-4JB0 45.0-63.0AMP T.S3</v>
          </cell>
          <cell r="B4189">
            <v>249800</v>
          </cell>
          <cell r="C4189" t="str">
            <v>UND</v>
          </cell>
          <cell r="D4189">
            <v>299760</v>
          </cell>
          <cell r="E4189">
            <v>47961.599999999999</v>
          </cell>
          <cell r="F4189">
            <v>347722</v>
          </cell>
        </row>
        <row r="4190">
          <cell r="A4190" t="str">
            <v>RELE 3RU1146-4FB0 28.0-40.0AMP T.S3</v>
          </cell>
          <cell r="B4190">
            <v>238500</v>
          </cell>
          <cell r="C4190" t="str">
            <v>UND</v>
          </cell>
          <cell r="D4190">
            <v>286200</v>
          </cell>
          <cell r="E4190">
            <v>45792</v>
          </cell>
          <cell r="F4190">
            <v>331992</v>
          </cell>
        </row>
        <row r="4191">
          <cell r="A4191" t="str">
            <v>RELE 3RU1146-4KB0 57.0-75.0AMP T.S3</v>
          </cell>
          <cell r="B4191">
            <v>249800</v>
          </cell>
          <cell r="C4191" t="str">
            <v>UND</v>
          </cell>
          <cell r="D4191">
            <v>299760</v>
          </cell>
          <cell r="E4191">
            <v>47961.599999999999</v>
          </cell>
          <cell r="F4191">
            <v>347722</v>
          </cell>
        </row>
        <row r="4192">
          <cell r="A4192" t="str">
            <v>RELE 3RU1146-4LB0 70.0-90.0AMP T.S3</v>
          </cell>
          <cell r="B4192">
            <v>318400</v>
          </cell>
          <cell r="C4192" t="str">
            <v>UND</v>
          </cell>
          <cell r="D4192">
            <v>382080</v>
          </cell>
          <cell r="E4192">
            <v>61132.800000000003</v>
          </cell>
          <cell r="F4192">
            <v>443213</v>
          </cell>
        </row>
        <row r="4193">
          <cell r="A4193" t="str">
            <v>RELE 3RU1146-4MB0 80.0-100.0AMP T.S3</v>
          </cell>
          <cell r="B4193">
            <v>408000</v>
          </cell>
          <cell r="C4193" t="str">
            <v>UND</v>
          </cell>
          <cell r="D4193">
            <v>489600</v>
          </cell>
          <cell r="E4193">
            <v>78336</v>
          </cell>
          <cell r="F4193">
            <v>567936</v>
          </cell>
        </row>
        <row r="4194">
          <cell r="A4194" t="str">
            <v>RELE 4-5.25 AGUT</v>
          </cell>
          <cell r="B4194">
            <v>20000</v>
          </cell>
          <cell r="C4194" t="str">
            <v>UND</v>
          </cell>
          <cell r="D4194">
            <v>24000</v>
          </cell>
          <cell r="E4194">
            <v>3840</v>
          </cell>
          <cell r="F4194">
            <v>27840</v>
          </cell>
        </row>
        <row r="4195">
          <cell r="A4195" t="str">
            <v>RELE 55-70A</v>
          </cell>
          <cell r="B4195">
            <v>289000</v>
          </cell>
          <cell r="C4195" t="str">
            <v>UND</v>
          </cell>
          <cell r="D4195">
            <v>346800</v>
          </cell>
          <cell r="E4195">
            <v>55488</v>
          </cell>
          <cell r="F4195">
            <v>402288</v>
          </cell>
        </row>
        <row r="4196">
          <cell r="A4196" t="str">
            <v>RELE 5-8  SIEMENS</v>
          </cell>
          <cell r="B4196">
            <v>20000</v>
          </cell>
          <cell r="C4196" t="str">
            <v>UND</v>
          </cell>
          <cell r="D4196">
            <v>24000</v>
          </cell>
          <cell r="E4196">
            <v>3840</v>
          </cell>
          <cell r="F4196">
            <v>27840</v>
          </cell>
        </row>
        <row r="4197">
          <cell r="A4197" t="str">
            <v>RELE 6.3-10 SIEMENS</v>
          </cell>
          <cell r="B4197">
            <v>20000</v>
          </cell>
          <cell r="C4197" t="str">
            <v>UND</v>
          </cell>
          <cell r="D4197">
            <v>24000</v>
          </cell>
          <cell r="E4197">
            <v>3840</v>
          </cell>
          <cell r="F4197">
            <v>27840</v>
          </cell>
        </row>
        <row r="4198">
          <cell r="A4198" t="str">
            <v>RELE 6-9BBC</v>
          </cell>
          <cell r="B4198">
            <v>20000</v>
          </cell>
          <cell r="C4198" t="str">
            <v>UND</v>
          </cell>
          <cell r="D4198">
            <v>24000</v>
          </cell>
          <cell r="E4198">
            <v>3840</v>
          </cell>
          <cell r="F4198">
            <v>27840</v>
          </cell>
        </row>
        <row r="4199">
          <cell r="A4199" t="str">
            <v>RELE 75-105AMP OPERACION AC/DC</v>
          </cell>
          <cell r="B4199">
            <v>390000</v>
          </cell>
          <cell r="C4199" t="str">
            <v>UND</v>
          </cell>
          <cell r="D4199">
            <v>468000</v>
          </cell>
          <cell r="E4199">
            <v>74880</v>
          </cell>
          <cell r="F4199">
            <v>542880</v>
          </cell>
        </row>
        <row r="4200">
          <cell r="A4200" t="str">
            <v>RELE 8 A 8.5 SQUARE D</v>
          </cell>
          <cell r="B4200">
            <v>30000</v>
          </cell>
          <cell r="C4200" t="str">
            <v>UND</v>
          </cell>
          <cell r="D4200">
            <v>36000</v>
          </cell>
          <cell r="E4200">
            <v>5760</v>
          </cell>
          <cell r="F4200">
            <v>41760</v>
          </cell>
        </row>
        <row r="4201">
          <cell r="A4201" t="str">
            <v>RELE 80-125AMP OPERACION AC</v>
          </cell>
          <cell r="B4201">
            <v>1072120</v>
          </cell>
          <cell r="C4201" t="str">
            <v>UND</v>
          </cell>
          <cell r="D4201">
            <v>1286544</v>
          </cell>
          <cell r="E4201">
            <v>205847.04000000001</v>
          </cell>
          <cell r="F4201">
            <v>1492391</v>
          </cell>
        </row>
        <row r="4202">
          <cell r="A4202" t="str">
            <v>RELE 8-13BBC</v>
          </cell>
          <cell r="B4202">
            <v>20000</v>
          </cell>
          <cell r="C4202" t="str">
            <v>UND</v>
          </cell>
          <cell r="D4202">
            <v>24000</v>
          </cell>
          <cell r="E4202">
            <v>3840</v>
          </cell>
          <cell r="F4202">
            <v>27840</v>
          </cell>
        </row>
        <row r="4203">
          <cell r="A4203" t="str">
            <v>RELE BIMETALICO 1.0-1.6AMP.</v>
          </cell>
          <cell r="B4203">
            <v>115700</v>
          </cell>
          <cell r="C4203" t="str">
            <v>UND</v>
          </cell>
          <cell r="D4203">
            <v>138840</v>
          </cell>
          <cell r="E4203">
            <v>22214.400000000001</v>
          </cell>
          <cell r="F4203">
            <v>161054</v>
          </cell>
        </row>
        <row r="4204">
          <cell r="A4204" t="str">
            <v>RELE BIMETALICO 1.6-2.5AMP</v>
          </cell>
          <cell r="B4204">
            <v>115700</v>
          </cell>
          <cell r="C4204" t="str">
            <v>UND</v>
          </cell>
          <cell r="D4204">
            <v>138840</v>
          </cell>
          <cell r="E4204">
            <v>22214.400000000001</v>
          </cell>
          <cell r="F4204">
            <v>161054</v>
          </cell>
        </row>
        <row r="4205">
          <cell r="A4205" t="str">
            <v>RELE BIMETALICO 10-16AMP</v>
          </cell>
          <cell r="B4205">
            <v>122600</v>
          </cell>
          <cell r="C4205" t="str">
            <v>UND</v>
          </cell>
          <cell r="D4205">
            <v>147120</v>
          </cell>
          <cell r="E4205">
            <v>23539.200000000001</v>
          </cell>
          <cell r="F4205">
            <v>170659</v>
          </cell>
        </row>
        <row r="4206">
          <cell r="A4206" t="str">
            <v>RELE BIMETALICO 1-1.4 T25DU1.4 ABB</v>
          </cell>
          <cell r="B4206">
            <v>46914</v>
          </cell>
          <cell r="C4206" t="str">
            <v>UND</v>
          </cell>
          <cell r="D4206">
            <v>56296.799999999996</v>
          </cell>
          <cell r="E4206">
            <v>9007.4879999999994</v>
          </cell>
          <cell r="F4206">
            <v>65304</v>
          </cell>
        </row>
        <row r="4207">
          <cell r="A4207" t="str">
            <v>RELE BIMETALICO 110-140AMP D115-D150</v>
          </cell>
          <cell r="B4207">
            <v>524000</v>
          </cell>
          <cell r="C4207" t="str">
            <v>UND</v>
          </cell>
          <cell r="D4207">
            <v>628800</v>
          </cell>
          <cell r="E4207">
            <v>100608</v>
          </cell>
          <cell r="F4207">
            <v>729408</v>
          </cell>
        </row>
        <row r="4208">
          <cell r="A4208" t="str">
            <v>RELE BIMETALICO 12.5-20AMP</v>
          </cell>
          <cell r="B4208">
            <v>184600</v>
          </cell>
          <cell r="C4208" t="str">
            <v>UND</v>
          </cell>
          <cell r="D4208">
            <v>221520</v>
          </cell>
          <cell r="E4208">
            <v>35443.200000000004</v>
          </cell>
          <cell r="F4208">
            <v>256963</v>
          </cell>
        </row>
        <row r="4209">
          <cell r="A4209" t="str">
            <v>RELE BIMETALICO 120-150AMP</v>
          </cell>
          <cell r="B4209">
            <v>429800</v>
          </cell>
          <cell r="C4209" t="str">
            <v>UND</v>
          </cell>
          <cell r="D4209">
            <v>515760</v>
          </cell>
          <cell r="E4209">
            <v>82521.600000000006</v>
          </cell>
          <cell r="F4209">
            <v>598282</v>
          </cell>
        </row>
        <row r="4210">
          <cell r="A4210" t="str">
            <v>RELE BIMETALICO 160-250AMP</v>
          </cell>
          <cell r="B4210">
            <v>1112000</v>
          </cell>
          <cell r="C4210" t="str">
            <v>UND</v>
          </cell>
          <cell r="D4210">
            <v>1334400</v>
          </cell>
          <cell r="E4210">
            <v>213504</v>
          </cell>
          <cell r="F4210">
            <v>1547904</v>
          </cell>
        </row>
        <row r="4211">
          <cell r="A4211" t="str">
            <v>RELE BIMETALICO 16-25AMP</v>
          </cell>
          <cell r="B4211">
            <v>122600</v>
          </cell>
          <cell r="C4211" t="str">
            <v>UND</v>
          </cell>
          <cell r="D4211">
            <v>147120</v>
          </cell>
          <cell r="E4211">
            <v>23539.200000000001</v>
          </cell>
          <cell r="F4211">
            <v>170659</v>
          </cell>
        </row>
        <row r="4212">
          <cell r="A4212" t="str">
            <v>RELE BIMETALICO 2.5-4.0AMP</v>
          </cell>
          <cell r="B4212">
            <v>115700</v>
          </cell>
          <cell r="C4212" t="str">
            <v>UND</v>
          </cell>
          <cell r="D4212">
            <v>138840</v>
          </cell>
          <cell r="E4212">
            <v>22214.400000000001</v>
          </cell>
          <cell r="F4212">
            <v>161054</v>
          </cell>
        </row>
        <row r="4213">
          <cell r="A4213" t="str">
            <v>RELE BIMETALICO 2.5-43VA05 NEGRO SIEMENS</v>
          </cell>
          <cell r="B4213">
            <v>47432</v>
          </cell>
          <cell r="C4213" t="str">
            <v>UND</v>
          </cell>
          <cell r="D4213">
            <v>56918.400000000001</v>
          </cell>
          <cell r="E4213">
            <v>9106.9440000000013</v>
          </cell>
          <cell r="F4213">
            <v>66025</v>
          </cell>
        </row>
        <row r="4214">
          <cell r="A4214" t="str">
            <v>RELE BIMETALICO 20-32AMP</v>
          </cell>
          <cell r="B4214">
            <v>208000</v>
          </cell>
          <cell r="C4214" t="str">
            <v>UND</v>
          </cell>
          <cell r="D4214">
            <v>249600</v>
          </cell>
          <cell r="E4214">
            <v>39936</v>
          </cell>
          <cell r="F4214">
            <v>289536</v>
          </cell>
        </row>
        <row r="4215">
          <cell r="A4215" t="str">
            <v>RELE BIMETALICO 20-32AMP</v>
          </cell>
          <cell r="B4215">
            <v>250200</v>
          </cell>
          <cell r="C4215" t="str">
            <v>UND</v>
          </cell>
          <cell r="D4215">
            <v>300240</v>
          </cell>
          <cell r="E4215">
            <v>48038.400000000001</v>
          </cell>
          <cell r="F4215">
            <v>348278</v>
          </cell>
        </row>
        <row r="4216">
          <cell r="A4216" t="str">
            <v>RELE BIMETALICO 32-40AMP</v>
          </cell>
          <cell r="B4216">
            <v>208000</v>
          </cell>
          <cell r="C4216" t="str">
            <v>UND</v>
          </cell>
          <cell r="D4216">
            <v>249600</v>
          </cell>
          <cell r="E4216">
            <v>39936</v>
          </cell>
          <cell r="F4216">
            <v>289536</v>
          </cell>
        </row>
        <row r="4217">
          <cell r="A4217" t="str">
            <v>RELE BIMETALICO 32-50AMP</v>
          </cell>
          <cell r="B4217">
            <v>250200</v>
          </cell>
          <cell r="C4217" t="str">
            <v>UND</v>
          </cell>
          <cell r="D4217">
            <v>300240</v>
          </cell>
          <cell r="E4217">
            <v>48038.400000000001</v>
          </cell>
          <cell r="F4217">
            <v>348278</v>
          </cell>
        </row>
        <row r="4218">
          <cell r="A4218" t="str">
            <v>RELE BIMETALICO 4.0-6.3AMP</v>
          </cell>
          <cell r="B4218">
            <v>115700</v>
          </cell>
          <cell r="C4218" t="str">
            <v>UND</v>
          </cell>
          <cell r="D4218">
            <v>138840</v>
          </cell>
          <cell r="E4218">
            <v>22214.400000000001</v>
          </cell>
          <cell r="F4218">
            <v>161054</v>
          </cell>
        </row>
        <row r="4219">
          <cell r="A4219" t="str">
            <v>RELE BIMETALICO 4-6.3 AMP</v>
          </cell>
          <cell r="B4219">
            <v>95800</v>
          </cell>
          <cell r="C4219" t="str">
            <v>UND</v>
          </cell>
          <cell r="D4219">
            <v>114960</v>
          </cell>
          <cell r="E4219">
            <v>18393.600000000002</v>
          </cell>
          <cell r="F4219">
            <v>133354</v>
          </cell>
        </row>
        <row r="4220">
          <cell r="A4220" t="str">
            <v>RELE BIMETALICO 48-80AMP</v>
          </cell>
          <cell r="B4220">
            <v>636000</v>
          </cell>
          <cell r="C4220" t="str">
            <v>UND</v>
          </cell>
          <cell r="D4220">
            <v>763200</v>
          </cell>
          <cell r="E4220">
            <v>122112</v>
          </cell>
          <cell r="F4220">
            <v>885312</v>
          </cell>
        </row>
        <row r="4221">
          <cell r="A4221" t="str">
            <v>RELE BIMETALICO 50-63 21-63 KM</v>
          </cell>
          <cell r="B4221">
            <v>125748</v>
          </cell>
          <cell r="C4221" t="str">
            <v>UND</v>
          </cell>
          <cell r="D4221">
            <v>150897.60000000001</v>
          </cell>
          <cell r="E4221">
            <v>24143.616000000002</v>
          </cell>
          <cell r="F4221">
            <v>175041</v>
          </cell>
        </row>
        <row r="4222">
          <cell r="A4222" t="str">
            <v>RELE BIMETALICO 50-63 AMP</v>
          </cell>
          <cell r="B4222">
            <v>250200</v>
          </cell>
          <cell r="C4222" t="str">
            <v>UND</v>
          </cell>
          <cell r="D4222">
            <v>300240</v>
          </cell>
          <cell r="E4222">
            <v>48038.400000000001</v>
          </cell>
          <cell r="F4222">
            <v>348278</v>
          </cell>
        </row>
        <row r="4223">
          <cell r="A4223" t="str">
            <v>RELE BIMETALICO 6.3-10.0AMP</v>
          </cell>
          <cell r="B4223">
            <v>115700</v>
          </cell>
          <cell r="C4223" t="str">
            <v>UND</v>
          </cell>
          <cell r="D4223">
            <v>138840</v>
          </cell>
          <cell r="E4223">
            <v>22214.400000000001</v>
          </cell>
          <cell r="F4223">
            <v>161054</v>
          </cell>
        </row>
        <row r="4224">
          <cell r="A4224" t="str">
            <v>RELE BIMETALICO 6.3-10AMP</v>
          </cell>
          <cell r="B4224">
            <v>122600</v>
          </cell>
          <cell r="C4224" t="str">
            <v>UND</v>
          </cell>
          <cell r="D4224">
            <v>147120</v>
          </cell>
          <cell r="E4224">
            <v>23539.200000000001</v>
          </cell>
          <cell r="F4224">
            <v>170659</v>
          </cell>
        </row>
        <row r="4225">
          <cell r="A4225" t="str">
            <v>RELE BIMETALICO 63-80 AMP</v>
          </cell>
          <cell r="B4225">
            <v>314100</v>
          </cell>
          <cell r="C4225" t="str">
            <v>UND</v>
          </cell>
          <cell r="D4225">
            <v>376920</v>
          </cell>
          <cell r="E4225">
            <v>60307.200000000004</v>
          </cell>
          <cell r="F4225">
            <v>437227</v>
          </cell>
        </row>
        <row r="4226">
          <cell r="A4226" t="str">
            <v>RELE BIMETALICO 63-80 TM</v>
          </cell>
          <cell r="B4226">
            <v>133500.40625</v>
          </cell>
          <cell r="C4226" t="str">
            <v>UND</v>
          </cell>
          <cell r="D4226">
            <v>160200.48749999999</v>
          </cell>
          <cell r="E4226">
            <v>25632.077999999998</v>
          </cell>
          <cell r="F4226">
            <v>185833</v>
          </cell>
        </row>
        <row r="4227">
          <cell r="A4227" t="str">
            <v>RELE BIMETALICO 63-90AMP</v>
          </cell>
          <cell r="B4227">
            <v>377000</v>
          </cell>
          <cell r="C4227" t="str">
            <v>UND</v>
          </cell>
          <cell r="D4227">
            <v>452400</v>
          </cell>
          <cell r="E4227">
            <v>72384</v>
          </cell>
          <cell r="F4227">
            <v>524784</v>
          </cell>
        </row>
        <row r="4228">
          <cell r="A4228" t="str">
            <v>RELE BIMETALICO 8.0-12.5AMP</v>
          </cell>
          <cell r="B4228">
            <v>115700</v>
          </cell>
          <cell r="C4228" t="str">
            <v>UND</v>
          </cell>
          <cell r="D4228">
            <v>138840</v>
          </cell>
          <cell r="E4228">
            <v>22214.400000000001</v>
          </cell>
          <cell r="F4228">
            <v>161054</v>
          </cell>
        </row>
        <row r="4229">
          <cell r="A4229" t="str">
            <v>RELE BIMETALICO 90-120AMP</v>
          </cell>
          <cell r="B4229">
            <v>417200</v>
          </cell>
          <cell r="C4229" t="str">
            <v>UND</v>
          </cell>
          <cell r="D4229">
            <v>500640</v>
          </cell>
          <cell r="E4229">
            <v>80102.400000000009</v>
          </cell>
          <cell r="F4229">
            <v>580742</v>
          </cell>
        </row>
        <row r="4230">
          <cell r="A4230" t="str">
            <v>RELE BIMETALICO 90-120AMP</v>
          </cell>
          <cell r="B4230">
            <v>429800</v>
          </cell>
          <cell r="C4230" t="str">
            <v>UND</v>
          </cell>
          <cell r="D4230">
            <v>515760</v>
          </cell>
          <cell r="E4230">
            <v>82521.600000000006</v>
          </cell>
          <cell r="F4230">
            <v>598282</v>
          </cell>
        </row>
        <row r="4231">
          <cell r="A4231" t="str">
            <v>RELE BIMETALICO REF:LR1D80363</v>
          </cell>
          <cell r="B4231">
            <v>126219</v>
          </cell>
          <cell r="C4231" t="str">
            <v>UND</v>
          </cell>
          <cell r="D4231">
            <v>151462.79999999999</v>
          </cell>
          <cell r="E4231">
            <v>24234.047999999999</v>
          </cell>
          <cell r="F4231">
            <v>175697</v>
          </cell>
        </row>
        <row r="4232">
          <cell r="A4232" t="str">
            <v>RELE CLASE 10 / 0.1-0.16AMP D09-D38</v>
          </cell>
          <cell r="B4232">
            <v>121000</v>
          </cell>
          <cell r="C4232" t="str">
            <v>UND</v>
          </cell>
          <cell r="D4232">
            <v>145200</v>
          </cell>
          <cell r="E4232">
            <v>23232</v>
          </cell>
          <cell r="F4232">
            <v>168432</v>
          </cell>
        </row>
        <row r="4233">
          <cell r="A4233" t="str">
            <v>RELE CLASE 10 / 0.16-0.25AMP D09-D38</v>
          </cell>
          <cell r="B4233">
            <v>121000</v>
          </cell>
          <cell r="C4233" t="str">
            <v>UND</v>
          </cell>
          <cell r="D4233">
            <v>145200</v>
          </cell>
          <cell r="E4233">
            <v>23232</v>
          </cell>
          <cell r="F4233">
            <v>168432</v>
          </cell>
        </row>
        <row r="4234">
          <cell r="A4234" t="str">
            <v>RELE CLASE 10 / 0.25-0.40AMP D09-D38</v>
          </cell>
          <cell r="B4234">
            <v>121000</v>
          </cell>
          <cell r="C4234" t="str">
            <v>UND</v>
          </cell>
          <cell r="D4234">
            <v>145200</v>
          </cell>
          <cell r="E4234">
            <v>23232</v>
          </cell>
          <cell r="F4234">
            <v>168432</v>
          </cell>
        </row>
        <row r="4235">
          <cell r="A4235" t="str">
            <v>RELE CLASE 10 / 0.40-0.63 A D09-D38</v>
          </cell>
          <cell r="B4235">
            <v>121000</v>
          </cell>
          <cell r="C4235" t="str">
            <v>UND</v>
          </cell>
          <cell r="D4235">
            <v>145200</v>
          </cell>
          <cell r="E4235">
            <v>23232</v>
          </cell>
          <cell r="F4235">
            <v>168432</v>
          </cell>
        </row>
        <row r="4236">
          <cell r="A4236" t="str">
            <v>RELE CLASE 10 / 0.63-1AMP D09-D38</v>
          </cell>
          <cell r="B4236">
            <v>121000</v>
          </cell>
          <cell r="C4236" t="str">
            <v>UND</v>
          </cell>
          <cell r="D4236">
            <v>145200</v>
          </cell>
          <cell r="E4236">
            <v>23232</v>
          </cell>
          <cell r="F4236">
            <v>168432</v>
          </cell>
        </row>
        <row r="4237">
          <cell r="A4237" t="str">
            <v>RELE CLASE 10 / 1-1.6AMP D09-D38</v>
          </cell>
          <cell r="B4237">
            <v>121000</v>
          </cell>
          <cell r="C4237" t="str">
            <v>UND</v>
          </cell>
          <cell r="D4237">
            <v>145200</v>
          </cell>
          <cell r="E4237">
            <v>23232</v>
          </cell>
          <cell r="F4237">
            <v>168432</v>
          </cell>
        </row>
        <row r="4238">
          <cell r="A4238" t="str">
            <v>RELE CLASE 10 /12-18AMP D18-D38</v>
          </cell>
          <cell r="B4238">
            <v>132000</v>
          </cell>
          <cell r="C4238" t="str">
            <v>UND</v>
          </cell>
          <cell r="D4238">
            <v>158400</v>
          </cell>
          <cell r="E4238">
            <v>25344</v>
          </cell>
          <cell r="F4238">
            <v>183744</v>
          </cell>
        </row>
        <row r="4239">
          <cell r="A4239" t="str">
            <v>RELE CLASE 10 /17-25AMP D25-D38</v>
          </cell>
          <cell r="B4239">
            <v>132000</v>
          </cell>
          <cell r="C4239" t="str">
            <v>UND</v>
          </cell>
          <cell r="D4239">
            <v>158400</v>
          </cell>
          <cell r="E4239">
            <v>25344</v>
          </cell>
          <cell r="F4239">
            <v>183744</v>
          </cell>
        </row>
        <row r="4240">
          <cell r="A4240" t="str">
            <v>RELE CLASE 10 /4-6AMP D09-D38</v>
          </cell>
          <cell r="B4240">
            <v>121000</v>
          </cell>
          <cell r="C4240" t="str">
            <v>UND</v>
          </cell>
          <cell r="D4240">
            <v>145200</v>
          </cell>
          <cell r="E4240">
            <v>23232</v>
          </cell>
          <cell r="F4240">
            <v>168432</v>
          </cell>
        </row>
        <row r="4241">
          <cell r="A4241" t="str">
            <v>RELE CLASE 10 17-25AMP D40-D95</v>
          </cell>
          <cell r="B4241">
            <v>222000</v>
          </cell>
          <cell r="C4241" t="str">
            <v>UND</v>
          </cell>
          <cell r="D4241">
            <v>266400</v>
          </cell>
          <cell r="E4241">
            <v>42624</v>
          </cell>
          <cell r="F4241">
            <v>309024</v>
          </cell>
        </row>
        <row r="4242">
          <cell r="A4242" t="str">
            <v>RELE CLASE 10 23-32AMP D40-D95</v>
          </cell>
          <cell r="B4242">
            <v>253000</v>
          </cell>
          <cell r="C4242" t="str">
            <v>UND</v>
          </cell>
          <cell r="D4242">
            <v>303600</v>
          </cell>
          <cell r="E4242">
            <v>48576</v>
          </cell>
          <cell r="F4242">
            <v>352176</v>
          </cell>
        </row>
        <row r="4243">
          <cell r="A4243" t="str">
            <v>RELE CLASE 10 30-40AMP D40-D95</v>
          </cell>
          <cell r="B4243">
            <v>253000</v>
          </cell>
          <cell r="C4243" t="str">
            <v>UND</v>
          </cell>
          <cell r="D4243">
            <v>303600</v>
          </cell>
          <cell r="E4243">
            <v>48576</v>
          </cell>
          <cell r="F4243">
            <v>352176</v>
          </cell>
        </row>
        <row r="4244">
          <cell r="A4244" t="str">
            <v>RELE CLASE 10 37-50AMP D50-D95</v>
          </cell>
          <cell r="B4244">
            <v>282000</v>
          </cell>
          <cell r="C4244" t="str">
            <v>UND</v>
          </cell>
          <cell r="D4244">
            <v>338400</v>
          </cell>
          <cell r="E4244">
            <v>54144</v>
          </cell>
          <cell r="F4244">
            <v>392544</v>
          </cell>
        </row>
        <row r="4245">
          <cell r="A4245" t="str">
            <v>RELE CLASE 10 48-65AMP D50-D95</v>
          </cell>
          <cell r="B4245">
            <v>289000</v>
          </cell>
          <cell r="C4245" t="str">
            <v>UND</v>
          </cell>
          <cell r="D4245">
            <v>346800</v>
          </cell>
          <cell r="E4245">
            <v>55488</v>
          </cell>
          <cell r="F4245">
            <v>402288</v>
          </cell>
        </row>
        <row r="4246">
          <cell r="A4246" t="str">
            <v>RELE CLASE 10 63-80AMP D80-D95</v>
          </cell>
          <cell r="B4246">
            <v>381000</v>
          </cell>
          <cell r="C4246" t="str">
            <v>UND</v>
          </cell>
          <cell r="D4246">
            <v>457200</v>
          </cell>
          <cell r="E4246">
            <v>73152</v>
          </cell>
          <cell r="F4246">
            <v>530352</v>
          </cell>
        </row>
        <row r="4247">
          <cell r="A4247" t="str">
            <v>RELE CLASE 10 80-93AMP D95</v>
          </cell>
          <cell r="B4247">
            <v>404000</v>
          </cell>
          <cell r="C4247" t="str">
            <v>UND</v>
          </cell>
          <cell r="D4247">
            <v>484800</v>
          </cell>
          <cell r="E4247">
            <v>77568</v>
          </cell>
          <cell r="F4247">
            <v>562368</v>
          </cell>
        </row>
        <row r="4248">
          <cell r="A4248" t="str">
            <v>RELE CLASE 10/ 1.25-2AMP D09-D38</v>
          </cell>
          <cell r="B4248">
            <v>121000</v>
          </cell>
          <cell r="C4248" t="str">
            <v>UND</v>
          </cell>
          <cell r="D4248">
            <v>145200</v>
          </cell>
          <cell r="E4248">
            <v>23232</v>
          </cell>
          <cell r="F4248">
            <v>168432</v>
          </cell>
        </row>
        <row r="4249">
          <cell r="A4249" t="str">
            <v>RELE CLASE 10/ 1.6A-2.5AMP D09-D38</v>
          </cell>
          <cell r="B4249">
            <v>121000</v>
          </cell>
          <cell r="C4249" t="str">
            <v>UND</v>
          </cell>
          <cell r="D4249">
            <v>145200</v>
          </cell>
          <cell r="E4249">
            <v>23232</v>
          </cell>
          <cell r="F4249">
            <v>168432</v>
          </cell>
        </row>
        <row r="4250">
          <cell r="A4250" t="str">
            <v>RELE CLASE 10/ 2.5-4AMP D09-D38</v>
          </cell>
          <cell r="B4250">
            <v>121000</v>
          </cell>
          <cell r="C4250" t="str">
            <v>UND</v>
          </cell>
          <cell r="D4250">
            <v>145200</v>
          </cell>
          <cell r="E4250">
            <v>23232</v>
          </cell>
          <cell r="F4250">
            <v>168432</v>
          </cell>
        </row>
        <row r="4251">
          <cell r="A4251" t="str">
            <v>RELE CLASE 10/ 23-32AMP D25-D38</v>
          </cell>
          <cell r="B4251">
            <v>218000</v>
          </cell>
          <cell r="C4251" t="str">
            <v>UND</v>
          </cell>
          <cell r="D4251">
            <v>261600</v>
          </cell>
          <cell r="E4251">
            <v>41856</v>
          </cell>
          <cell r="F4251">
            <v>303456</v>
          </cell>
        </row>
        <row r="4252">
          <cell r="A4252" t="str">
            <v>RELE CLASE 10/ 28-36AMP D32-D38</v>
          </cell>
          <cell r="B4252">
            <v>218000</v>
          </cell>
          <cell r="C4252" t="str">
            <v>UND</v>
          </cell>
          <cell r="D4252">
            <v>261600</v>
          </cell>
          <cell r="E4252">
            <v>41856</v>
          </cell>
          <cell r="F4252">
            <v>303456</v>
          </cell>
        </row>
        <row r="4253">
          <cell r="A4253" t="str">
            <v>RELE CLASE 10/ 5.5-8AMP D09-D38</v>
          </cell>
          <cell r="B4253">
            <v>121000</v>
          </cell>
          <cell r="C4253" t="str">
            <v>UND</v>
          </cell>
          <cell r="D4253">
            <v>145200</v>
          </cell>
          <cell r="E4253">
            <v>23232</v>
          </cell>
          <cell r="F4253">
            <v>168432</v>
          </cell>
        </row>
        <row r="4254">
          <cell r="A4254" t="str">
            <v>RELE CLASE 10/ 7-10AMP D09-D38</v>
          </cell>
          <cell r="B4254">
            <v>121000</v>
          </cell>
          <cell r="C4254" t="str">
            <v>UND</v>
          </cell>
          <cell r="D4254">
            <v>145200</v>
          </cell>
          <cell r="E4254">
            <v>23232</v>
          </cell>
          <cell r="F4254">
            <v>168432</v>
          </cell>
        </row>
        <row r="4255">
          <cell r="A4255" t="str">
            <v>RELE CLASE 10/ 9-13AMP D12-D38</v>
          </cell>
          <cell r="B4255">
            <v>121000</v>
          </cell>
          <cell r="C4255" t="str">
            <v>UND</v>
          </cell>
          <cell r="D4255">
            <v>145200</v>
          </cell>
          <cell r="E4255">
            <v>23232</v>
          </cell>
          <cell r="F4255">
            <v>168432</v>
          </cell>
        </row>
        <row r="4256">
          <cell r="A4256" t="str">
            <v>RELE CORRECTOR DE FACTOR DE POTENCIA AUTOMATICO SIETE PASOS 220V DIGITAL, PUERO DE SALIDA RS 232 Y/O 485</v>
          </cell>
          <cell r="B4256">
            <v>896090</v>
          </cell>
          <cell r="C4256" t="str">
            <v>UND</v>
          </cell>
          <cell r="D4256">
            <v>1075308</v>
          </cell>
          <cell r="E4256">
            <v>172049.28</v>
          </cell>
          <cell r="F4256">
            <v>1247357</v>
          </cell>
        </row>
        <row r="4257">
          <cell r="A4257" t="str">
            <v>RELE DE  0.10 A 0.16A TM</v>
          </cell>
          <cell r="B4257">
            <v>45000</v>
          </cell>
          <cell r="C4257" t="str">
            <v>UND</v>
          </cell>
          <cell r="D4257">
            <v>54000</v>
          </cell>
          <cell r="E4257">
            <v>8640</v>
          </cell>
          <cell r="F4257">
            <v>62640</v>
          </cell>
        </row>
        <row r="4258">
          <cell r="A4258" t="str">
            <v>RELE DE CONTROL NIVEL LIQUIDO</v>
          </cell>
          <cell r="B4258">
            <v>300000</v>
          </cell>
          <cell r="C4258" t="str">
            <v>UND</v>
          </cell>
          <cell r="D4258">
            <v>360000</v>
          </cell>
          <cell r="E4258">
            <v>57600</v>
          </cell>
          <cell r="F4258">
            <v>417600</v>
          </cell>
        </row>
        <row r="4259">
          <cell r="A4259" t="str">
            <v>RELE DE FRECUENCIA FUNCION R81-1 ELICO</v>
          </cell>
          <cell r="B4259">
            <v>318010</v>
          </cell>
          <cell r="C4259" t="str">
            <v>UND</v>
          </cell>
          <cell r="D4259">
            <v>381612</v>
          </cell>
          <cell r="E4259">
            <v>61057.919999999998</v>
          </cell>
          <cell r="F4259">
            <v>442670</v>
          </cell>
        </row>
        <row r="4260">
          <cell r="A4260" t="str">
            <v>RELE DE MEDIDA Y CONTROL 0.1-10SEG.220V</v>
          </cell>
          <cell r="B4260">
            <v>605000</v>
          </cell>
          <cell r="C4260" t="str">
            <v>UND</v>
          </cell>
          <cell r="D4260">
            <v>726000</v>
          </cell>
          <cell r="E4260">
            <v>116160</v>
          </cell>
          <cell r="F4260">
            <v>842160</v>
          </cell>
        </row>
        <row r="4261">
          <cell r="A4261" t="str">
            <v>RELE DE TIEMPO 0.15S 10H 220V KM</v>
          </cell>
          <cell r="B4261">
            <v>61600</v>
          </cell>
          <cell r="C4261" t="str">
            <v>UND</v>
          </cell>
          <cell r="D4261">
            <v>73920</v>
          </cell>
          <cell r="E4261">
            <v>11827.2</v>
          </cell>
          <cell r="F4261">
            <v>85747</v>
          </cell>
        </row>
        <row r="4262">
          <cell r="A4262" t="str">
            <v>RELE DE TIEMPO ELECTRONICO 110-127V.</v>
          </cell>
          <cell r="B4262">
            <v>141400</v>
          </cell>
          <cell r="C4262" t="str">
            <v>UND</v>
          </cell>
          <cell r="D4262">
            <v>169680</v>
          </cell>
          <cell r="E4262">
            <v>27148.799999999999</v>
          </cell>
          <cell r="F4262">
            <v>196829</v>
          </cell>
        </row>
        <row r="4263">
          <cell r="A4263" t="str">
            <v>RELE DE TIEMPO ELECTRONICO 220-240V</v>
          </cell>
          <cell r="B4263">
            <v>277000</v>
          </cell>
          <cell r="C4263" t="str">
            <v>UND</v>
          </cell>
          <cell r="D4263">
            <v>332400</v>
          </cell>
          <cell r="E4263">
            <v>53184</v>
          </cell>
          <cell r="F4263">
            <v>385584</v>
          </cell>
        </row>
        <row r="4264">
          <cell r="A4264" t="str">
            <v>RELE DE TIEMPO ELECTRONICO 220-240V.</v>
          </cell>
          <cell r="B4264">
            <v>92700</v>
          </cell>
          <cell r="C4264" t="str">
            <v>UND</v>
          </cell>
          <cell r="D4264">
            <v>111240</v>
          </cell>
          <cell r="E4264">
            <v>17798.400000000001</v>
          </cell>
          <cell r="F4264">
            <v>129038</v>
          </cell>
        </row>
        <row r="4265">
          <cell r="A4265" t="str">
            <v>RELE DE TIEMPO ELECTRONICO 220-240V.</v>
          </cell>
          <cell r="B4265">
            <v>109491</v>
          </cell>
          <cell r="C4265" t="str">
            <v>UND</v>
          </cell>
          <cell r="D4265">
            <v>131389.19999999998</v>
          </cell>
          <cell r="E4265">
            <v>21022.271999999997</v>
          </cell>
          <cell r="F4265">
            <v>152411</v>
          </cell>
        </row>
        <row r="4266">
          <cell r="A4266" t="str">
            <v>RELE DE TIEMPO ELECTRONICO 220-240V.</v>
          </cell>
          <cell r="B4266">
            <v>141400</v>
          </cell>
          <cell r="C4266" t="str">
            <v>UND</v>
          </cell>
          <cell r="D4266">
            <v>169680</v>
          </cell>
          <cell r="E4266">
            <v>27148.799999999999</v>
          </cell>
          <cell r="F4266">
            <v>196829</v>
          </cell>
        </row>
        <row r="4267">
          <cell r="A4267" t="str">
            <v>RELE DE TIEMPO ELECTRONICO 220V</v>
          </cell>
          <cell r="B4267">
            <v>106700</v>
          </cell>
          <cell r="C4267" t="str">
            <v>UND</v>
          </cell>
          <cell r="D4267">
            <v>128040</v>
          </cell>
          <cell r="E4267">
            <v>20486.400000000001</v>
          </cell>
          <cell r="F4267">
            <v>148526</v>
          </cell>
        </row>
        <row r="4268">
          <cell r="A4268" t="str">
            <v>RELE DE TIEMPO ELECTRONICO 220V-10M</v>
          </cell>
          <cell r="B4268">
            <v>92700</v>
          </cell>
          <cell r="C4268" t="str">
            <v>UND</v>
          </cell>
          <cell r="D4268">
            <v>111240</v>
          </cell>
          <cell r="E4268">
            <v>17798.400000000001</v>
          </cell>
          <cell r="F4268">
            <v>129038</v>
          </cell>
        </row>
        <row r="4269">
          <cell r="A4269" t="str">
            <v>RELE DE TIEMPO ELECTRONICO 220V-60</v>
          </cell>
          <cell r="B4269">
            <v>77490</v>
          </cell>
          <cell r="C4269" t="str">
            <v>UND</v>
          </cell>
          <cell r="D4269">
            <v>92988</v>
          </cell>
          <cell r="E4269">
            <v>14878.08</v>
          </cell>
          <cell r="F4269">
            <v>107866</v>
          </cell>
        </row>
        <row r="4270">
          <cell r="A4270" t="str">
            <v>RELE DE TIEMPO ELECTRONICO 220V-6H</v>
          </cell>
          <cell r="B4270">
            <v>91033.601562500015</v>
          </cell>
          <cell r="C4270" t="str">
            <v>UND</v>
          </cell>
          <cell r="D4270">
            <v>109240.32187500001</v>
          </cell>
          <cell r="E4270">
            <v>17478.451500000003</v>
          </cell>
          <cell r="F4270">
            <v>126719</v>
          </cell>
        </row>
        <row r="4271">
          <cell r="A4271" t="str">
            <v>RELE DE TIEMPO ELECTRONICO 220V-6M</v>
          </cell>
          <cell r="B4271">
            <v>82740</v>
          </cell>
          <cell r="C4271" t="str">
            <v>UND</v>
          </cell>
          <cell r="D4271">
            <v>99288</v>
          </cell>
          <cell r="E4271">
            <v>15886.08</v>
          </cell>
          <cell r="F4271">
            <v>115174</v>
          </cell>
        </row>
        <row r="4272">
          <cell r="A4272" t="str">
            <v>RELE DE TIEMPO MOTORIZADO 110-120V.</v>
          </cell>
          <cell r="B4272">
            <v>399000</v>
          </cell>
          <cell r="C4272" t="str">
            <v>UND</v>
          </cell>
          <cell r="D4272">
            <v>478800</v>
          </cell>
          <cell r="E4272">
            <v>76608</v>
          </cell>
          <cell r="F4272">
            <v>555408</v>
          </cell>
        </row>
        <row r="4273">
          <cell r="A4273" t="str">
            <v>RELE DE TIEMPO MOTORIZADO 220-230V.</v>
          </cell>
          <cell r="B4273">
            <v>399000</v>
          </cell>
          <cell r="C4273" t="str">
            <v>UND</v>
          </cell>
          <cell r="D4273">
            <v>478800</v>
          </cell>
          <cell r="E4273">
            <v>76608</v>
          </cell>
          <cell r="F4273">
            <v>555408</v>
          </cell>
        </row>
        <row r="4274">
          <cell r="A4274" t="str">
            <v>RELE ENCHUFABLE 14 PINES</v>
          </cell>
          <cell r="B4274">
            <v>29000</v>
          </cell>
          <cell r="C4274" t="str">
            <v>UND</v>
          </cell>
          <cell r="D4274">
            <v>34800</v>
          </cell>
          <cell r="E4274">
            <v>5568</v>
          </cell>
          <cell r="F4274">
            <v>40368</v>
          </cell>
        </row>
        <row r="4275">
          <cell r="A4275" t="str">
            <v>RELE ENCHUFABLE 24VDC</v>
          </cell>
          <cell r="B4275">
            <v>103000</v>
          </cell>
          <cell r="C4275" t="str">
            <v>UND</v>
          </cell>
          <cell r="D4275">
            <v>123600</v>
          </cell>
          <cell r="E4275">
            <v>19776</v>
          </cell>
          <cell r="F4275">
            <v>143376</v>
          </cell>
        </row>
        <row r="4276">
          <cell r="A4276" t="str">
            <v>RELE ESCALERA INTERMARKING</v>
          </cell>
          <cell r="B4276">
            <v>25000</v>
          </cell>
          <cell r="C4276" t="str">
            <v>UND</v>
          </cell>
          <cell r="D4276">
            <v>30000</v>
          </cell>
          <cell r="E4276">
            <v>4800</v>
          </cell>
          <cell r="F4276">
            <v>34800</v>
          </cell>
        </row>
        <row r="4277">
          <cell r="A4277" t="str">
            <v>RELE ESCALERA ORBIS 12V.</v>
          </cell>
          <cell r="B4277">
            <v>25000</v>
          </cell>
          <cell r="C4277" t="str">
            <v>UND</v>
          </cell>
          <cell r="D4277">
            <v>30000</v>
          </cell>
          <cell r="E4277">
            <v>4800</v>
          </cell>
          <cell r="F4277">
            <v>34800</v>
          </cell>
        </row>
        <row r="4278">
          <cell r="A4278" t="str">
            <v>RELE INSTANTANEO 220V</v>
          </cell>
          <cell r="B4278">
            <v>115000</v>
          </cell>
          <cell r="C4278" t="str">
            <v>UND</v>
          </cell>
          <cell r="D4278">
            <v>138000</v>
          </cell>
          <cell r="E4278">
            <v>22080</v>
          </cell>
          <cell r="F4278">
            <v>160080</v>
          </cell>
        </row>
        <row r="4279">
          <cell r="A4279" t="str">
            <v>RELE MULTIFUNCION 24 A 24</v>
          </cell>
          <cell r="B4279">
            <v>418000</v>
          </cell>
          <cell r="C4279" t="str">
            <v>UND</v>
          </cell>
          <cell r="D4279">
            <v>501600</v>
          </cell>
          <cell r="E4279">
            <v>80256</v>
          </cell>
          <cell r="F4279">
            <v>581856</v>
          </cell>
        </row>
        <row r="4280">
          <cell r="A4280" t="str">
            <v>RELE MULTIFUNCIONAL 24 A24</v>
          </cell>
          <cell r="B4280">
            <v>418000</v>
          </cell>
          <cell r="C4280" t="str">
            <v>UND</v>
          </cell>
          <cell r="D4280">
            <v>501600</v>
          </cell>
          <cell r="E4280">
            <v>80256</v>
          </cell>
          <cell r="F4280">
            <v>581856</v>
          </cell>
        </row>
        <row r="4281">
          <cell r="A4281" t="str">
            <v>RELE SOBRE CARGA C306 / 144 AMP.</v>
          </cell>
          <cell r="B4281">
            <v>337600</v>
          </cell>
          <cell r="C4281" t="str">
            <v>UND</v>
          </cell>
          <cell r="D4281">
            <v>405120</v>
          </cell>
          <cell r="E4281">
            <v>64819.200000000004</v>
          </cell>
          <cell r="F4281">
            <v>469939</v>
          </cell>
        </row>
        <row r="4282">
          <cell r="A4282" t="str">
            <v>RELE TERMICO 300/500 AMP</v>
          </cell>
          <cell r="B4282">
            <v>1508000</v>
          </cell>
          <cell r="C4282" t="str">
            <v>UND</v>
          </cell>
          <cell r="D4282">
            <v>1809600</v>
          </cell>
          <cell r="E4282">
            <v>289536</v>
          </cell>
          <cell r="F4282">
            <v>2099136</v>
          </cell>
        </row>
        <row r="4283">
          <cell r="A4283" t="str">
            <v>RELE UNIVERSAL 110 VCA/10 AMP</v>
          </cell>
          <cell r="B4283">
            <v>40000</v>
          </cell>
          <cell r="C4283" t="str">
            <v>UND</v>
          </cell>
          <cell r="D4283">
            <v>48000</v>
          </cell>
          <cell r="E4283">
            <v>7680</v>
          </cell>
          <cell r="F4283">
            <v>55680</v>
          </cell>
        </row>
        <row r="4284">
          <cell r="A4284" t="str">
            <v>RELE UNIVERSAL 220 VAC/10 AMP</v>
          </cell>
          <cell r="B4284">
            <v>43000</v>
          </cell>
          <cell r="C4284" t="str">
            <v>UND</v>
          </cell>
          <cell r="D4284">
            <v>51600</v>
          </cell>
          <cell r="E4284">
            <v>8256</v>
          </cell>
          <cell r="F4284">
            <v>59856</v>
          </cell>
        </row>
        <row r="4285">
          <cell r="A4285" t="str">
            <v>RELES UNIVERSAL 11PI</v>
          </cell>
          <cell r="B4285">
            <v>38000</v>
          </cell>
          <cell r="C4285" t="str">
            <v>UND</v>
          </cell>
          <cell r="D4285">
            <v>45600</v>
          </cell>
          <cell r="E4285">
            <v>7296</v>
          </cell>
          <cell r="F4285">
            <v>52896</v>
          </cell>
        </row>
        <row r="4286">
          <cell r="A4286" t="str">
            <v>RELEVO 11 PINES 110V CC RELPO</v>
          </cell>
          <cell r="B4286">
            <v>7700</v>
          </cell>
          <cell r="C4286" t="str">
            <v>UND</v>
          </cell>
          <cell r="D4286">
            <v>9240</v>
          </cell>
          <cell r="E4286">
            <v>1478.4</v>
          </cell>
          <cell r="F4286">
            <v>10718</v>
          </cell>
        </row>
        <row r="4287">
          <cell r="A4287" t="str">
            <v>RELEVO 11 PINES 110V CC RELPO</v>
          </cell>
          <cell r="B4287">
            <v>7700</v>
          </cell>
          <cell r="C4287" t="str">
            <v>UND</v>
          </cell>
          <cell r="D4287">
            <v>9240</v>
          </cell>
          <cell r="E4287">
            <v>1478.4</v>
          </cell>
          <cell r="F4287">
            <v>10718</v>
          </cell>
        </row>
        <row r="4288">
          <cell r="A4288" t="str">
            <v>RELEVO 11 PINES 250V RELPO</v>
          </cell>
          <cell r="B4288">
            <v>8400</v>
          </cell>
          <cell r="C4288" t="str">
            <v>UND</v>
          </cell>
          <cell r="D4288">
            <v>10080</v>
          </cell>
          <cell r="E4288">
            <v>1612.8</v>
          </cell>
          <cell r="F4288">
            <v>11693</v>
          </cell>
        </row>
        <row r="4289">
          <cell r="A4289" t="str">
            <v>RELEVO 24V DC</v>
          </cell>
          <cell r="B4289">
            <v>17012.800781250004</v>
          </cell>
          <cell r="C4289" t="str">
            <v>UND</v>
          </cell>
          <cell r="D4289">
            <v>20415.360937500005</v>
          </cell>
          <cell r="E4289">
            <v>3266.4577500000009</v>
          </cell>
          <cell r="F4289">
            <v>23682</v>
          </cell>
        </row>
        <row r="4290">
          <cell r="A4290" t="str">
            <v>RELEVO 8 PINES 110V AC RELPO</v>
          </cell>
          <cell r="B4290">
            <v>6300</v>
          </cell>
          <cell r="C4290" t="str">
            <v>UND</v>
          </cell>
          <cell r="D4290">
            <v>7560</v>
          </cell>
          <cell r="E4290">
            <v>1209.6000000000001</v>
          </cell>
          <cell r="F4290">
            <v>8770</v>
          </cell>
        </row>
        <row r="4291">
          <cell r="A4291" t="str">
            <v>RELEVO 8 PINES 110V AC ZETTLER</v>
          </cell>
          <cell r="B4291">
            <v>6300</v>
          </cell>
          <cell r="C4291" t="str">
            <v>UND</v>
          </cell>
          <cell r="D4291">
            <v>7560</v>
          </cell>
          <cell r="E4291">
            <v>1209.6000000000001</v>
          </cell>
          <cell r="F4291">
            <v>8770</v>
          </cell>
        </row>
        <row r="4292">
          <cell r="A4292" t="str">
            <v>RELEVO 8 PINES 250V GE</v>
          </cell>
          <cell r="B4292">
            <v>6300</v>
          </cell>
          <cell r="C4292" t="str">
            <v>UND</v>
          </cell>
          <cell r="D4292">
            <v>7560</v>
          </cell>
          <cell r="E4292">
            <v>1209.6000000000001</v>
          </cell>
          <cell r="F4292">
            <v>8770</v>
          </cell>
        </row>
        <row r="4293">
          <cell r="A4293" t="str">
            <v>RELEVO DE 11 PINES 24 VAC</v>
          </cell>
          <cell r="B4293">
            <v>13700</v>
          </cell>
          <cell r="C4293" t="str">
            <v>UND</v>
          </cell>
          <cell r="D4293">
            <v>16440</v>
          </cell>
          <cell r="E4293">
            <v>2630.4</v>
          </cell>
          <cell r="F4293">
            <v>19070</v>
          </cell>
        </row>
        <row r="4294">
          <cell r="A4294" t="str">
            <v>RELEVO TELEFONICO 24VDC 3AMP</v>
          </cell>
          <cell r="B4294">
            <v>30000</v>
          </cell>
          <cell r="C4294" t="str">
            <v>UND</v>
          </cell>
          <cell r="D4294">
            <v>36000</v>
          </cell>
          <cell r="E4294">
            <v>5760</v>
          </cell>
          <cell r="F4294">
            <v>41760</v>
          </cell>
        </row>
        <row r="4295">
          <cell r="A4295" t="str">
            <v>RELLENOS DE EXCAVACION</v>
          </cell>
          <cell r="B4295">
            <v>1000</v>
          </cell>
          <cell r="C4295" t="str">
            <v>UND</v>
          </cell>
          <cell r="D4295">
            <v>1200</v>
          </cell>
          <cell r="E4295">
            <v>192</v>
          </cell>
          <cell r="F4295">
            <v>1392</v>
          </cell>
        </row>
        <row r="4296">
          <cell r="A4296" t="str">
            <v>RELLENOS RECEBO</v>
          </cell>
          <cell r="B4296">
            <v>1200</v>
          </cell>
          <cell r="C4296" t="str">
            <v>UND</v>
          </cell>
          <cell r="D4296">
            <v>1440</v>
          </cell>
          <cell r="E4296">
            <v>230.4</v>
          </cell>
          <cell r="F4296">
            <v>1670</v>
          </cell>
        </row>
        <row r="4297">
          <cell r="A4297" t="str">
            <v>RELOJ DE CONMUTACION ORBIS</v>
          </cell>
          <cell r="B4297">
            <v>155400</v>
          </cell>
          <cell r="C4297" t="str">
            <v>UND</v>
          </cell>
          <cell r="D4297">
            <v>186480</v>
          </cell>
          <cell r="E4297">
            <v>29836.799999999999</v>
          </cell>
          <cell r="F4297">
            <v>216317</v>
          </cell>
        </row>
        <row r="4298">
          <cell r="A4298" t="str">
            <v>RELOJ HORARIO ELEC ISKRA TKM71-NP2H 120V</v>
          </cell>
          <cell r="B4298">
            <v>340000</v>
          </cell>
          <cell r="C4298" t="str">
            <v>UND</v>
          </cell>
          <cell r="D4298">
            <v>408000</v>
          </cell>
          <cell r="E4298">
            <v>65280</v>
          </cell>
          <cell r="F4298">
            <v>473280</v>
          </cell>
        </row>
        <row r="4299">
          <cell r="A4299" t="str">
            <v>RELOJ PARA CONMUTACION KRIZIK</v>
          </cell>
          <cell r="B4299">
            <v>602000</v>
          </cell>
          <cell r="C4299" t="str">
            <v>UND</v>
          </cell>
          <cell r="D4299">
            <v>722400</v>
          </cell>
          <cell r="E4299">
            <v>115584</v>
          </cell>
          <cell r="F4299">
            <v>837984</v>
          </cell>
        </row>
        <row r="4300">
          <cell r="A4300" t="str">
            <v>RESINA EPOXICA T.B 7.4ONZ(20GRS)</v>
          </cell>
          <cell r="B4300">
            <v>48895</v>
          </cell>
          <cell r="C4300" t="str">
            <v>UND</v>
          </cell>
          <cell r="D4300">
            <v>58674</v>
          </cell>
          <cell r="E4300">
            <v>9387.84</v>
          </cell>
          <cell r="F4300">
            <v>68062</v>
          </cell>
        </row>
        <row r="4301">
          <cell r="A4301" t="str">
            <v>RESINA EPOXICA T.C 14.7ONZ(418GR)</v>
          </cell>
          <cell r="B4301">
            <v>88735</v>
          </cell>
          <cell r="C4301" t="str">
            <v>UND</v>
          </cell>
          <cell r="D4301">
            <v>106482</v>
          </cell>
          <cell r="E4301">
            <v>17037.12</v>
          </cell>
          <cell r="F4301">
            <v>123519</v>
          </cell>
        </row>
        <row r="4302">
          <cell r="A4302" t="str">
            <v>RESINA PARA EMPALME 500G HIMSA</v>
          </cell>
          <cell r="B4302">
            <v>112000</v>
          </cell>
          <cell r="C4302" t="str">
            <v>UND</v>
          </cell>
          <cell r="D4302">
            <v>134400</v>
          </cell>
          <cell r="E4302">
            <v>21504</v>
          </cell>
          <cell r="F4302">
            <v>155904</v>
          </cell>
        </row>
        <row r="4303">
          <cell r="A4303" t="str">
            <v>RESINA URETANO P/REPARACION CHAQUETAS</v>
          </cell>
          <cell r="B4303">
            <v>44186</v>
          </cell>
          <cell r="C4303" t="str">
            <v>UND</v>
          </cell>
          <cell r="D4303">
            <v>53023.199999999997</v>
          </cell>
          <cell r="E4303">
            <v>8483.7119999999995</v>
          </cell>
          <cell r="F4303">
            <v>61507</v>
          </cell>
        </row>
        <row r="4304">
          <cell r="A4304" t="str">
            <v>RESISTENCIA 1.100/208V ACEB</v>
          </cell>
          <cell r="B4304">
            <v>25000</v>
          </cell>
          <cell r="C4304" t="str">
            <v>UND</v>
          </cell>
          <cell r="D4304">
            <v>30000</v>
          </cell>
          <cell r="E4304">
            <v>4800</v>
          </cell>
          <cell r="F4304">
            <v>34800</v>
          </cell>
        </row>
        <row r="4305">
          <cell r="A4305" t="str">
            <v>RESISTENCIA 1800W 220V HACEB</v>
          </cell>
          <cell r="B4305">
            <v>7000</v>
          </cell>
          <cell r="C4305" t="str">
            <v>UND</v>
          </cell>
          <cell r="D4305">
            <v>8400</v>
          </cell>
          <cell r="E4305">
            <v>1344</v>
          </cell>
          <cell r="F4305">
            <v>9744</v>
          </cell>
        </row>
        <row r="4306">
          <cell r="A4306" t="str">
            <v>RESISTENCIA DE FASE P/RECONECTADOR 20AMP</v>
          </cell>
          <cell r="B4306">
            <v>113980</v>
          </cell>
          <cell r="C4306" t="str">
            <v>UND</v>
          </cell>
          <cell r="D4306">
            <v>136776</v>
          </cell>
          <cell r="E4306">
            <v>21884.16</v>
          </cell>
          <cell r="F4306">
            <v>158660</v>
          </cell>
        </row>
        <row r="4307">
          <cell r="A4307" t="str">
            <v>RESISTENCIA DE FASE P/RECONECTADOR 30AMP</v>
          </cell>
          <cell r="B4307">
            <v>113980</v>
          </cell>
          <cell r="C4307" t="str">
            <v>UND</v>
          </cell>
          <cell r="D4307">
            <v>136776</v>
          </cell>
          <cell r="E4307">
            <v>21884.16</v>
          </cell>
          <cell r="F4307">
            <v>158660</v>
          </cell>
        </row>
        <row r="4308">
          <cell r="A4308" t="str">
            <v>RESISTENCIA ENERNET</v>
          </cell>
          <cell r="B4308">
            <v>8983</v>
          </cell>
          <cell r="C4308" t="str">
            <v>UND</v>
          </cell>
          <cell r="D4308">
            <v>10779.6</v>
          </cell>
          <cell r="E4308">
            <v>1724.7360000000001</v>
          </cell>
          <cell r="F4308">
            <v>12504</v>
          </cell>
        </row>
        <row r="4309">
          <cell r="A4309" t="str">
            <v>RESISTENCIA FASE P/RECONECTADOR P/T10AMP</v>
          </cell>
          <cell r="B4309">
            <v>113980</v>
          </cell>
          <cell r="C4309" t="str">
            <v>UND</v>
          </cell>
          <cell r="D4309">
            <v>136776</v>
          </cell>
          <cell r="E4309">
            <v>21884.16</v>
          </cell>
          <cell r="F4309">
            <v>158660</v>
          </cell>
        </row>
        <row r="4310">
          <cell r="A4310" t="str">
            <v>RESISTENCIA FASE P/RECONECTADOR P/T20AMP</v>
          </cell>
          <cell r="B4310">
            <v>113980</v>
          </cell>
          <cell r="C4310" t="str">
            <v>UND</v>
          </cell>
          <cell r="D4310">
            <v>136776</v>
          </cell>
          <cell r="E4310">
            <v>21884.16</v>
          </cell>
          <cell r="F4310">
            <v>158660</v>
          </cell>
        </row>
        <row r="4311">
          <cell r="A4311" t="str">
            <v>RESISTENCIA FASE P/RECONECTADOR P/T30AMP</v>
          </cell>
          <cell r="B4311">
            <v>113980</v>
          </cell>
          <cell r="C4311" t="str">
            <v>UND</v>
          </cell>
          <cell r="D4311">
            <v>136776</v>
          </cell>
          <cell r="E4311">
            <v>21884.16</v>
          </cell>
          <cell r="F4311">
            <v>158660</v>
          </cell>
        </row>
        <row r="4312">
          <cell r="A4312" t="str">
            <v>RIEL OMEGA DIN 35MM L:1220MM</v>
          </cell>
          <cell r="B4312">
            <v>17000</v>
          </cell>
          <cell r="C4312" t="str">
            <v>UND</v>
          </cell>
          <cell r="D4312">
            <v>20400</v>
          </cell>
          <cell r="E4312">
            <v>3264</v>
          </cell>
          <cell r="F4312">
            <v>23664</v>
          </cell>
        </row>
        <row r="4313">
          <cell r="A4313" t="str">
            <v>RIEL OMEGA X 1.50MTS</v>
          </cell>
          <cell r="B4313">
            <v>6000</v>
          </cell>
          <cell r="C4313" t="str">
            <v>UND</v>
          </cell>
          <cell r="D4313">
            <v>7200</v>
          </cell>
          <cell r="E4313">
            <v>1152</v>
          </cell>
          <cell r="F4313">
            <v>8352</v>
          </cell>
        </row>
        <row r="4314">
          <cell r="A4314" t="str">
            <v>RIEL OMEGA X 2.00MTS</v>
          </cell>
          <cell r="B4314">
            <v>9000</v>
          </cell>
          <cell r="C4314" t="str">
            <v>UND</v>
          </cell>
          <cell r="D4314">
            <v>10800</v>
          </cell>
          <cell r="E4314">
            <v>1728</v>
          </cell>
          <cell r="F4314">
            <v>12528</v>
          </cell>
        </row>
        <row r="4315">
          <cell r="A4315" t="str">
            <v>RIOSTRA DE 6MTS</v>
          </cell>
          <cell r="B4315">
            <v>78400</v>
          </cell>
          <cell r="C4315" t="str">
            <v>UND</v>
          </cell>
          <cell r="D4315">
            <v>94080</v>
          </cell>
          <cell r="E4315">
            <v>15052.800000000001</v>
          </cell>
          <cell r="F4315">
            <v>109133</v>
          </cell>
        </row>
        <row r="4316">
          <cell r="A4316" t="str">
            <v>RIOSTRA EN X L 21/2X21/2X1/4X5.752M</v>
          </cell>
          <cell r="B4316">
            <v>61357</v>
          </cell>
          <cell r="C4316" t="str">
            <v>UND</v>
          </cell>
          <cell r="D4316">
            <v>73628.399999999994</v>
          </cell>
          <cell r="E4316">
            <v>11780.544</v>
          </cell>
          <cell r="F4316">
            <v>85409</v>
          </cell>
        </row>
        <row r="4317">
          <cell r="A4317" t="str">
            <v>ROSETA 2 PIEZAS</v>
          </cell>
          <cell r="B4317">
            <v>448</v>
          </cell>
          <cell r="C4317" t="str">
            <v>UND</v>
          </cell>
          <cell r="D4317">
            <v>537.6</v>
          </cell>
          <cell r="E4317">
            <v>86.016000000000005</v>
          </cell>
          <cell r="F4317">
            <v>624</v>
          </cell>
        </row>
        <row r="4318">
          <cell r="A4318" t="str">
            <v>ROSETA 2 PIEZAS</v>
          </cell>
          <cell r="B4318">
            <v>10000</v>
          </cell>
          <cell r="C4318" t="str">
            <v>UND</v>
          </cell>
          <cell r="D4318">
            <v>12000</v>
          </cell>
          <cell r="E4318">
            <v>1920</v>
          </cell>
          <cell r="F4318">
            <v>13920</v>
          </cell>
        </row>
        <row r="4319">
          <cell r="A4319" t="str">
            <v>ROSETA EN PASTA E16</v>
          </cell>
          <cell r="B4319">
            <v>112</v>
          </cell>
          <cell r="C4319" t="str">
            <v>UND</v>
          </cell>
          <cell r="D4319">
            <v>134.4</v>
          </cell>
          <cell r="E4319">
            <v>21.504000000000001</v>
          </cell>
          <cell r="F4319">
            <v>156</v>
          </cell>
        </row>
        <row r="4320">
          <cell r="A4320" t="str">
            <v>ROSETA PLASTICA ARMADA</v>
          </cell>
          <cell r="B4320">
            <v>490</v>
          </cell>
          <cell r="C4320" t="str">
            <v>UND</v>
          </cell>
          <cell r="D4320">
            <v>588</v>
          </cell>
          <cell r="E4320">
            <v>94.08</v>
          </cell>
          <cell r="F4320">
            <v>682</v>
          </cell>
        </row>
        <row r="4321">
          <cell r="A4321" t="str">
            <v>ROTULADORA SCOTCH</v>
          </cell>
          <cell r="B4321">
            <v>119542</v>
          </cell>
          <cell r="C4321" t="str">
            <v>UND</v>
          </cell>
          <cell r="D4321">
            <v>143450.4</v>
          </cell>
          <cell r="E4321">
            <v>22952.063999999998</v>
          </cell>
          <cell r="F4321">
            <v>166402</v>
          </cell>
        </row>
        <row r="4322">
          <cell r="A4322" t="str">
            <v>ROTULO STD TAG 1/4</v>
          </cell>
          <cell r="B4322">
            <v>24002</v>
          </cell>
          <cell r="C4322" t="str">
            <v>UND</v>
          </cell>
          <cell r="D4322">
            <v>28802.399999999998</v>
          </cell>
          <cell r="E4322">
            <v>4608.384</v>
          </cell>
          <cell r="F4322">
            <v>33411</v>
          </cell>
        </row>
        <row r="4323">
          <cell r="A4323" t="str">
            <v>ROTULOS STD TAG3/8 3M</v>
          </cell>
          <cell r="B4323">
            <v>28000</v>
          </cell>
          <cell r="C4323" t="str">
            <v>UND</v>
          </cell>
          <cell r="D4323">
            <v>33600</v>
          </cell>
          <cell r="E4323">
            <v>5376</v>
          </cell>
          <cell r="F4323">
            <v>38976</v>
          </cell>
        </row>
        <row r="4324">
          <cell r="A4324" t="str">
            <v>ROUTER INALAMBRICO</v>
          </cell>
          <cell r="B4324">
            <v>417621</v>
          </cell>
          <cell r="C4324" t="str">
            <v>UND</v>
          </cell>
          <cell r="D4324">
            <v>501145.19999999995</v>
          </cell>
          <cell r="E4324">
            <v>80183.231999999989</v>
          </cell>
          <cell r="F4324">
            <v>581328</v>
          </cell>
        </row>
        <row r="4325">
          <cell r="A4325" t="str">
            <v>SALIDA AUDIO BLANCO KORA</v>
          </cell>
          <cell r="B4325">
            <v>6120</v>
          </cell>
          <cell r="C4325" t="str">
            <v>UND</v>
          </cell>
          <cell r="D4325">
            <v>7344</v>
          </cell>
          <cell r="E4325">
            <v>1175.04</v>
          </cell>
          <cell r="F4325">
            <v>8519</v>
          </cell>
        </row>
        <row r="4326">
          <cell r="A4326" t="str">
            <v>SALIDA CABLE CON ORIFICIO "TICINO"</v>
          </cell>
          <cell r="B4326">
            <v>818</v>
          </cell>
          <cell r="C4326" t="str">
            <v>UND</v>
          </cell>
          <cell r="D4326">
            <v>981.59999999999991</v>
          </cell>
          <cell r="E4326">
            <v>157.05599999999998</v>
          </cell>
          <cell r="F4326">
            <v>1139</v>
          </cell>
        </row>
        <row r="4327">
          <cell r="A4327" t="str">
            <v>SALIDA CORDON</v>
          </cell>
          <cell r="B4327">
            <v>490</v>
          </cell>
          <cell r="C4327" t="str">
            <v>UND</v>
          </cell>
          <cell r="D4327">
            <v>588</v>
          </cell>
          <cell r="E4327">
            <v>94.08</v>
          </cell>
          <cell r="F4327">
            <v>682</v>
          </cell>
        </row>
        <row r="4328">
          <cell r="A4328" t="str">
            <v>SALIDA CORDON</v>
          </cell>
          <cell r="B4328">
            <v>1550</v>
          </cell>
          <cell r="C4328" t="str">
            <v>UND</v>
          </cell>
          <cell r="D4328">
            <v>1860</v>
          </cell>
          <cell r="E4328">
            <v>297.60000000000002</v>
          </cell>
          <cell r="F4328">
            <v>2158</v>
          </cell>
        </row>
        <row r="4329">
          <cell r="A4329" t="str">
            <v>SALIDA CORDON</v>
          </cell>
          <cell r="B4329">
            <v>1550</v>
          </cell>
          <cell r="C4329" t="str">
            <v>UND</v>
          </cell>
          <cell r="D4329">
            <v>1860</v>
          </cell>
          <cell r="E4329">
            <v>297.60000000000002</v>
          </cell>
          <cell r="F4329">
            <v>2158</v>
          </cell>
        </row>
        <row r="4330">
          <cell r="A4330" t="str">
            <v>SALIDA CORDON</v>
          </cell>
          <cell r="B4330">
            <v>2770</v>
          </cell>
          <cell r="C4330" t="str">
            <v>UND</v>
          </cell>
          <cell r="D4330">
            <v>3324</v>
          </cell>
          <cell r="E4330">
            <v>531.84</v>
          </cell>
          <cell r="F4330">
            <v>3856</v>
          </cell>
        </row>
        <row r="4331">
          <cell r="A4331" t="str">
            <v>SALIDA CORDON</v>
          </cell>
          <cell r="B4331">
            <v>2770</v>
          </cell>
          <cell r="C4331" t="str">
            <v>UND</v>
          </cell>
          <cell r="D4331">
            <v>3324</v>
          </cell>
          <cell r="E4331">
            <v>531.84</v>
          </cell>
          <cell r="F4331">
            <v>3856</v>
          </cell>
        </row>
        <row r="4332">
          <cell r="A4332" t="str">
            <v>SALIDA CORDON T.V.</v>
          </cell>
          <cell r="B4332">
            <v>1640</v>
          </cell>
          <cell r="C4332" t="str">
            <v>UND</v>
          </cell>
          <cell r="D4332">
            <v>1968</v>
          </cell>
          <cell r="E4332">
            <v>314.88</v>
          </cell>
          <cell r="F4332">
            <v>2283</v>
          </cell>
        </row>
        <row r="4333">
          <cell r="A4333" t="str">
            <v>SALIDA CORDON T.V. BLANCO AMBIA</v>
          </cell>
          <cell r="B4333">
            <v>1640</v>
          </cell>
          <cell r="C4333" t="str">
            <v>UND</v>
          </cell>
          <cell r="D4333">
            <v>1968</v>
          </cell>
          <cell r="E4333">
            <v>314.88</v>
          </cell>
          <cell r="F4333">
            <v>2283</v>
          </cell>
        </row>
        <row r="4334">
          <cell r="A4334" t="str">
            <v>SALIDA CORDON T.V. CREMA</v>
          </cell>
          <cell r="B4334">
            <v>2770</v>
          </cell>
          <cell r="C4334" t="str">
            <v>UND</v>
          </cell>
          <cell r="D4334">
            <v>3324</v>
          </cell>
          <cell r="E4334">
            <v>531.84</v>
          </cell>
          <cell r="F4334">
            <v>3856</v>
          </cell>
        </row>
        <row r="4335">
          <cell r="A4335" t="str">
            <v>SALIDA PARA AUDIO</v>
          </cell>
          <cell r="B4335">
            <v>12330</v>
          </cell>
          <cell r="C4335" t="str">
            <v>UND</v>
          </cell>
          <cell r="D4335">
            <v>14796</v>
          </cell>
          <cell r="E4335">
            <v>2367.36</v>
          </cell>
          <cell r="F4335">
            <v>17163</v>
          </cell>
        </row>
        <row r="4336">
          <cell r="A4336" t="str">
            <v>SALIDA PARA SONIDO</v>
          </cell>
          <cell r="B4336">
            <v>6500</v>
          </cell>
          <cell r="C4336" t="str">
            <v>UND</v>
          </cell>
          <cell r="D4336">
            <v>7800</v>
          </cell>
          <cell r="E4336">
            <v>1248</v>
          </cell>
          <cell r="F4336">
            <v>9048</v>
          </cell>
        </row>
        <row r="4337">
          <cell r="A4337" t="str">
            <v>SE¥ALIZACION FIJA LAMPARA 8A 150 ROJO</v>
          </cell>
          <cell r="B4337">
            <v>111000</v>
          </cell>
          <cell r="C4337" t="str">
            <v>UND</v>
          </cell>
          <cell r="D4337">
            <v>133200</v>
          </cell>
          <cell r="E4337">
            <v>21312</v>
          </cell>
          <cell r="F4337">
            <v>154512</v>
          </cell>
        </row>
        <row r="4338">
          <cell r="A4338" t="str">
            <v>SECCIONADOR MON 15KV-600AMP DF430MM COST</v>
          </cell>
          <cell r="B4338">
            <v>120000</v>
          </cell>
          <cell r="C4338" t="str">
            <v>UND</v>
          </cell>
          <cell r="D4338">
            <v>144000</v>
          </cell>
          <cell r="E4338">
            <v>23040</v>
          </cell>
          <cell r="F4338">
            <v>167040</v>
          </cell>
        </row>
        <row r="4339">
          <cell r="A4339" t="str">
            <v>SECCIONADOR MONOP. 13.8KV 600AMP. SUBEST</v>
          </cell>
          <cell r="B4339">
            <v>216000</v>
          </cell>
          <cell r="C4339" t="str">
            <v>UND</v>
          </cell>
          <cell r="D4339">
            <v>259200</v>
          </cell>
          <cell r="E4339">
            <v>41472</v>
          </cell>
          <cell r="F4339">
            <v>300672</v>
          </cell>
        </row>
        <row r="4340">
          <cell r="A4340" t="str">
            <v>SECCIONADOR MONOPOLAR 15 KV 600 AMP</v>
          </cell>
          <cell r="B4340">
            <v>110000</v>
          </cell>
          <cell r="C4340" t="str">
            <v>UND</v>
          </cell>
          <cell r="D4340">
            <v>132000</v>
          </cell>
          <cell r="E4340">
            <v>21120</v>
          </cell>
          <cell r="F4340">
            <v>153120</v>
          </cell>
        </row>
        <row r="4341">
          <cell r="A4341" t="str">
            <v>SECCIONADOR MONOPOLAR 15KV 400AMP</v>
          </cell>
          <cell r="B4341">
            <v>110000</v>
          </cell>
          <cell r="C4341" t="str">
            <v>UND</v>
          </cell>
          <cell r="D4341">
            <v>132000</v>
          </cell>
          <cell r="E4341">
            <v>21120</v>
          </cell>
          <cell r="F4341">
            <v>153120</v>
          </cell>
        </row>
        <row r="4342">
          <cell r="A4342" t="str">
            <v>SECCIONADOR MONOPOLAR 15KV 800AMP</v>
          </cell>
          <cell r="B4342">
            <v>150000</v>
          </cell>
          <cell r="C4342" t="str">
            <v>UND</v>
          </cell>
          <cell r="D4342">
            <v>180000</v>
          </cell>
          <cell r="E4342">
            <v>28800</v>
          </cell>
          <cell r="F4342">
            <v>208800</v>
          </cell>
        </row>
        <row r="4343">
          <cell r="A4343" t="str">
            <v>SECCIONADOR MONOPOLAR 34.5KV 600AMP</v>
          </cell>
          <cell r="B4343">
            <v>217000</v>
          </cell>
          <cell r="C4343" t="str">
            <v>UND</v>
          </cell>
          <cell r="D4343">
            <v>260400</v>
          </cell>
          <cell r="E4343">
            <v>41664</v>
          </cell>
          <cell r="F4343">
            <v>302064</v>
          </cell>
        </row>
        <row r="4344">
          <cell r="A4344" t="str">
            <v>SECCIONADOR PARA B.T 250/630AMP PORTF.</v>
          </cell>
          <cell r="B4344">
            <v>61440</v>
          </cell>
          <cell r="C4344" t="str">
            <v>UND</v>
          </cell>
          <cell r="D4344">
            <v>73728</v>
          </cell>
          <cell r="E4344">
            <v>11796.48</v>
          </cell>
          <cell r="F4344">
            <v>85524</v>
          </cell>
        </row>
        <row r="4345">
          <cell r="A4345" t="str">
            <v>SECCIONADOR PARA B.T 400 A ( FUS. NH)</v>
          </cell>
          <cell r="B4345">
            <v>90000</v>
          </cell>
          <cell r="C4345" t="str">
            <v>UND</v>
          </cell>
          <cell r="D4345">
            <v>108000</v>
          </cell>
          <cell r="E4345">
            <v>17280</v>
          </cell>
          <cell r="F4345">
            <v>125280</v>
          </cell>
        </row>
        <row r="4346">
          <cell r="A4346" t="str">
            <v>SECCIONADOR PARA B.T 600 A ( FUS. NH)</v>
          </cell>
          <cell r="B4346">
            <v>61440</v>
          </cell>
          <cell r="C4346" t="str">
            <v>UND</v>
          </cell>
          <cell r="D4346">
            <v>73728</v>
          </cell>
          <cell r="E4346">
            <v>11796.48</v>
          </cell>
          <cell r="F4346">
            <v>85524</v>
          </cell>
        </row>
        <row r="4347">
          <cell r="A4347" t="str">
            <v>SECCIONADOR PARA B.T. 160 A.(FUS.N.H.)</v>
          </cell>
          <cell r="B4347">
            <v>63600</v>
          </cell>
          <cell r="C4347" t="str">
            <v>UND</v>
          </cell>
          <cell r="D4347">
            <v>76320</v>
          </cell>
          <cell r="E4347">
            <v>12211.2</v>
          </cell>
          <cell r="F4347">
            <v>88531</v>
          </cell>
        </row>
        <row r="4348">
          <cell r="A4348" t="str">
            <v>SECCIONADOR TRIP 17.5KV C/PORTA,C/PUE EX</v>
          </cell>
          <cell r="B4348">
            <v>4250000</v>
          </cell>
          <cell r="C4348" t="str">
            <v>UND</v>
          </cell>
          <cell r="D4348">
            <v>5100000</v>
          </cell>
          <cell r="E4348">
            <v>816000</v>
          </cell>
          <cell r="F4348">
            <v>5916000</v>
          </cell>
        </row>
        <row r="4349">
          <cell r="A4349" t="str">
            <v>SECCIONADOR TRIPOLAR 15 KV 400 AMP GALVA</v>
          </cell>
          <cell r="B4349">
            <v>2875000</v>
          </cell>
          <cell r="C4349" t="str">
            <v>UND</v>
          </cell>
          <cell r="D4349">
            <v>3450000</v>
          </cell>
          <cell r="E4349">
            <v>552000</v>
          </cell>
          <cell r="F4349">
            <v>4002000</v>
          </cell>
        </row>
        <row r="4350">
          <cell r="A4350" t="str">
            <v>SECCIONADOR TRIPOLAR 17.5KV 630A. SOCOL</v>
          </cell>
          <cell r="B4350">
            <v>1579116</v>
          </cell>
          <cell r="C4350" t="str">
            <v>UND</v>
          </cell>
          <cell r="D4350">
            <v>1894939.2</v>
          </cell>
          <cell r="E4350">
            <v>303190.272</v>
          </cell>
          <cell r="F4350">
            <v>2198129</v>
          </cell>
        </row>
        <row r="4351">
          <cell r="A4351" t="str">
            <v>SECCIONADOR TRIPOLAR 200AMP.</v>
          </cell>
          <cell r="B4351">
            <v>617300</v>
          </cell>
          <cell r="C4351" t="str">
            <v>UND</v>
          </cell>
          <cell r="D4351">
            <v>740760</v>
          </cell>
          <cell r="E4351">
            <v>118521.60000000001</v>
          </cell>
          <cell r="F4351">
            <v>859282</v>
          </cell>
          <cell r="H4351">
            <v>10.934984953460704</v>
          </cell>
        </row>
        <row r="4352">
          <cell r="A4352" t="str">
            <v>SECCIONADOR TRIPOLAR 34.5 KV  EXT. S/POR</v>
          </cell>
          <cell r="B4352">
            <v>2900000</v>
          </cell>
          <cell r="C4352" t="str">
            <v>UND</v>
          </cell>
          <cell r="D4352">
            <v>3480000</v>
          </cell>
          <cell r="E4352">
            <v>556800</v>
          </cell>
          <cell r="F4352">
            <v>4036800</v>
          </cell>
        </row>
        <row r="4353">
          <cell r="A4353" t="str">
            <v>SECCIONADOR TRIPOLAR 34.5 KV EXT.P.T</v>
          </cell>
          <cell r="B4353">
            <v>12600000</v>
          </cell>
          <cell r="C4353" t="str">
            <v>UND</v>
          </cell>
          <cell r="D4353">
            <v>15120000</v>
          </cell>
          <cell r="E4353">
            <v>2419200</v>
          </cell>
          <cell r="F4353">
            <v>17539200</v>
          </cell>
        </row>
        <row r="4354">
          <cell r="A4354" t="str">
            <v>SECCIONADOR TRIPOLAR BAJO CARGA 1000AMP</v>
          </cell>
          <cell r="B4354">
            <v>4004700</v>
          </cell>
          <cell r="C4354" t="str">
            <v>UND</v>
          </cell>
          <cell r="D4354">
            <v>4805640</v>
          </cell>
          <cell r="E4354">
            <v>768902.4</v>
          </cell>
          <cell r="F4354">
            <v>5574542</v>
          </cell>
        </row>
        <row r="4355">
          <cell r="A4355" t="str">
            <v>SECCIONADOR TRIPOLAR HORIZONTAL SBC617</v>
          </cell>
          <cell r="B4355">
            <v>2750000</v>
          </cell>
          <cell r="C4355" t="str">
            <v>UND</v>
          </cell>
          <cell r="D4355">
            <v>3300000</v>
          </cell>
          <cell r="E4355">
            <v>528000</v>
          </cell>
          <cell r="F4355">
            <v>3828000</v>
          </cell>
        </row>
        <row r="4356">
          <cell r="A4356" t="str">
            <v>SECCIONADOR TRIPOLAR THO.38KV - SFG</v>
          </cell>
          <cell r="B4356">
            <v>8300000</v>
          </cell>
          <cell r="C4356" t="str">
            <v>UND</v>
          </cell>
          <cell r="D4356">
            <v>9960000</v>
          </cell>
          <cell r="E4356">
            <v>1593600</v>
          </cell>
          <cell r="F4356">
            <v>11553600</v>
          </cell>
        </row>
        <row r="4357">
          <cell r="A4357" t="str">
            <v>SECCIONADOR TRIPOLAR VERTICAL SBC-617</v>
          </cell>
          <cell r="B4357">
            <v>1580000</v>
          </cell>
          <cell r="C4357" t="str">
            <v>UND</v>
          </cell>
          <cell r="D4357">
            <v>1896000</v>
          </cell>
          <cell r="E4357">
            <v>303360</v>
          </cell>
          <cell r="F4357">
            <v>2199360</v>
          </cell>
        </row>
        <row r="4358">
          <cell r="A4358" t="str">
            <v>SECUENCIAL CLIK</v>
          </cell>
          <cell r="B4358">
            <v>5000</v>
          </cell>
          <cell r="C4358" t="str">
            <v>UND</v>
          </cell>
          <cell r="D4358">
            <v>6000</v>
          </cell>
          <cell r="E4358">
            <v>960</v>
          </cell>
          <cell r="F4358">
            <v>6960</v>
          </cell>
        </row>
        <row r="4359">
          <cell r="A4359" t="str">
            <v>SEGUETA PARA LAMINA</v>
          </cell>
          <cell r="B4359">
            <v>1800</v>
          </cell>
          <cell r="C4359" t="str">
            <v>UND</v>
          </cell>
          <cell r="D4359">
            <v>2160</v>
          </cell>
          <cell r="E4359">
            <v>345.6</v>
          </cell>
          <cell r="F4359">
            <v>2506</v>
          </cell>
        </row>
        <row r="4360">
          <cell r="A4360" t="str">
            <v>SELECTOR 2 POSICIONES FIJO TEND</v>
          </cell>
          <cell r="B4360">
            <v>3122</v>
          </cell>
          <cell r="C4360" t="str">
            <v>UND</v>
          </cell>
          <cell r="D4360">
            <v>3746.3999999999996</v>
          </cell>
          <cell r="E4360">
            <v>599.42399999999998</v>
          </cell>
          <cell r="F4360">
            <v>4346</v>
          </cell>
        </row>
        <row r="4361">
          <cell r="A4361" t="str">
            <v>SELECTOR 3 POSICIONES NEGRO ABB</v>
          </cell>
          <cell r="B4361">
            <v>27561</v>
          </cell>
          <cell r="C4361" t="str">
            <v>UND</v>
          </cell>
          <cell r="D4361">
            <v>33073.199999999997</v>
          </cell>
          <cell r="E4361">
            <v>5291.7119999999995</v>
          </cell>
          <cell r="F4361">
            <v>38365</v>
          </cell>
        </row>
        <row r="4362">
          <cell r="A4362" t="str">
            <v>SELECTOR CLOSE-TRIP YLOCALREMOTO4CONCM</v>
          </cell>
          <cell r="B4362">
            <v>948600</v>
          </cell>
          <cell r="C4362" t="str">
            <v>UND</v>
          </cell>
          <cell r="D4362">
            <v>1138320</v>
          </cell>
          <cell r="E4362">
            <v>182131.20000000001</v>
          </cell>
          <cell r="F4362">
            <v>1320451</v>
          </cell>
        </row>
        <row r="4363">
          <cell r="A4363" t="str">
            <v>SELECTOR CON LUZ PILOTO ROJO</v>
          </cell>
          <cell r="B4363">
            <v>107000</v>
          </cell>
          <cell r="C4363" t="str">
            <v>UND</v>
          </cell>
          <cell r="D4363">
            <v>128400</v>
          </cell>
          <cell r="E4363">
            <v>20544</v>
          </cell>
          <cell r="F4363">
            <v>148944</v>
          </cell>
        </row>
        <row r="4364">
          <cell r="A4364" t="str">
            <v>SELECTOR DE DISCREPANCIA CPS-55</v>
          </cell>
          <cell r="B4364">
            <v>400000</v>
          </cell>
          <cell r="C4364" t="str">
            <v>UND</v>
          </cell>
          <cell r="D4364">
            <v>480000</v>
          </cell>
          <cell r="E4364">
            <v>76800</v>
          </cell>
          <cell r="F4364">
            <v>556800</v>
          </cell>
        </row>
        <row r="4365">
          <cell r="A4365" t="str">
            <v>SELECTOR ILUMINADO 2 POSICIONES FIJO AMA</v>
          </cell>
          <cell r="B4365">
            <v>3206</v>
          </cell>
          <cell r="C4365" t="str">
            <v>UND</v>
          </cell>
          <cell r="D4365">
            <v>3847.2</v>
          </cell>
          <cell r="E4365">
            <v>615.55200000000002</v>
          </cell>
          <cell r="F4365">
            <v>4463</v>
          </cell>
        </row>
        <row r="4366">
          <cell r="A4366" t="str">
            <v>SELECTOR ILUMINADO 2 POSICIONES FIJO ROJ</v>
          </cell>
          <cell r="B4366">
            <v>3206</v>
          </cell>
          <cell r="C4366" t="str">
            <v>UND</v>
          </cell>
          <cell r="D4366">
            <v>3847.2</v>
          </cell>
          <cell r="E4366">
            <v>615.55200000000002</v>
          </cell>
          <cell r="F4366">
            <v>4463</v>
          </cell>
        </row>
        <row r="4367">
          <cell r="A4367" t="str">
            <v>SELECTOR LUMINOSO VERDE'RETORNO</v>
          </cell>
          <cell r="B4367">
            <v>37500</v>
          </cell>
          <cell r="C4367" t="str">
            <v>UND</v>
          </cell>
          <cell r="D4367">
            <v>45000</v>
          </cell>
          <cell r="E4367">
            <v>7200</v>
          </cell>
          <cell r="F4367">
            <v>52200</v>
          </cell>
        </row>
        <row r="4368">
          <cell r="A4368" t="str">
            <v>SELECTRO 7 POSICIONES PARA VOLTIMETRO</v>
          </cell>
          <cell r="B4368">
            <v>54060</v>
          </cell>
          <cell r="C4368" t="str">
            <v>UND</v>
          </cell>
          <cell r="D4368">
            <v>64872</v>
          </cell>
          <cell r="E4368">
            <v>10379.52</v>
          </cell>
          <cell r="F4368">
            <v>75252</v>
          </cell>
        </row>
        <row r="4369">
          <cell r="A4369" t="str">
            <v>SELLADOR DE TUBERIA LOCTITE</v>
          </cell>
          <cell r="B4369">
            <v>728</v>
          </cell>
          <cell r="C4369" t="str">
            <v>UND</v>
          </cell>
          <cell r="D4369">
            <v>873.6</v>
          </cell>
          <cell r="E4369">
            <v>139.77600000000001</v>
          </cell>
          <cell r="F4369">
            <v>1013</v>
          </cell>
        </row>
        <row r="4370">
          <cell r="A4370" t="str">
            <v>SELLADOR XSVH-1 1/2 ILURAM</v>
          </cell>
          <cell r="B4370">
            <v>8400</v>
          </cell>
          <cell r="C4370" t="str">
            <v>UND</v>
          </cell>
          <cell r="D4370">
            <v>10080</v>
          </cell>
          <cell r="E4370">
            <v>1612.8</v>
          </cell>
          <cell r="F4370">
            <v>11693</v>
          </cell>
        </row>
        <row r="4371">
          <cell r="A4371" t="str">
            <v>SELLADOR XSVH-3 ILURAM</v>
          </cell>
          <cell r="B4371">
            <v>11340</v>
          </cell>
          <cell r="C4371" t="str">
            <v>UND</v>
          </cell>
          <cell r="D4371">
            <v>13608</v>
          </cell>
          <cell r="E4371">
            <v>2177.2800000000002</v>
          </cell>
          <cell r="F4371">
            <v>15785</v>
          </cell>
        </row>
        <row r="4372">
          <cell r="A4372" t="str">
            <v>SELLADOR XSVH-4 11/4 ILURAM</v>
          </cell>
          <cell r="B4372">
            <v>18620</v>
          </cell>
          <cell r="C4372" t="str">
            <v>UND</v>
          </cell>
          <cell r="D4372">
            <v>22344</v>
          </cell>
          <cell r="E4372">
            <v>3575.04</v>
          </cell>
          <cell r="F4372">
            <v>25919</v>
          </cell>
        </row>
        <row r="4373">
          <cell r="A4373" t="str">
            <v>SELLO MECANICO</v>
          </cell>
          <cell r="B4373">
            <v>10640</v>
          </cell>
          <cell r="C4373" t="str">
            <v>UND</v>
          </cell>
          <cell r="D4373">
            <v>12768</v>
          </cell>
          <cell r="E4373">
            <v>2042.88</v>
          </cell>
          <cell r="F4373">
            <v>14811</v>
          </cell>
        </row>
        <row r="4374">
          <cell r="A4374" t="str">
            <v>SELLO MECANICO</v>
          </cell>
          <cell r="B4374">
            <v>10640</v>
          </cell>
          <cell r="C4374" t="str">
            <v>UND</v>
          </cell>
          <cell r="D4374">
            <v>12768</v>
          </cell>
          <cell r="E4374">
            <v>2042.88</v>
          </cell>
          <cell r="F4374">
            <v>14811</v>
          </cell>
        </row>
        <row r="4375">
          <cell r="A4375" t="str">
            <v>SELTRONIC 3X(400-800)A WH</v>
          </cell>
          <cell r="B4375">
            <v>956018.8125</v>
          </cell>
          <cell r="C4375" t="str">
            <v>UND</v>
          </cell>
          <cell r="D4375">
            <v>1147222.575</v>
          </cell>
          <cell r="E4375">
            <v>183555.61199999999</v>
          </cell>
          <cell r="F4375">
            <v>1330778</v>
          </cell>
        </row>
        <row r="4376">
          <cell r="A4376" t="str">
            <v>SELTRONIC 3X(400-800)A WH</v>
          </cell>
          <cell r="B4376">
            <v>1130245.625</v>
          </cell>
          <cell r="C4376" t="str">
            <v>UND</v>
          </cell>
          <cell r="D4376">
            <v>1356294.75</v>
          </cell>
          <cell r="E4376">
            <v>217007.16</v>
          </cell>
          <cell r="F4376">
            <v>1573302</v>
          </cell>
        </row>
        <row r="4377">
          <cell r="A4377" t="str">
            <v>SEÑALIZACION LUMINOSA</v>
          </cell>
          <cell r="B4377">
            <v>24205</v>
          </cell>
          <cell r="C4377" t="str">
            <v>UND</v>
          </cell>
          <cell r="D4377">
            <v>29046</v>
          </cell>
          <cell r="E4377">
            <v>4647.3599999999997</v>
          </cell>
          <cell r="F4377">
            <v>33693</v>
          </cell>
        </row>
        <row r="4378">
          <cell r="A4378" t="str">
            <v>SENSOR</v>
          </cell>
          <cell r="B4378">
            <v>264000</v>
          </cell>
          <cell r="C4378" t="str">
            <v>UND</v>
          </cell>
          <cell r="D4378">
            <v>316800</v>
          </cell>
          <cell r="E4378">
            <v>50688</v>
          </cell>
          <cell r="F4378">
            <v>367488</v>
          </cell>
        </row>
        <row r="4379">
          <cell r="A4379" t="str">
            <v>SEPARACION SENCILLA LEGRAN REF.30866</v>
          </cell>
          <cell r="B4379">
            <v>9600</v>
          </cell>
          <cell r="C4379" t="str">
            <v>UND</v>
          </cell>
          <cell r="D4379">
            <v>11520</v>
          </cell>
          <cell r="E4379">
            <v>1843.2</v>
          </cell>
          <cell r="F4379">
            <v>13363</v>
          </cell>
        </row>
        <row r="4380">
          <cell r="A4380" t="str">
            <v>SIKA  ENDURECEDOR -2</v>
          </cell>
          <cell r="B4380">
            <v>30000</v>
          </cell>
          <cell r="C4380" t="str">
            <v>UND</v>
          </cell>
          <cell r="D4380">
            <v>36000</v>
          </cell>
          <cell r="E4380">
            <v>5760</v>
          </cell>
          <cell r="F4380">
            <v>41760</v>
          </cell>
        </row>
        <row r="4381">
          <cell r="A4381" t="str">
            <v>SILICAGEL</v>
          </cell>
          <cell r="B4381">
            <v>60000</v>
          </cell>
          <cell r="C4381" t="str">
            <v>UND</v>
          </cell>
          <cell r="D4381">
            <v>72000</v>
          </cell>
          <cell r="E4381">
            <v>11520</v>
          </cell>
          <cell r="F4381">
            <v>83520</v>
          </cell>
        </row>
        <row r="4382">
          <cell r="A4382" t="str">
            <v>SILICONA TRANSPARENTE EN TUBO</v>
          </cell>
          <cell r="B4382">
            <v>6325</v>
          </cell>
          <cell r="C4382" t="str">
            <v>UND</v>
          </cell>
          <cell r="D4382">
            <v>7590</v>
          </cell>
          <cell r="E4382">
            <v>1214.4000000000001</v>
          </cell>
          <cell r="F4382">
            <v>8804</v>
          </cell>
        </row>
        <row r="4383">
          <cell r="A4383" t="str">
            <v>SILLA P/CTA MADERA EEB</v>
          </cell>
          <cell r="B4383">
            <v>2640</v>
          </cell>
          <cell r="C4383" t="str">
            <v>UND</v>
          </cell>
          <cell r="D4383">
            <v>3168</v>
          </cell>
          <cell r="E4383">
            <v>506.88</v>
          </cell>
          <cell r="F4383">
            <v>3675</v>
          </cell>
        </row>
        <row r="4384">
          <cell r="A4384" t="str">
            <v>SILLA TIPO ICEL</v>
          </cell>
          <cell r="B4384">
            <v>2640</v>
          </cell>
          <cell r="C4384" t="str">
            <v>UND</v>
          </cell>
          <cell r="D4384">
            <v>3168</v>
          </cell>
          <cell r="E4384">
            <v>506.88</v>
          </cell>
          <cell r="F4384">
            <v>3675</v>
          </cell>
        </row>
        <row r="4385">
          <cell r="A4385" t="str">
            <v>SILLA Y/O REPISA TRAFO - ANGU.21/4 X90X8</v>
          </cell>
          <cell r="B4385">
            <v>98500</v>
          </cell>
          <cell r="C4385" t="str">
            <v>UND</v>
          </cell>
          <cell r="D4385">
            <v>118200</v>
          </cell>
          <cell r="E4385">
            <v>18912</v>
          </cell>
          <cell r="F4385">
            <v>137112</v>
          </cell>
        </row>
        <row r="4386">
          <cell r="A4386" t="str">
            <v>SILLA Y/O REPIZA SOPORTE TRAFO  60X70</v>
          </cell>
          <cell r="B4386">
            <v>57000</v>
          </cell>
          <cell r="C4386" t="str">
            <v>UND</v>
          </cell>
          <cell r="D4386">
            <v>68400</v>
          </cell>
          <cell r="E4386">
            <v>10944</v>
          </cell>
          <cell r="F4386">
            <v>79344</v>
          </cell>
        </row>
        <row r="4387">
          <cell r="A4387" t="str">
            <v>SINTESOLDA /RAPIDO</v>
          </cell>
          <cell r="B4387">
            <v>2500</v>
          </cell>
          <cell r="C4387" t="str">
            <v>UND</v>
          </cell>
          <cell r="D4387">
            <v>3000</v>
          </cell>
          <cell r="E4387">
            <v>480</v>
          </cell>
          <cell r="F4387">
            <v>3480</v>
          </cell>
        </row>
        <row r="4388">
          <cell r="A4388" t="str">
            <v>SIRENA 110 VAC. 04 MA. 108 DB</v>
          </cell>
          <cell r="B4388">
            <v>23800</v>
          </cell>
          <cell r="C4388" t="str">
            <v>UND</v>
          </cell>
          <cell r="D4388">
            <v>28560</v>
          </cell>
          <cell r="E4388">
            <v>4569.6000000000004</v>
          </cell>
          <cell r="F4388">
            <v>33130</v>
          </cell>
        </row>
        <row r="4389">
          <cell r="A4389" t="str">
            <v>SIRENA DE EXPANSION (MARCO SEGUETA PLAST</v>
          </cell>
          <cell r="B4389">
            <v>1610</v>
          </cell>
          <cell r="C4389" t="str">
            <v>UND</v>
          </cell>
          <cell r="D4389">
            <v>1932</v>
          </cell>
          <cell r="E4389">
            <v>309.12</v>
          </cell>
          <cell r="F4389">
            <v>2241</v>
          </cell>
        </row>
        <row r="4390">
          <cell r="A4390" t="str">
            <v>SISTEMA DE CIERRE HERMETICO TDUX-1000</v>
          </cell>
          <cell r="B4390">
            <v>24297.900390625004</v>
          </cell>
          <cell r="C4390" t="str">
            <v>UND</v>
          </cell>
          <cell r="D4390">
            <v>29157.480468750004</v>
          </cell>
          <cell r="E4390">
            <v>4665.1968750000005</v>
          </cell>
          <cell r="F4390">
            <v>33823</v>
          </cell>
        </row>
        <row r="4391">
          <cell r="A4391" t="str">
            <v>SISTEMA REFLEX 24-240V AC/DC</v>
          </cell>
          <cell r="B4391">
            <v>513000</v>
          </cell>
          <cell r="C4391" t="str">
            <v>UND</v>
          </cell>
          <cell r="D4391">
            <v>615600</v>
          </cell>
          <cell r="E4391">
            <v>98496</v>
          </cell>
          <cell r="F4391">
            <v>714096</v>
          </cell>
        </row>
        <row r="4392">
          <cell r="A4392" t="str">
            <v>SISTEMA REFLEX 2AMP</v>
          </cell>
          <cell r="B4392">
            <v>270000</v>
          </cell>
          <cell r="C4392" t="str">
            <v>UND</v>
          </cell>
          <cell r="D4392">
            <v>324000</v>
          </cell>
          <cell r="E4392">
            <v>51840</v>
          </cell>
          <cell r="F4392">
            <v>375840</v>
          </cell>
        </row>
        <row r="4393">
          <cell r="A4393" t="str">
            <v>SMOUV 45MM</v>
          </cell>
          <cell r="B4393">
            <v>357.5</v>
          </cell>
          <cell r="C4393" t="str">
            <v>UND</v>
          </cell>
          <cell r="D4393">
            <v>429</v>
          </cell>
          <cell r="E4393">
            <v>68.64</v>
          </cell>
          <cell r="F4393">
            <v>498</v>
          </cell>
        </row>
        <row r="4394">
          <cell r="A4394" t="str">
            <v>SOCKETS FLUORESCENTE HEMBRA</v>
          </cell>
          <cell r="B4394">
            <v>4200</v>
          </cell>
          <cell r="C4394" t="str">
            <v>UND</v>
          </cell>
          <cell r="D4394">
            <v>5040</v>
          </cell>
          <cell r="E4394">
            <v>806.4</v>
          </cell>
          <cell r="F4394">
            <v>5846</v>
          </cell>
        </row>
        <row r="4395">
          <cell r="A4395" t="str">
            <v>SOCKETS FLUORESCENTE HEMBRA AVE</v>
          </cell>
          <cell r="B4395">
            <v>1700</v>
          </cell>
          <cell r="C4395" t="str">
            <v>UND</v>
          </cell>
          <cell r="D4395">
            <v>2040</v>
          </cell>
          <cell r="E4395">
            <v>326.40000000000003</v>
          </cell>
          <cell r="F4395">
            <v>2366</v>
          </cell>
        </row>
        <row r="4396">
          <cell r="A4396" t="str">
            <v>SOCKETS PORTAFUSIBLE VIDRIO AEREO</v>
          </cell>
          <cell r="B4396">
            <v>420</v>
          </cell>
          <cell r="C4396" t="str">
            <v>UND</v>
          </cell>
          <cell r="D4396">
            <v>504</v>
          </cell>
          <cell r="E4396">
            <v>80.64</v>
          </cell>
          <cell r="F4396">
            <v>585</v>
          </cell>
        </row>
        <row r="4397">
          <cell r="A4397" t="str">
            <v>SOCKETS SLIM JUEGO IMET</v>
          </cell>
          <cell r="B4397">
            <v>1156</v>
          </cell>
          <cell r="C4397" t="str">
            <v>UND</v>
          </cell>
          <cell r="D4397">
            <v>1387.2</v>
          </cell>
          <cell r="E4397">
            <v>221.952</v>
          </cell>
          <cell r="F4397">
            <v>1609</v>
          </cell>
        </row>
        <row r="4398">
          <cell r="A4398" t="str">
            <v>SOCKETS SLIM MACHO</v>
          </cell>
          <cell r="B4398">
            <v>1700</v>
          </cell>
          <cell r="C4398" t="str">
            <v>UND</v>
          </cell>
          <cell r="D4398">
            <v>2040</v>
          </cell>
          <cell r="E4398">
            <v>326.40000000000003</v>
          </cell>
          <cell r="F4398">
            <v>2366</v>
          </cell>
        </row>
        <row r="4399">
          <cell r="A4399" t="str">
            <v>SOCKETS SLINE HEMBRA</v>
          </cell>
          <cell r="B4399">
            <v>630</v>
          </cell>
          <cell r="C4399" t="str">
            <v>UND</v>
          </cell>
          <cell r="D4399">
            <v>756</v>
          </cell>
          <cell r="E4399">
            <v>120.96000000000001</v>
          </cell>
          <cell r="F4399">
            <v>877</v>
          </cell>
        </row>
        <row r="4400">
          <cell r="A4400" t="str">
            <v>SOCKETS SLINE HEMBRA AVE</v>
          </cell>
          <cell r="B4400">
            <v>630</v>
          </cell>
          <cell r="C4400" t="str">
            <v>UND</v>
          </cell>
          <cell r="D4400">
            <v>756</v>
          </cell>
          <cell r="E4400">
            <v>120.96000000000001</v>
          </cell>
          <cell r="F4400">
            <v>877</v>
          </cell>
        </row>
        <row r="4401">
          <cell r="A4401" t="str">
            <v>SOCKETS SLINE HEMBRA IMET</v>
          </cell>
          <cell r="B4401">
            <v>630</v>
          </cell>
          <cell r="C4401" t="str">
            <v>UND</v>
          </cell>
          <cell r="D4401">
            <v>756</v>
          </cell>
          <cell r="E4401">
            <v>120.96000000000001</v>
          </cell>
          <cell r="F4401">
            <v>877</v>
          </cell>
        </row>
        <row r="4402">
          <cell r="A4402" t="str">
            <v>SOCKETS SLINE MACHO</v>
          </cell>
          <cell r="B4402">
            <v>630</v>
          </cell>
          <cell r="C4402" t="str">
            <v>UND</v>
          </cell>
          <cell r="D4402">
            <v>756</v>
          </cell>
          <cell r="E4402">
            <v>120.96000000000001</v>
          </cell>
          <cell r="F4402">
            <v>877</v>
          </cell>
        </row>
        <row r="4403">
          <cell r="A4403" t="str">
            <v>SOLDADURA CADWELL 115GRS</v>
          </cell>
          <cell r="B4403">
            <v>6268</v>
          </cell>
          <cell r="C4403" t="str">
            <v>UND</v>
          </cell>
          <cell r="D4403">
            <v>7521.5999999999995</v>
          </cell>
          <cell r="E4403">
            <v>1203.4559999999999</v>
          </cell>
          <cell r="F4403">
            <v>8725</v>
          </cell>
        </row>
        <row r="4404">
          <cell r="A4404" t="str">
            <v>SOLDADURA CADWELL 150GRS</v>
          </cell>
          <cell r="B4404">
            <v>7659</v>
          </cell>
          <cell r="C4404" t="str">
            <v>UND</v>
          </cell>
          <cell r="D4404">
            <v>9190.7999999999993</v>
          </cell>
          <cell r="E4404">
            <v>1470.528</v>
          </cell>
          <cell r="F4404">
            <v>10661</v>
          </cell>
        </row>
        <row r="4405">
          <cell r="A4405" t="str">
            <v>SOLDADURA CADWELL 200GRS</v>
          </cell>
          <cell r="B4405">
            <v>9890</v>
          </cell>
          <cell r="C4405" t="str">
            <v>UND</v>
          </cell>
          <cell r="D4405">
            <v>11868</v>
          </cell>
          <cell r="E4405">
            <v>1898.88</v>
          </cell>
          <cell r="F4405">
            <v>13767</v>
          </cell>
        </row>
        <row r="4406">
          <cell r="A4406" t="str">
            <v>SOLDADURA CADWELL 250GRS</v>
          </cell>
          <cell r="B4406">
            <v>14200</v>
          </cell>
          <cell r="C4406" t="str">
            <v>UND</v>
          </cell>
          <cell r="D4406">
            <v>17040</v>
          </cell>
          <cell r="E4406">
            <v>2726.4</v>
          </cell>
          <cell r="F4406">
            <v>19766</v>
          </cell>
        </row>
        <row r="4407">
          <cell r="A4407" t="str">
            <v>SOLDADURA CADWELL 32GRS</v>
          </cell>
          <cell r="B4407">
            <v>2910</v>
          </cell>
          <cell r="C4407" t="str">
            <v>UND</v>
          </cell>
          <cell r="D4407">
            <v>3492</v>
          </cell>
          <cell r="E4407">
            <v>558.72</v>
          </cell>
          <cell r="F4407">
            <v>4051</v>
          </cell>
        </row>
        <row r="4408">
          <cell r="A4408" t="str">
            <v>SOLDADURA CADWELL 45GRS</v>
          </cell>
          <cell r="B4408">
            <v>3131</v>
          </cell>
          <cell r="C4408" t="str">
            <v>UND</v>
          </cell>
          <cell r="D4408">
            <v>3757.2</v>
          </cell>
          <cell r="E4408">
            <v>601.15199999999993</v>
          </cell>
          <cell r="F4408">
            <v>4358</v>
          </cell>
        </row>
        <row r="4409">
          <cell r="A4409" t="str">
            <v>SOLDADURA CADWELL 65GRS</v>
          </cell>
          <cell r="B4409">
            <v>3830</v>
          </cell>
          <cell r="C4409" t="str">
            <v>UND</v>
          </cell>
          <cell r="D4409">
            <v>4596</v>
          </cell>
          <cell r="E4409">
            <v>735.36</v>
          </cell>
          <cell r="F4409">
            <v>5331</v>
          </cell>
        </row>
        <row r="4410">
          <cell r="A4410" t="str">
            <v>SOLDADURA CADWELL 90GRS</v>
          </cell>
          <cell r="B4410">
            <v>4888</v>
          </cell>
          <cell r="C4410" t="str">
            <v>UND</v>
          </cell>
          <cell r="D4410">
            <v>5865.5999999999995</v>
          </cell>
          <cell r="E4410">
            <v>938.49599999999998</v>
          </cell>
          <cell r="F4410">
            <v>6804</v>
          </cell>
        </row>
        <row r="4411">
          <cell r="A4411" t="str">
            <v>SOLDADURA ESTA¥O 1/16 PAQUETE RADIOKASTE</v>
          </cell>
          <cell r="B4411">
            <v>448</v>
          </cell>
          <cell r="C4411" t="str">
            <v>UND</v>
          </cell>
          <cell r="D4411">
            <v>537.6</v>
          </cell>
          <cell r="E4411">
            <v>86.016000000000005</v>
          </cell>
          <cell r="F4411">
            <v>624</v>
          </cell>
        </row>
        <row r="4412">
          <cell r="A4412" t="str">
            <v>SOLDADURA PVC 1/4"</v>
          </cell>
          <cell r="B4412">
            <v>29429</v>
          </cell>
          <cell r="C4412" t="str">
            <v>UND</v>
          </cell>
          <cell r="D4412">
            <v>35314.799999999996</v>
          </cell>
          <cell r="E4412">
            <v>5650.3679999999995</v>
          </cell>
          <cell r="F4412">
            <v>40965</v>
          </cell>
        </row>
        <row r="4413">
          <cell r="A4413" t="str">
            <v>SOLDADURA PVC 1/8</v>
          </cell>
          <cell r="B4413">
            <v>15231</v>
          </cell>
          <cell r="C4413" t="str">
            <v>UND</v>
          </cell>
          <cell r="D4413">
            <v>18277.2</v>
          </cell>
          <cell r="E4413">
            <v>2924.3520000000003</v>
          </cell>
          <cell r="F4413">
            <v>21202</v>
          </cell>
        </row>
        <row r="4414">
          <cell r="A4414" t="str">
            <v>SOPORTE B5S (BASE)  "TICINO"</v>
          </cell>
          <cell r="B4414">
            <v>729</v>
          </cell>
          <cell r="C4414" t="str">
            <v>UND</v>
          </cell>
          <cell r="D4414">
            <v>874.8</v>
          </cell>
          <cell r="E4414">
            <v>139.96799999999999</v>
          </cell>
          <cell r="F4414">
            <v>1015</v>
          </cell>
        </row>
        <row r="4415">
          <cell r="A4415" t="str">
            <v>SOPORTE DIAGONAL 1/8X120MM</v>
          </cell>
          <cell r="B4415">
            <v>2980</v>
          </cell>
          <cell r="C4415" t="str">
            <v>UND</v>
          </cell>
          <cell r="D4415">
            <v>3576</v>
          </cell>
          <cell r="E4415">
            <v>572.16</v>
          </cell>
          <cell r="F4415">
            <v>4148</v>
          </cell>
        </row>
        <row r="4416">
          <cell r="A4416" t="str">
            <v>SOPORTE FIJO PS 1500</v>
          </cell>
          <cell r="B4416">
            <v>3200</v>
          </cell>
          <cell r="C4416" t="str">
            <v>UND</v>
          </cell>
          <cell r="D4416">
            <v>3840</v>
          </cell>
          <cell r="E4416">
            <v>614.4</v>
          </cell>
          <cell r="F4416">
            <v>4454</v>
          </cell>
        </row>
        <row r="4417">
          <cell r="A4417" t="str">
            <v>SOPORTE P/RELE D09/D18</v>
          </cell>
          <cell r="B4417">
            <v>19000</v>
          </cell>
          <cell r="C4417" t="str">
            <v>UND</v>
          </cell>
          <cell r="D4417">
            <v>22800</v>
          </cell>
          <cell r="E4417">
            <v>3648</v>
          </cell>
          <cell r="F4417">
            <v>26448</v>
          </cell>
        </row>
        <row r="4418">
          <cell r="A4418" t="str">
            <v>SOPORTE P/RELE D25/D32</v>
          </cell>
          <cell r="B4418">
            <v>34000</v>
          </cell>
          <cell r="C4418" t="str">
            <v>UND</v>
          </cell>
          <cell r="D4418">
            <v>40800</v>
          </cell>
          <cell r="E4418">
            <v>6528</v>
          </cell>
          <cell r="F4418">
            <v>47328</v>
          </cell>
        </row>
        <row r="4419">
          <cell r="A4419" t="str">
            <v>SOPORTE P/RELE D40....</v>
          </cell>
          <cell r="B4419">
            <v>39000</v>
          </cell>
          <cell r="C4419" t="str">
            <v>UND</v>
          </cell>
          <cell r="D4419">
            <v>46800</v>
          </cell>
          <cell r="E4419">
            <v>7488</v>
          </cell>
          <cell r="F4419">
            <v>54288</v>
          </cell>
        </row>
        <row r="4420">
          <cell r="A4420" t="str">
            <v>SOPORTE PARA PROTECCIONES EN 34,5 KV</v>
          </cell>
          <cell r="B4420">
            <v>2990</v>
          </cell>
          <cell r="C4420" t="str">
            <v>UND</v>
          </cell>
          <cell r="D4420">
            <v>3588</v>
          </cell>
          <cell r="E4420">
            <v>574.08000000000004</v>
          </cell>
          <cell r="F4420">
            <v>4162</v>
          </cell>
        </row>
        <row r="4421">
          <cell r="A4421" t="str">
            <v>SOPORTE PARA RELE</v>
          </cell>
          <cell r="B4421">
            <v>20297.199218749996</v>
          </cell>
          <cell r="C4421" t="str">
            <v>UND</v>
          </cell>
          <cell r="D4421">
            <v>24356.639062499995</v>
          </cell>
          <cell r="E4421">
            <v>3897.062249999999</v>
          </cell>
          <cell r="F4421">
            <v>28254</v>
          </cell>
        </row>
        <row r="4422">
          <cell r="A4422" t="str">
            <v>SOPORTE PARA RELE T25DU32 ABB</v>
          </cell>
          <cell r="B4422">
            <v>20727</v>
          </cell>
          <cell r="C4422" t="str">
            <v>UND</v>
          </cell>
          <cell r="D4422">
            <v>24872.399999999998</v>
          </cell>
          <cell r="E4422">
            <v>3979.5839999999998</v>
          </cell>
          <cell r="F4422">
            <v>28852</v>
          </cell>
        </row>
        <row r="4423">
          <cell r="A4423" t="str">
            <v>SOPORTE REF.CS-2P</v>
          </cell>
          <cell r="B4423">
            <v>2000</v>
          </cell>
          <cell r="C4423" t="str">
            <v>UND</v>
          </cell>
          <cell r="D4423">
            <v>2400</v>
          </cell>
          <cell r="E4423">
            <v>384</v>
          </cell>
          <cell r="F4423">
            <v>2784</v>
          </cell>
        </row>
        <row r="4424">
          <cell r="A4424" t="str">
            <v>SOPORTE REF:CS-2F</v>
          </cell>
          <cell r="B4424">
            <v>2000</v>
          </cell>
          <cell r="C4424" t="str">
            <v>UND</v>
          </cell>
          <cell r="D4424">
            <v>2400</v>
          </cell>
          <cell r="E4424">
            <v>384</v>
          </cell>
          <cell r="F4424">
            <v>2784</v>
          </cell>
        </row>
        <row r="4425">
          <cell r="A4425" t="str">
            <v>SOPORTE RELE</v>
          </cell>
          <cell r="B4425">
            <v>15078</v>
          </cell>
          <cell r="C4425" t="str">
            <v>UND</v>
          </cell>
          <cell r="D4425">
            <v>18093.599999999999</v>
          </cell>
          <cell r="E4425">
            <v>2894.9759999999997</v>
          </cell>
          <cell r="F4425">
            <v>20989</v>
          </cell>
        </row>
        <row r="4426">
          <cell r="A4426" t="str">
            <v>SOPORTE TERMINAL PREMOLDEADO No.1/0 35 KV XLPE</v>
          </cell>
          <cell r="B4426">
            <v>3900</v>
          </cell>
          <cell r="C4426" t="str">
            <v>UND</v>
          </cell>
          <cell r="D4426">
            <v>4680</v>
          </cell>
          <cell r="E4426">
            <v>748.80000000000007</v>
          </cell>
          <cell r="F4426">
            <v>5429</v>
          </cell>
        </row>
        <row r="4427">
          <cell r="A4427" t="str">
            <v>SPLITER DOBLE SALIDA</v>
          </cell>
          <cell r="B4427">
            <v>892</v>
          </cell>
          <cell r="C4427" t="str">
            <v>UND</v>
          </cell>
          <cell r="D4427">
            <v>1070.3999999999999</v>
          </cell>
          <cell r="E4427">
            <v>171.26399999999998</v>
          </cell>
          <cell r="F4427">
            <v>1242</v>
          </cell>
        </row>
        <row r="4428">
          <cell r="A4428" t="str">
            <v>STARTER 20W</v>
          </cell>
          <cell r="B4428">
            <v>210</v>
          </cell>
          <cell r="C4428" t="str">
            <v>UND</v>
          </cell>
          <cell r="D4428">
            <v>252</v>
          </cell>
          <cell r="E4428">
            <v>40.32</v>
          </cell>
          <cell r="F4428">
            <v>292</v>
          </cell>
        </row>
        <row r="4429">
          <cell r="A4429" t="str">
            <v>STARTER 20W VARIAS MARCAS</v>
          </cell>
          <cell r="B4429">
            <v>250</v>
          </cell>
          <cell r="C4429" t="str">
            <v>UND</v>
          </cell>
          <cell r="D4429">
            <v>300</v>
          </cell>
          <cell r="E4429">
            <v>48</v>
          </cell>
          <cell r="F4429">
            <v>348</v>
          </cell>
        </row>
        <row r="4430">
          <cell r="A4430" t="str">
            <v>STARTER 40W FS-4</v>
          </cell>
          <cell r="B4430">
            <v>210</v>
          </cell>
          <cell r="C4430" t="str">
            <v>UND</v>
          </cell>
          <cell r="D4430">
            <v>252</v>
          </cell>
          <cell r="E4430">
            <v>40.32</v>
          </cell>
          <cell r="F4430">
            <v>292</v>
          </cell>
        </row>
        <row r="4431">
          <cell r="A4431" t="str">
            <v>STARTER 40W FS-4 WORLA</v>
          </cell>
          <cell r="B4431">
            <v>250</v>
          </cell>
          <cell r="C4431" t="str">
            <v>UND</v>
          </cell>
          <cell r="D4431">
            <v>300</v>
          </cell>
          <cell r="E4431">
            <v>48</v>
          </cell>
          <cell r="F4431">
            <v>348</v>
          </cell>
        </row>
        <row r="4432">
          <cell r="A4432" t="str">
            <v>SUB-BASE AISLANTE PARA PARARRAYOS</v>
          </cell>
          <cell r="B4432">
            <v>255645</v>
          </cell>
          <cell r="C4432" t="str">
            <v>UND</v>
          </cell>
          <cell r="D4432">
            <v>306774</v>
          </cell>
          <cell r="E4432">
            <v>49083.840000000004</v>
          </cell>
          <cell r="F4432">
            <v>355858</v>
          </cell>
        </row>
        <row r="4433">
          <cell r="A4433" t="str">
            <v>SUBCONJUNTO 1NA</v>
          </cell>
          <cell r="B4433">
            <v>12000</v>
          </cell>
          <cell r="C4433" t="str">
            <v>UND</v>
          </cell>
          <cell r="D4433">
            <v>14400</v>
          </cell>
          <cell r="E4433">
            <v>2304</v>
          </cell>
          <cell r="F4433">
            <v>16704</v>
          </cell>
        </row>
        <row r="4434">
          <cell r="A4434" t="str">
            <v>SUBCONJUNTO 1NA PARA XA2-B</v>
          </cell>
          <cell r="B4434">
            <v>27000</v>
          </cell>
          <cell r="C4434" t="str">
            <v>UND</v>
          </cell>
          <cell r="D4434">
            <v>32400</v>
          </cell>
          <cell r="E4434">
            <v>5184</v>
          </cell>
          <cell r="F4434">
            <v>37584</v>
          </cell>
        </row>
        <row r="4435">
          <cell r="A4435" t="str">
            <v>SUBCONJUNTO 1NC PARA XA2-B</v>
          </cell>
          <cell r="B4435">
            <v>27000</v>
          </cell>
          <cell r="C4435" t="str">
            <v>UND</v>
          </cell>
          <cell r="D4435">
            <v>32400</v>
          </cell>
          <cell r="E4435">
            <v>5184</v>
          </cell>
          <cell r="F4435">
            <v>37584</v>
          </cell>
        </row>
        <row r="4436">
          <cell r="A4436" t="str">
            <v>SUBCONJUNTO NA EK10 PULSADOR SELECTOR KM</v>
          </cell>
          <cell r="B4436">
            <v>3969</v>
          </cell>
          <cell r="C4436" t="str">
            <v>UND</v>
          </cell>
          <cell r="D4436">
            <v>4762.8</v>
          </cell>
          <cell r="E4436">
            <v>762.048</v>
          </cell>
          <cell r="F4436">
            <v>5525</v>
          </cell>
        </row>
        <row r="4437">
          <cell r="A4437" t="str">
            <v>SUBCONJUNTO NC EK01 PULSADOR-SELECTOR KM</v>
          </cell>
          <cell r="B4437">
            <v>3969</v>
          </cell>
          <cell r="C4437" t="str">
            <v>UND</v>
          </cell>
          <cell r="D4437">
            <v>4762.8</v>
          </cell>
          <cell r="E4437">
            <v>762.048</v>
          </cell>
          <cell r="F4437">
            <v>5525</v>
          </cell>
        </row>
        <row r="4438">
          <cell r="A4438" t="str">
            <v>SUBCONJUNTO P/CONMUTADOR NA-NC</v>
          </cell>
          <cell r="B4438">
            <v>15000</v>
          </cell>
          <cell r="C4438" t="str">
            <v>UND</v>
          </cell>
          <cell r="D4438">
            <v>18000</v>
          </cell>
          <cell r="E4438">
            <v>2880</v>
          </cell>
          <cell r="F4438">
            <v>20880</v>
          </cell>
        </row>
        <row r="4439">
          <cell r="A4439" t="str">
            <v>SUBCONJUNTO P/XAL 1NA</v>
          </cell>
          <cell r="B4439">
            <v>15000</v>
          </cell>
          <cell r="C4439" t="str">
            <v>UND</v>
          </cell>
          <cell r="D4439">
            <v>18000</v>
          </cell>
          <cell r="E4439">
            <v>2880</v>
          </cell>
          <cell r="F4439">
            <v>20880</v>
          </cell>
        </row>
        <row r="4440">
          <cell r="A4440" t="str">
            <v>SUBCONJUNTO P/XAL 1NC</v>
          </cell>
          <cell r="B4440">
            <v>15000</v>
          </cell>
          <cell r="C4440" t="str">
            <v>UND</v>
          </cell>
          <cell r="D4440">
            <v>18000</v>
          </cell>
          <cell r="E4440">
            <v>2880</v>
          </cell>
          <cell r="F4440">
            <v>20880</v>
          </cell>
        </row>
        <row r="4441">
          <cell r="A4441" t="str">
            <v>SUBCONJUNTO RT 010 22MM PLASTICO BRETER</v>
          </cell>
          <cell r="B4441">
            <v>3864</v>
          </cell>
          <cell r="C4441" t="str">
            <v>UND</v>
          </cell>
          <cell r="D4441">
            <v>4636.8</v>
          </cell>
          <cell r="E4441">
            <v>741.88800000000003</v>
          </cell>
          <cell r="F4441">
            <v>5379</v>
          </cell>
        </row>
        <row r="4442">
          <cell r="A4442" t="str">
            <v>SUPLEMENTO DE MADERA</v>
          </cell>
          <cell r="B4442">
            <v>2100</v>
          </cell>
          <cell r="C4442" t="str">
            <v>UND</v>
          </cell>
          <cell r="D4442">
            <v>2520</v>
          </cell>
          <cell r="E4442">
            <v>403.2</v>
          </cell>
          <cell r="F4442">
            <v>2923</v>
          </cell>
        </row>
        <row r="4443">
          <cell r="A4443" t="str">
            <v>SUPLEMENTO GALVANIZADO 2400</v>
          </cell>
          <cell r="B4443">
            <v>258</v>
          </cell>
          <cell r="C4443" t="str">
            <v>UND</v>
          </cell>
          <cell r="D4443">
            <v>309.59999999999997</v>
          </cell>
          <cell r="E4443">
            <v>49.535999999999994</v>
          </cell>
          <cell r="F4443">
            <v>359</v>
          </cell>
        </row>
        <row r="4444">
          <cell r="A4444" t="str">
            <v>SUPRESOS DE PICOS TRIFASICO</v>
          </cell>
          <cell r="B4444">
            <v>151000</v>
          </cell>
          <cell r="C4444" t="str">
            <v>UND</v>
          </cell>
          <cell r="D4444">
            <v>181200</v>
          </cell>
          <cell r="E4444">
            <v>28992</v>
          </cell>
          <cell r="F4444">
            <v>210192</v>
          </cell>
        </row>
        <row r="4445">
          <cell r="A4445" t="str">
            <v>SWICHT CONMUTABLE 3 X 60</v>
          </cell>
          <cell r="B4445">
            <v>3600</v>
          </cell>
          <cell r="C4445" t="str">
            <v>UND</v>
          </cell>
          <cell r="D4445">
            <v>4320</v>
          </cell>
          <cell r="E4445">
            <v>691.2</v>
          </cell>
          <cell r="F4445">
            <v>5011</v>
          </cell>
        </row>
        <row r="4446">
          <cell r="A4446" t="str">
            <v>SWITCH CUCHILLA 2X60</v>
          </cell>
          <cell r="B4446">
            <v>3640</v>
          </cell>
          <cell r="C4446" t="str">
            <v>UND</v>
          </cell>
          <cell r="D4446">
            <v>4368</v>
          </cell>
          <cell r="E4446">
            <v>698.88</v>
          </cell>
          <cell r="F4446">
            <v>5067</v>
          </cell>
        </row>
        <row r="4447">
          <cell r="A4447" t="str">
            <v>SWITCH CUCHILLA CONMUTABLE 3X100</v>
          </cell>
          <cell r="B4447">
            <v>70700</v>
          </cell>
          <cell r="C4447" t="str">
            <v>UND</v>
          </cell>
          <cell r="D4447">
            <v>84840</v>
          </cell>
          <cell r="E4447">
            <v>13574.4</v>
          </cell>
          <cell r="F4447">
            <v>98414</v>
          </cell>
        </row>
        <row r="4448">
          <cell r="A4448" t="str">
            <v>SWITCH DE CUCHILLA 2X30 KNIFE</v>
          </cell>
          <cell r="B4448">
            <v>5348</v>
          </cell>
          <cell r="C4448" t="str">
            <v>UND</v>
          </cell>
          <cell r="D4448">
            <v>6417.5999999999995</v>
          </cell>
          <cell r="E4448">
            <v>1026.816</v>
          </cell>
          <cell r="F4448">
            <v>7444</v>
          </cell>
        </row>
        <row r="4449">
          <cell r="A4449" t="str">
            <v>SWITCH DE CUCHILLA 3X30 KNIFE</v>
          </cell>
          <cell r="B4449">
            <v>38360</v>
          </cell>
          <cell r="C4449" t="str">
            <v>UND</v>
          </cell>
          <cell r="D4449">
            <v>46032</v>
          </cell>
          <cell r="E4449">
            <v>7365.12</v>
          </cell>
          <cell r="F4449">
            <v>53397</v>
          </cell>
        </row>
        <row r="4450">
          <cell r="A4450" t="str">
            <v>SWITCH FLOTADOR S/PALANCA NI BOLA  MG</v>
          </cell>
          <cell r="B4450">
            <v>7000</v>
          </cell>
          <cell r="C4450" t="str">
            <v>UND</v>
          </cell>
          <cell r="D4450">
            <v>8400</v>
          </cell>
          <cell r="E4450">
            <v>1344</v>
          </cell>
          <cell r="F4450">
            <v>9744</v>
          </cell>
        </row>
        <row r="4451">
          <cell r="A4451" t="str">
            <v>SWITCHE SELECTOR 2 POSICIONES 1NO</v>
          </cell>
          <cell r="B4451">
            <v>32000</v>
          </cell>
          <cell r="C4451" t="str">
            <v>UND</v>
          </cell>
          <cell r="D4451">
            <v>38400</v>
          </cell>
          <cell r="E4451">
            <v>6144</v>
          </cell>
          <cell r="F4451">
            <v>44544</v>
          </cell>
        </row>
        <row r="4452">
          <cell r="A4452" t="str">
            <v>SWITCHE SELECTOR 3 POSC. 2 RET. AL CENTR</v>
          </cell>
          <cell r="B4452">
            <v>52000</v>
          </cell>
          <cell r="C4452" t="str">
            <v>UND</v>
          </cell>
          <cell r="D4452">
            <v>62400</v>
          </cell>
          <cell r="E4452">
            <v>9984</v>
          </cell>
          <cell r="F4452">
            <v>72384</v>
          </cell>
        </row>
        <row r="4453">
          <cell r="A4453" t="str">
            <v>SWITCHE SELECTOR 3 POSICIONES 2NO</v>
          </cell>
          <cell r="B4453">
            <v>42000</v>
          </cell>
          <cell r="C4453" t="str">
            <v>UND</v>
          </cell>
          <cell r="D4453">
            <v>50400</v>
          </cell>
          <cell r="E4453">
            <v>8064</v>
          </cell>
          <cell r="F4453">
            <v>58464</v>
          </cell>
        </row>
        <row r="4454">
          <cell r="A4454" t="str">
            <v>SWITCHE SELECTOR CON LLAVE 2 POS. FIJAS</v>
          </cell>
          <cell r="B4454">
            <v>71000</v>
          </cell>
          <cell r="C4454" t="str">
            <v>UND</v>
          </cell>
          <cell r="D4454">
            <v>85200</v>
          </cell>
          <cell r="E4454">
            <v>13632</v>
          </cell>
          <cell r="F4454">
            <v>98832</v>
          </cell>
        </row>
        <row r="4455">
          <cell r="A4455" t="str">
            <v>T.CHAPA-ORDINARIO 0.20</v>
          </cell>
          <cell r="B4455">
            <v>6100</v>
          </cell>
          <cell r="C4455" t="str">
            <v>UND</v>
          </cell>
          <cell r="D4455">
            <v>7320</v>
          </cell>
          <cell r="E4455">
            <v>1171.2</v>
          </cell>
          <cell r="F4455">
            <v>8491</v>
          </cell>
        </row>
        <row r="4456">
          <cell r="A4456" t="str">
            <v>TABLERO / CONDENSADORES</v>
          </cell>
          <cell r="B4456">
            <v>3972144</v>
          </cell>
          <cell r="C4456" t="str">
            <v>UND</v>
          </cell>
          <cell r="D4456">
            <v>4766572.8</v>
          </cell>
          <cell r="E4456">
            <v>762651.64799999993</v>
          </cell>
          <cell r="F4456">
            <v>5529224</v>
          </cell>
        </row>
        <row r="4457">
          <cell r="A4457" t="str">
            <v>TABLERO 12 CON PUERTA MARCA TERCOL MONO.</v>
          </cell>
          <cell r="B4457">
            <v>27450</v>
          </cell>
          <cell r="C4457" t="str">
            <v>UND</v>
          </cell>
          <cell r="D4457">
            <v>32940</v>
          </cell>
          <cell r="E4457">
            <v>5270.4000000000005</v>
          </cell>
          <cell r="F4457">
            <v>38210</v>
          </cell>
        </row>
        <row r="4458">
          <cell r="A4458" t="str">
            <v>TABLERO 6 CIRCUITOS MARCA TERCOL</v>
          </cell>
          <cell r="B4458">
            <v>7560</v>
          </cell>
          <cell r="C4458" t="str">
            <v>UND</v>
          </cell>
          <cell r="D4458">
            <v>9072</v>
          </cell>
          <cell r="E4458">
            <v>1451.52</v>
          </cell>
          <cell r="F4458">
            <v>10524</v>
          </cell>
        </row>
        <row r="4459">
          <cell r="A4459" t="str">
            <v>TABLERO BIF 12 CIRC C/PUERTA,CHAPA,CERRD</v>
          </cell>
          <cell r="B4459">
            <v>97440</v>
          </cell>
          <cell r="C4459" t="str">
            <v>UND</v>
          </cell>
          <cell r="D4459">
            <v>116928</v>
          </cell>
          <cell r="E4459">
            <v>18708.48</v>
          </cell>
          <cell r="F4459">
            <v>135636</v>
          </cell>
        </row>
        <row r="4460">
          <cell r="A4460" t="str">
            <v>TABLERO BIF 12 CIRC S/PUERTA, 5 HILOS</v>
          </cell>
          <cell r="B4460">
            <v>74610</v>
          </cell>
          <cell r="C4460" t="str">
            <v>UND</v>
          </cell>
          <cell r="D4460">
            <v>89532</v>
          </cell>
          <cell r="E4460">
            <v>14325.12</v>
          </cell>
          <cell r="F4460">
            <v>103857</v>
          </cell>
        </row>
        <row r="4461">
          <cell r="A4461" t="str">
            <v>TABLERO BIF 24 CIRC C/PUERTA,CHAPA</v>
          </cell>
          <cell r="B4461">
            <v>130820</v>
          </cell>
          <cell r="C4461" t="str">
            <v>UND</v>
          </cell>
          <cell r="D4461">
            <v>156984</v>
          </cell>
          <cell r="E4461">
            <v>25117.440000000002</v>
          </cell>
          <cell r="F4461">
            <v>182101</v>
          </cell>
        </row>
        <row r="4462">
          <cell r="A4462" t="str">
            <v>TABLERO BIF 4 CIRC S/PUERTA, 5 HILOS</v>
          </cell>
          <cell r="B4462">
            <v>49430</v>
          </cell>
          <cell r="C4462" t="str">
            <v>UND</v>
          </cell>
          <cell r="D4462">
            <v>59316</v>
          </cell>
          <cell r="E4462">
            <v>9490.56</v>
          </cell>
          <cell r="F4462">
            <v>68807</v>
          </cell>
        </row>
        <row r="4463">
          <cell r="A4463" t="str">
            <v>TABLERO BIF 8 CIRC C/PUERTA,CHAPA</v>
          </cell>
          <cell r="B4463">
            <v>82400</v>
          </cell>
          <cell r="C4463" t="str">
            <v>UND</v>
          </cell>
          <cell r="D4463">
            <v>98880</v>
          </cell>
          <cell r="E4463">
            <v>15820.800000000001</v>
          </cell>
          <cell r="F4463">
            <v>114701</v>
          </cell>
        </row>
        <row r="4464">
          <cell r="A4464" t="str">
            <v>TABLERO BIF 8 CIRC C/PUERTA,CHAPA,CERRD</v>
          </cell>
          <cell r="B4464">
            <v>90770</v>
          </cell>
          <cell r="C4464" t="str">
            <v>UND</v>
          </cell>
          <cell r="D4464">
            <v>108924</v>
          </cell>
          <cell r="E4464">
            <v>17427.84</v>
          </cell>
          <cell r="F4464">
            <v>126352</v>
          </cell>
        </row>
        <row r="4465">
          <cell r="A4465" t="str">
            <v>TABLERO BIF 8 CIRC S/PUERTA, 5 HILOS</v>
          </cell>
          <cell r="B4465">
            <v>65910</v>
          </cell>
          <cell r="C4465" t="str">
            <v>UND</v>
          </cell>
          <cell r="D4465">
            <v>79092</v>
          </cell>
          <cell r="E4465">
            <v>12654.720000000001</v>
          </cell>
          <cell r="F4465">
            <v>91747</v>
          </cell>
        </row>
        <row r="4466">
          <cell r="A4466" t="str">
            <v>TABLERO BIF. 24CIRCUI. PUERTA -TERCOL</v>
          </cell>
          <cell r="B4466">
            <v>69000</v>
          </cell>
          <cell r="C4466" t="str">
            <v>UND</v>
          </cell>
          <cell r="D4466">
            <v>82800</v>
          </cell>
          <cell r="E4466">
            <v>13248</v>
          </cell>
          <cell r="F4466">
            <v>96048</v>
          </cell>
        </row>
        <row r="4467">
          <cell r="A4467" t="str">
            <v>TABLERO BIF. 36CIRCU.-PUERTA - TERCOL</v>
          </cell>
          <cell r="B4467">
            <v>103500</v>
          </cell>
          <cell r="C4467" t="str">
            <v>UND</v>
          </cell>
          <cell r="D4467">
            <v>124200</v>
          </cell>
          <cell r="E4467">
            <v>19872</v>
          </cell>
          <cell r="F4467">
            <v>144072</v>
          </cell>
        </row>
        <row r="4468">
          <cell r="A4468" t="str">
            <v>TABLERO BIF.30CIRCUITOS -PUERTA  -TERCOL</v>
          </cell>
          <cell r="B4468">
            <v>92700</v>
          </cell>
          <cell r="C4468" t="str">
            <v>UND</v>
          </cell>
          <cell r="D4468">
            <v>111240</v>
          </cell>
          <cell r="E4468">
            <v>17798.400000000001</v>
          </cell>
          <cell r="F4468">
            <v>129038</v>
          </cell>
        </row>
        <row r="4469">
          <cell r="A4469" t="str">
            <v>TABLERO BIFASI. 12 CIRCUI.-PUERTA-TERCOL</v>
          </cell>
          <cell r="B4469">
            <v>50000</v>
          </cell>
          <cell r="C4469" t="str">
            <v>UND</v>
          </cell>
          <cell r="D4469">
            <v>60000</v>
          </cell>
          <cell r="E4469">
            <v>9600</v>
          </cell>
          <cell r="F4469">
            <v>69600</v>
          </cell>
        </row>
        <row r="4470">
          <cell r="A4470" t="str">
            <v>TABLERO DE FUERZA TBAC 0.70X1.80X.40MCOM</v>
          </cell>
          <cell r="B4470">
            <v>2652000</v>
          </cell>
          <cell r="C4470" t="str">
            <v>UND</v>
          </cell>
          <cell r="D4470">
            <v>3182400</v>
          </cell>
          <cell r="E4470">
            <v>509184</v>
          </cell>
          <cell r="F4470">
            <v>3691584</v>
          </cell>
        </row>
        <row r="4471">
          <cell r="A4471" t="str">
            <v>TABLERO DOBLE FONDO 120X80X30 PTA Y CHAP</v>
          </cell>
          <cell r="B4471">
            <v>1115500</v>
          </cell>
          <cell r="C4471" t="str">
            <v>UND</v>
          </cell>
          <cell r="D4471">
            <v>1338600</v>
          </cell>
          <cell r="E4471">
            <v>214176</v>
          </cell>
          <cell r="F4471">
            <v>1552776</v>
          </cell>
        </row>
        <row r="4472">
          <cell r="A4472" t="str">
            <v>TABLERO EN ACERO INOX. CONTROL BOMBAS AP</v>
          </cell>
          <cell r="B4472">
            <v>5493424</v>
          </cell>
          <cell r="C4472" t="str">
            <v>UND</v>
          </cell>
          <cell r="D4472">
            <v>6592108.7999999998</v>
          </cell>
          <cell r="E4472">
            <v>1054737.4080000001</v>
          </cell>
          <cell r="F4472">
            <v>7646846</v>
          </cell>
        </row>
        <row r="4473">
          <cell r="A4473" t="str">
            <v>TABLERO METL.120X80X30 PARA MOTOR 90HP</v>
          </cell>
          <cell r="B4473">
            <v>3828460</v>
          </cell>
          <cell r="C4473" t="str">
            <v>UND</v>
          </cell>
          <cell r="D4473">
            <v>4594152</v>
          </cell>
          <cell r="E4473">
            <v>735064.32000000007</v>
          </cell>
          <cell r="F4473">
            <v>5329216</v>
          </cell>
        </row>
        <row r="4474">
          <cell r="A4474" t="str">
            <v>TABLERO MONO 12 CIRC C/PUERTA Y S/CHAPA</v>
          </cell>
          <cell r="B4474">
            <v>93640</v>
          </cell>
          <cell r="C4474" t="str">
            <v>UND</v>
          </cell>
          <cell r="D4474">
            <v>112368</v>
          </cell>
          <cell r="E4474">
            <v>17978.88</v>
          </cell>
          <cell r="F4474">
            <v>130347</v>
          </cell>
        </row>
        <row r="4475">
          <cell r="A4475" t="str">
            <v>TABLERO MONO 12 CIRC S/PUERTA</v>
          </cell>
          <cell r="B4475">
            <v>56050</v>
          </cell>
          <cell r="C4475" t="str">
            <v>UND</v>
          </cell>
          <cell r="D4475">
            <v>67260</v>
          </cell>
          <cell r="E4475">
            <v>10761.6</v>
          </cell>
          <cell r="F4475">
            <v>78022</v>
          </cell>
        </row>
        <row r="4476">
          <cell r="A4476" t="str">
            <v>TABLERO MONO 18 CIRC S/PUERTA</v>
          </cell>
          <cell r="B4476">
            <v>72900</v>
          </cell>
          <cell r="C4476" t="str">
            <v>UND</v>
          </cell>
          <cell r="D4476">
            <v>87480</v>
          </cell>
          <cell r="E4476">
            <v>13996.800000000001</v>
          </cell>
          <cell r="F4476">
            <v>101477</v>
          </cell>
        </row>
        <row r="4477">
          <cell r="A4477" t="str">
            <v>TABLERO MONO 24 CIRC C/PUERTA,S/CHAPA</v>
          </cell>
          <cell r="B4477">
            <v>138780</v>
          </cell>
          <cell r="C4477" t="str">
            <v>UND</v>
          </cell>
          <cell r="D4477">
            <v>166536</v>
          </cell>
          <cell r="E4477">
            <v>26645.760000000002</v>
          </cell>
          <cell r="F4477">
            <v>193182</v>
          </cell>
        </row>
        <row r="4478">
          <cell r="A4478" t="str">
            <v>TABLERO MONO 6 CIRC S/PUERTA</v>
          </cell>
          <cell r="B4478">
            <v>42290</v>
          </cell>
          <cell r="C4478" t="str">
            <v>UND</v>
          </cell>
          <cell r="D4478">
            <v>50748</v>
          </cell>
          <cell r="E4478">
            <v>8119.68</v>
          </cell>
          <cell r="F4478">
            <v>58868</v>
          </cell>
        </row>
        <row r="4479">
          <cell r="A4479" t="str">
            <v>TABLERO MONO. 6 CIRCUITOS MARCA TERCOL</v>
          </cell>
          <cell r="B4479">
            <v>7560</v>
          </cell>
          <cell r="C4479" t="str">
            <v>UND</v>
          </cell>
          <cell r="D4479">
            <v>9072</v>
          </cell>
          <cell r="E4479">
            <v>1451.52</v>
          </cell>
          <cell r="F4479">
            <v>10524</v>
          </cell>
        </row>
        <row r="4480">
          <cell r="A4480" t="str">
            <v>TABLERO NEMA 4 CALIB.14 -100X80X30 GRIS.</v>
          </cell>
          <cell r="B4480">
            <v>1750000</v>
          </cell>
          <cell r="C4480" t="str">
            <v>UND</v>
          </cell>
          <cell r="D4480">
            <v>2100000</v>
          </cell>
          <cell r="E4480">
            <v>336000</v>
          </cell>
          <cell r="F4480">
            <v>2436000</v>
          </cell>
        </row>
        <row r="4481">
          <cell r="A4481" t="str">
            <v>TABLERO NEMA 4X CALIB.14-100X80X30GRIS</v>
          </cell>
          <cell r="B4481">
            <v>1600000</v>
          </cell>
          <cell r="C4481" t="str">
            <v>UND</v>
          </cell>
          <cell r="D4481">
            <v>1920000</v>
          </cell>
          <cell r="E4481">
            <v>307200</v>
          </cell>
          <cell r="F4481">
            <v>2227200</v>
          </cell>
        </row>
        <row r="4482">
          <cell r="A4482" t="str">
            <v>TABLERO PARA ALOJAR TRANSFERENCIA LAMINA</v>
          </cell>
          <cell r="B4482">
            <v>1113200</v>
          </cell>
          <cell r="C4482" t="str">
            <v>UND</v>
          </cell>
          <cell r="D4482">
            <v>1335840</v>
          </cell>
          <cell r="E4482">
            <v>213734.39999999999</v>
          </cell>
          <cell r="F4482">
            <v>1549574</v>
          </cell>
        </row>
        <row r="4483">
          <cell r="A4483" t="str">
            <v>TABLERO PERFUMES 80X60X30A/ACCESORIOS</v>
          </cell>
          <cell r="B4483">
            <v>3166800</v>
          </cell>
          <cell r="C4483" t="str">
            <v>UND</v>
          </cell>
          <cell r="D4483">
            <v>3800160</v>
          </cell>
          <cell r="E4483">
            <v>608025.59999999998</v>
          </cell>
          <cell r="F4483">
            <v>4408186</v>
          </cell>
        </row>
        <row r="4484">
          <cell r="A4484" t="str">
            <v>TABLERO PROTECCION TB-PT0.80X1.80X0.45M</v>
          </cell>
          <cell r="B4484">
            <v>1020000</v>
          </cell>
          <cell r="C4484" t="str">
            <v>UND</v>
          </cell>
          <cell r="D4484">
            <v>1224000</v>
          </cell>
          <cell r="E4484">
            <v>195840</v>
          </cell>
          <cell r="F4484">
            <v>1419840</v>
          </cell>
        </row>
        <row r="4485">
          <cell r="A4485" t="str">
            <v>TABLERO SABORES 80X60X30 C/ACCESORIOS</v>
          </cell>
          <cell r="B4485">
            <v>5014680</v>
          </cell>
          <cell r="C4485" t="str">
            <v>UND</v>
          </cell>
          <cell r="D4485">
            <v>6017616</v>
          </cell>
          <cell r="E4485">
            <v>962818.56000000006</v>
          </cell>
          <cell r="F4485">
            <v>6980435</v>
          </cell>
        </row>
        <row r="4486">
          <cell r="A4486" t="str">
            <v>TABLERO TB-DC COMPLETO BREAKER 25AMP/BAR</v>
          </cell>
          <cell r="B4486">
            <v>1938000</v>
          </cell>
          <cell r="C4486" t="str">
            <v>UND</v>
          </cell>
          <cell r="D4486">
            <v>2325600</v>
          </cell>
          <cell r="E4486">
            <v>372096</v>
          </cell>
          <cell r="F4486">
            <v>2697696</v>
          </cell>
        </row>
        <row r="4487">
          <cell r="A4487" t="str">
            <v>TABLERO TRF 12 CIRC C/ESPACIO TOTALIZADOR</v>
          </cell>
          <cell r="B4487">
            <v>263000</v>
          </cell>
          <cell r="C4487" t="str">
            <v>UND</v>
          </cell>
          <cell r="D4487">
            <v>315600</v>
          </cell>
          <cell r="E4487">
            <v>50496</v>
          </cell>
          <cell r="F4487">
            <v>366096</v>
          </cell>
        </row>
        <row r="4488">
          <cell r="A4488" t="str">
            <v>TABLERO TRF 12 CIRC C/PUERTA Y CHAPA</v>
          </cell>
          <cell r="B4488">
            <v>104850</v>
          </cell>
          <cell r="C4488" t="str">
            <v>UND</v>
          </cell>
          <cell r="D4488">
            <v>125820</v>
          </cell>
          <cell r="E4488">
            <v>20131.2</v>
          </cell>
          <cell r="F4488">
            <v>145951</v>
          </cell>
        </row>
        <row r="4489">
          <cell r="A4489" t="str">
            <v>TABLERO TRF 12 CIRC C/PUERTA,CHAPA,CERRA</v>
          </cell>
          <cell r="B4489">
            <v>113200</v>
          </cell>
          <cell r="C4489" t="str">
            <v>UND</v>
          </cell>
          <cell r="D4489">
            <v>135840</v>
          </cell>
          <cell r="E4489">
            <v>21734.400000000001</v>
          </cell>
          <cell r="F4489">
            <v>157574</v>
          </cell>
        </row>
        <row r="4490">
          <cell r="A4490" t="str">
            <v>TABLERO TRF 12 CIRC SIN PUERTA</v>
          </cell>
          <cell r="B4490">
            <v>81610</v>
          </cell>
          <cell r="C4490" t="str">
            <v>UND</v>
          </cell>
          <cell r="D4490">
            <v>97932</v>
          </cell>
          <cell r="E4490">
            <v>15669.12</v>
          </cell>
          <cell r="F4490">
            <v>113601</v>
          </cell>
        </row>
        <row r="4491">
          <cell r="A4491" t="str">
            <v>TABLERO TRF 18 CIRC C/ESPACIO TOTALIZADOR</v>
          </cell>
          <cell r="B4491">
            <v>333000</v>
          </cell>
          <cell r="C4491" t="str">
            <v>UND</v>
          </cell>
          <cell r="D4491">
            <v>399600</v>
          </cell>
          <cell r="E4491">
            <v>63936</v>
          </cell>
          <cell r="F4491">
            <v>463536</v>
          </cell>
        </row>
        <row r="4492">
          <cell r="A4492" t="str">
            <v>TABLERO TRF 18 CIRC C/PUERTA Y CHAPA</v>
          </cell>
          <cell r="B4492">
            <v>124020</v>
          </cell>
          <cell r="C4492" t="str">
            <v>UND</v>
          </cell>
          <cell r="D4492">
            <v>148824</v>
          </cell>
          <cell r="E4492">
            <v>23811.84</v>
          </cell>
          <cell r="F4492">
            <v>172636</v>
          </cell>
        </row>
        <row r="4493">
          <cell r="A4493" t="str">
            <v>TABLERO TRF 18 CIRC C/PUERTA,CHAPA,CERRA</v>
          </cell>
          <cell r="B4493">
            <v>132380</v>
          </cell>
          <cell r="C4493" t="str">
            <v>UND</v>
          </cell>
          <cell r="D4493">
            <v>158856</v>
          </cell>
          <cell r="E4493">
            <v>25416.959999999999</v>
          </cell>
          <cell r="F4493">
            <v>184273</v>
          </cell>
        </row>
        <row r="4494">
          <cell r="A4494" t="str">
            <v>TABLERO TRF 18 CIRC SIN PUERTA</v>
          </cell>
          <cell r="B4494">
            <v>107060</v>
          </cell>
          <cell r="C4494" t="str">
            <v>UND</v>
          </cell>
          <cell r="D4494">
            <v>128472</v>
          </cell>
          <cell r="E4494">
            <v>20555.52</v>
          </cell>
          <cell r="F4494">
            <v>149028</v>
          </cell>
        </row>
        <row r="4495">
          <cell r="A4495" t="str">
            <v>TABLERO TRF 24 CIRC C/ESPACIO TOTALIZADO</v>
          </cell>
          <cell r="B4495">
            <v>363000</v>
          </cell>
          <cell r="C4495" t="str">
            <v>UND</v>
          </cell>
          <cell r="D4495">
            <v>435600</v>
          </cell>
          <cell r="E4495">
            <v>69696</v>
          </cell>
          <cell r="F4495">
            <v>505296</v>
          </cell>
        </row>
        <row r="4496">
          <cell r="A4496" t="str">
            <v>TABLERO TRF 24 CIRC C/PUERTA Y CHAPA</v>
          </cell>
          <cell r="B4496">
            <v>146900</v>
          </cell>
          <cell r="C4496" t="str">
            <v>UND</v>
          </cell>
          <cell r="D4496">
            <v>176280</v>
          </cell>
          <cell r="E4496">
            <v>28204.799999999999</v>
          </cell>
          <cell r="F4496">
            <v>204485</v>
          </cell>
        </row>
        <row r="4497">
          <cell r="A4497" t="str">
            <v>TABLERO TRF 24 CIRC C/PUERTA,CHAPA,CERRA</v>
          </cell>
          <cell r="B4497">
            <v>154930</v>
          </cell>
          <cell r="C4497" t="str">
            <v>UND</v>
          </cell>
          <cell r="D4497">
            <v>185916</v>
          </cell>
          <cell r="E4497">
            <v>29746.560000000001</v>
          </cell>
          <cell r="F4497">
            <v>215663</v>
          </cell>
        </row>
        <row r="4498">
          <cell r="A4498" t="str">
            <v>TABLERO TRF 24 CIRC SIN PUERTA</v>
          </cell>
          <cell r="B4498">
            <v>127730</v>
          </cell>
          <cell r="C4498" t="str">
            <v>UND</v>
          </cell>
          <cell r="D4498">
            <v>153276</v>
          </cell>
          <cell r="E4498">
            <v>24524.16</v>
          </cell>
          <cell r="F4498">
            <v>177800</v>
          </cell>
        </row>
        <row r="4499">
          <cell r="A4499" t="str">
            <v>TABLERO TRF 30 CIRC C/ESPACIO TOTALIZADO</v>
          </cell>
          <cell r="B4499">
            <v>284210</v>
          </cell>
          <cell r="C4499" t="str">
            <v>UND</v>
          </cell>
          <cell r="D4499">
            <v>341052</v>
          </cell>
          <cell r="E4499">
            <v>54568.32</v>
          </cell>
          <cell r="F4499">
            <v>395620</v>
          </cell>
        </row>
        <row r="4500">
          <cell r="A4500" t="str">
            <v>TABLERO TRF 30 CIRC C/PUERTA Y CHAPA</v>
          </cell>
          <cell r="B4500">
            <v>195910</v>
          </cell>
          <cell r="C4500" t="str">
            <v>UND</v>
          </cell>
          <cell r="D4500">
            <v>235092</v>
          </cell>
          <cell r="E4500">
            <v>37614.720000000001</v>
          </cell>
          <cell r="F4500">
            <v>272707</v>
          </cell>
        </row>
        <row r="4501">
          <cell r="A4501" t="str">
            <v>TABLERO TRF 30 CIRC C/PUERTA,CHAPA,CERRA</v>
          </cell>
          <cell r="B4501">
            <v>204280</v>
          </cell>
          <cell r="C4501" t="str">
            <v>UND</v>
          </cell>
          <cell r="D4501">
            <v>245136</v>
          </cell>
          <cell r="E4501">
            <v>39221.760000000002</v>
          </cell>
          <cell r="F4501">
            <v>284358</v>
          </cell>
        </row>
        <row r="4502">
          <cell r="A4502" t="str">
            <v>TABLERO TRF 30 CIRC SIN PUERTA</v>
          </cell>
          <cell r="B4502">
            <v>165790</v>
          </cell>
          <cell r="C4502" t="str">
            <v>UND</v>
          </cell>
          <cell r="D4502">
            <v>198948</v>
          </cell>
          <cell r="E4502">
            <v>31831.68</v>
          </cell>
          <cell r="F4502">
            <v>230780</v>
          </cell>
        </row>
        <row r="4503">
          <cell r="A4503" t="str">
            <v>TABLERO TRF 36 CIRC C/ESPACIO TOTALIZADO</v>
          </cell>
          <cell r="B4503">
            <v>450000</v>
          </cell>
          <cell r="C4503" t="str">
            <v>UND</v>
          </cell>
          <cell r="D4503">
            <v>540000</v>
          </cell>
          <cell r="E4503">
            <v>86400</v>
          </cell>
          <cell r="F4503">
            <v>626400</v>
          </cell>
        </row>
        <row r="4504">
          <cell r="A4504" t="str">
            <v>TABLERO TRF 36 CIRC C/PUERTA Y CHAPA</v>
          </cell>
          <cell r="B4504">
            <v>206690</v>
          </cell>
          <cell r="C4504" t="str">
            <v>UND</v>
          </cell>
          <cell r="D4504">
            <v>248028</v>
          </cell>
          <cell r="E4504">
            <v>39684.480000000003</v>
          </cell>
          <cell r="F4504">
            <v>287712</v>
          </cell>
        </row>
        <row r="4505">
          <cell r="A4505" t="str">
            <v>TABLERO TRF 36 CIRC C/PUERTA,CHAPA,CERRA</v>
          </cell>
          <cell r="B4505">
            <v>450000</v>
          </cell>
          <cell r="C4505" t="str">
            <v>UND</v>
          </cell>
          <cell r="D4505">
            <v>540000</v>
          </cell>
          <cell r="E4505">
            <v>86400</v>
          </cell>
          <cell r="F4505">
            <v>626400</v>
          </cell>
        </row>
        <row r="4506">
          <cell r="A4506" t="str">
            <v>TABLERO TRF 36 CIRC SIN PUERTA</v>
          </cell>
          <cell r="B4506">
            <v>181150</v>
          </cell>
          <cell r="C4506" t="str">
            <v>UND</v>
          </cell>
          <cell r="D4506">
            <v>217380</v>
          </cell>
          <cell r="E4506">
            <v>34780.800000000003</v>
          </cell>
          <cell r="F4506">
            <v>252161</v>
          </cell>
        </row>
        <row r="4507">
          <cell r="A4507" t="str">
            <v>TABLERO TRF 42 CIRC C/ESPACIO TOTALIZADO</v>
          </cell>
          <cell r="B4507">
            <v>650000</v>
          </cell>
          <cell r="C4507" t="str">
            <v>UND</v>
          </cell>
          <cell r="D4507">
            <v>780000</v>
          </cell>
          <cell r="E4507">
            <v>124800</v>
          </cell>
          <cell r="F4507">
            <v>904800</v>
          </cell>
        </row>
        <row r="4508">
          <cell r="A4508" t="str">
            <v>TABLERO TRF 42 CIRC C/PUERTA Y CHAPA</v>
          </cell>
          <cell r="B4508">
            <v>238730</v>
          </cell>
          <cell r="C4508" t="str">
            <v>UND</v>
          </cell>
          <cell r="D4508">
            <v>286476</v>
          </cell>
          <cell r="E4508">
            <v>45836.160000000003</v>
          </cell>
          <cell r="F4508">
            <v>332312</v>
          </cell>
        </row>
        <row r="4509">
          <cell r="A4509" t="str">
            <v>TABLERO TRF 42 CIRC C/PUERTA,CHAPA,CERRA</v>
          </cell>
          <cell r="B4509">
            <v>247090</v>
          </cell>
          <cell r="C4509" t="str">
            <v>UND</v>
          </cell>
          <cell r="D4509">
            <v>296508</v>
          </cell>
          <cell r="E4509">
            <v>47441.279999999999</v>
          </cell>
          <cell r="F4509">
            <v>343949</v>
          </cell>
        </row>
        <row r="4510">
          <cell r="A4510" t="str">
            <v>TABLERO TRF 42 CIRC SIN PUERTA</v>
          </cell>
          <cell r="B4510">
            <v>208460</v>
          </cell>
          <cell r="C4510" t="str">
            <v>UND</v>
          </cell>
          <cell r="D4510">
            <v>250152</v>
          </cell>
          <cell r="E4510">
            <v>40024.32</v>
          </cell>
          <cell r="F4510">
            <v>290176</v>
          </cell>
        </row>
        <row r="4511">
          <cell r="A4511" t="str">
            <v>TABLERO TRF 6 CIRC SIN PUERTA</v>
          </cell>
          <cell r="B4511">
            <v>62310</v>
          </cell>
          <cell r="C4511" t="str">
            <v>UND</v>
          </cell>
          <cell r="D4511">
            <v>74772</v>
          </cell>
          <cell r="E4511">
            <v>11963.52</v>
          </cell>
          <cell r="F4511">
            <v>86736</v>
          </cell>
        </row>
        <row r="4512">
          <cell r="A4512" t="str">
            <v>TABLERO TRI 12 CIRC C/ESPACIO NTQ-412-T</v>
          </cell>
          <cell r="B4512">
            <v>230150</v>
          </cell>
          <cell r="C4512" t="str">
            <v>UND</v>
          </cell>
          <cell r="D4512">
            <v>276180</v>
          </cell>
          <cell r="E4512">
            <v>44188.800000000003</v>
          </cell>
          <cell r="F4512">
            <v>320369</v>
          </cell>
        </row>
        <row r="4513">
          <cell r="A4513" t="str">
            <v>TABLERO TRI 18 CIRC C/ESPACIO NTQ-418-T</v>
          </cell>
          <cell r="B4513">
            <v>280100</v>
          </cell>
          <cell r="C4513" t="str">
            <v>UND</v>
          </cell>
          <cell r="D4513">
            <v>336120</v>
          </cell>
          <cell r="E4513">
            <v>53779.200000000004</v>
          </cell>
          <cell r="F4513">
            <v>389899</v>
          </cell>
        </row>
        <row r="4514">
          <cell r="A4514" t="str">
            <v>TABLERO TRI 24 CIRC C/ESPACIO NTQ-424-T</v>
          </cell>
          <cell r="B4514">
            <v>311040</v>
          </cell>
          <cell r="C4514" t="str">
            <v>UND</v>
          </cell>
          <cell r="D4514">
            <v>373248</v>
          </cell>
          <cell r="E4514">
            <v>59719.68</v>
          </cell>
          <cell r="F4514">
            <v>432968</v>
          </cell>
        </row>
        <row r="4515">
          <cell r="A4515" t="str">
            <v>TABLERO TRIF  NTQ418 C/PUERTA,CHAPA,CERR</v>
          </cell>
          <cell r="B4515">
            <v>162970</v>
          </cell>
          <cell r="C4515" t="str">
            <v>UND</v>
          </cell>
          <cell r="D4515">
            <v>195564</v>
          </cell>
          <cell r="E4515">
            <v>31290.240000000002</v>
          </cell>
          <cell r="F4515">
            <v>226854</v>
          </cell>
        </row>
        <row r="4516">
          <cell r="A4516" t="str">
            <v>TABLERO TRIF 12 CIRC C/PUERTA,S/CHAPA</v>
          </cell>
          <cell r="B4516">
            <v>138560</v>
          </cell>
          <cell r="C4516" t="str">
            <v>UND</v>
          </cell>
          <cell r="D4516">
            <v>166272</v>
          </cell>
          <cell r="E4516">
            <v>26603.52</v>
          </cell>
          <cell r="F4516">
            <v>192876</v>
          </cell>
        </row>
        <row r="4517">
          <cell r="A4517" t="str">
            <v>TABLERO TRIF 12 CIRC S/PUERTA</v>
          </cell>
          <cell r="B4517">
            <v>106810</v>
          </cell>
          <cell r="C4517" t="str">
            <v>UND</v>
          </cell>
          <cell r="D4517">
            <v>128172</v>
          </cell>
          <cell r="E4517">
            <v>20507.52</v>
          </cell>
          <cell r="F4517">
            <v>148680</v>
          </cell>
        </row>
        <row r="4518">
          <cell r="A4518" t="str">
            <v>TABLERO TRIF 18 CIRC S/PUERTA</v>
          </cell>
          <cell r="B4518">
            <v>129170</v>
          </cell>
          <cell r="C4518" t="str">
            <v>UND</v>
          </cell>
          <cell r="D4518">
            <v>155004</v>
          </cell>
          <cell r="E4518">
            <v>24800.639999999999</v>
          </cell>
          <cell r="F4518">
            <v>179805</v>
          </cell>
        </row>
        <row r="4519">
          <cell r="A4519" t="str">
            <v>TABLERO TRIF 24 CIRC C/PUERTA,S/CHAPA</v>
          </cell>
          <cell r="B4519">
            <v>176580</v>
          </cell>
          <cell r="C4519" t="str">
            <v>UND</v>
          </cell>
          <cell r="D4519">
            <v>211896</v>
          </cell>
          <cell r="E4519">
            <v>33903.360000000001</v>
          </cell>
          <cell r="F4519">
            <v>245799</v>
          </cell>
        </row>
        <row r="4520">
          <cell r="A4520" t="str">
            <v>TABLERO TRIF 30 CIRC C/PUERTA,S/CHAPA</v>
          </cell>
          <cell r="B4520">
            <v>235440</v>
          </cell>
          <cell r="C4520" t="str">
            <v>UND</v>
          </cell>
          <cell r="D4520">
            <v>282528</v>
          </cell>
          <cell r="E4520">
            <v>45204.480000000003</v>
          </cell>
          <cell r="F4520">
            <v>327732</v>
          </cell>
        </row>
        <row r="4521">
          <cell r="A4521" t="str">
            <v>TABLERO TRIF 6 CIRC S/PUERTA</v>
          </cell>
          <cell r="B4521">
            <v>81260</v>
          </cell>
          <cell r="C4521" t="str">
            <v>UND</v>
          </cell>
          <cell r="D4521">
            <v>97512</v>
          </cell>
          <cell r="E4521">
            <v>15601.92</v>
          </cell>
          <cell r="F4521">
            <v>113114</v>
          </cell>
        </row>
        <row r="4522">
          <cell r="A4522" t="str">
            <v>TABLERO TRIF.TB-AL 600V. DE 6 CTO.C/BREA</v>
          </cell>
          <cell r="B4522">
            <v>918000</v>
          </cell>
          <cell r="C4522" t="str">
            <v>UND</v>
          </cell>
          <cell r="D4522">
            <v>1101600</v>
          </cell>
          <cell r="E4522">
            <v>176256</v>
          </cell>
          <cell r="F4522">
            <v>1277856</v>
          </cell>
        </row>
        <row r="4523">
          <cell r="A4523" t="str">
            <v>TABLERO DE TRANSFERENCIA RED UPS</v>
          </cell>
          <cell r="B4523">
            <v>918001</v>
          </cell>
          <cell r="C4523" t="str">
            <v>UND</v>
          </cell>
          <cell r="D4523">
            <v>1101601.2</v>
          </cell>
          <cell r="E4523">
            <v>176256.19200000001</v>
          </cell>
          <cell r="F4523">
            <v>1277857</v>
          </cell>
        </row>
        <row r="4524">
          <cell r="A4524" t="str">
            <v>TACO 1POLO 100AMP. ENCHUFABLE AUTOMATICO</v>
          </cell>
          <cell r="B4524">
            <v>14570</v>
          </cell>
          <cell r="C4524" t="str">
            <v>UND</v>
          </cell>
          <cell r="D4524">
            <v>17484</v>
          </cell>
          <cell r="E4524">
            <v>2797.44</v>
          </cell>
          <cell r="F4524">
            <v>20281</v>
          </cell>
        </row>
        <row r="4525">
          <cell r="A4525" t="str">
            <v>TACO 1POLO 100AMP.ATONILLABLE NO AUTOMAT</v>
          </cell>
          <cell r="B4525">
            <v>13180</v>
          </cell>
          <cell r="C4525" t="str">
            <v>UND</v>
          </cell>
          <cell r="D4525">
            <v>15816</v>
          </cell>
          <cell r="E4525">
            <v>2530.56</v>
          </cell>
          <cell r="F4525">
            <v>18347</v>
          </cell>
        </row>
        <row r="4526">
          <cell r="A4526" t="str">
            <v>TACO 1POLO 100AMP.ATORNILLABLE AUTOMATIC</v>
          </cell>
          <cell r="B4526">
            <v>18930</v>
          </cell>
          <cell r="C4526" t="str">
            <v>UND</v>
          </cell>
          <cell r="D4526">
            <v>22716</v>
          </cell>
          <cell r="E4526">
            <v>3634.56</v>
          </cell>
          <cell r="F4526">
            <v>26351</v>
          </cell>
        </row>
        <row r="4527">
          <cell r="A4527" t="str">
            <v>TACO 1POLO 100AMP.ENCHUFABLE AUTOMATICO</v>
          </cell>
          <cell r="B4527">
            <v>16300</v>
          </cell>
          <cell r="C4527" t="str">
            <v>UND</v>
          </cell>
          <cell r="D4527">
            <v>19560</v>
          </cell>
          <cell r="E4527">
            <v>3129.6</v>
          </cell>
          <cell r="F4527">
            <v>22690</v>
          </cell>
        </row>
        <row r="4528">
          <cell r="A4528" t="str">
            <v>TACO 1POLO 100AMPATORNILLABLE AUTOMATICO</v>
          </cell>
          <cell r="B4528">
            <v>16930</v>
          </cell>
          <cell r="C4528" t="str">
            <v>UND</v>
          </cell>
          <cell r="D4528">
            <v>20316</v>
          </cell>
          <cell r="E4528">
            <v>3250.56</v>
          </cell>
          <cell r="F4528">
            <v>23567</v>
          </cell>
        </row>
        <row r="4529">
          <cell r="A4529" t="str">
            <v>TACO 1POLO 10AMP.ATORNILLABLE AUTOMATICO</v>
          </cell>
          <cell r="B4529">
            <v>8350</v>
          </cell>
          <cell r="C4529" t="str">
            <v>UND</v>
          </cell>
          <cell r="D4529">
            <v>10020</v>
          </cell>
          <cell r="E4529">
            <v>1603.2</v>
          </cell>
          <cell r="F4529">
            <v>11623</v>
          </cell>
        </row>
        <row r="4530">
          <cell r="A4530" t="str">
            <v>TACO 1POLO 10AMP.ENCHUFABLE AUTOMATICO</v>
          </cell>
          <cell r="B4530">
            <v>7200</v>
          </cell>
          <cell r="C4530" t="str">
            <v>UND</v>
          </cell>
          <cell r="D4530">
            <v>8640</v>
          </cell>
          <cell r="E4530">
            <v>1382.4</v>
          </cell>
          <cell r="F4530">
            <v>10022</v>
          </cell>
        </row>
        <row r="4531">
          <cell r="A4531" t="str">
            <v>TACO 1POLO 15 AMP ENCHUFABLE AUTOMATICO</v>
          </cell>
          <cell r="B4531">
            <v>8600</v>
          </cell>
          <cell r="C4531" t="str">
            <v>UND</v>
          </cell>
          <cell r="D4531">
            <v>10320</v>
          </cell>
          <cell r="E4531">
            <v>1651.2</v>
          </cell>
          <cell r="F4531">
            <v>11971</v>
          </cell>
        </row>
        <row r="4532">
          <cell r="A4532" t="str">
            <v>TACO 1POLO 15AMP. ENCHUFABLE AUTOMATICO</v>
          </cell>
          <cell r="B4532">
            <v>8600</v>
          </cell>
          <cell r="C4532" t="str">
            <v>UND</v>
          </cell>
          <cell r="D4532">
            <v>10320</v>
          </cell>
          <cell r="E4532">
            <v>1651.2</v>
          </cell>
          <cell r="F4532">
            <v>11971</v>
          </cell>
        </row>
        <row r="4533">
          <cell r="A4533" t="str">
            <v>TACO 1POLO 15AMP. ENCHUFABLE AUTOMATICO</v>
          </cell>
          <cell r="B4533">
            <v>8600</v>
          </cell>
          <cell r="C4533" t="str">
            <v>UND</v>
          </cell>
          <cell r="D4533">
            <v>10320</v>
          </cell>
          <cell r="E4533">
            <v>1651.2</v>
          </cell>
          <cell r="F4533">
            <v>11971</v>
          </cell>
        </row>
        <row r="4534">
          <cell r="A4534" t="str">
            <v>TACO 1POLO 15AMP.ATORNILLABLE AUTOMATICO</v>
          </cell>
          <cell r="B4534">
            <v>12600</v>
          </cell>
          <cell r="C4534" t="str">
            <v>UND</v>
          </cell>
          <cell r="D4534">
            <v>15120</v>
          </cell>
          <cell r="E4534">
            <v>2419.2000000000003</v>
          </cell>
          <cell r="F4534">
            <v>17539</v>
          </cell>
        </row>
        <row r="4535">
          <cell r="A4535" t="str">
            <v>TACO 1POLO 15AMP.ATORNILLABLE AUTOMATICO</v>
          </cell>
          <cell r="B4535">
            <v>12600</v>
          </cell>
          <cell r="C4535" t="str">
            <v>UND</v>
          </cell>
          <cell r="D4535">
            <v>15120</v>
          </cell>
          <cell r="E4535">
            <v>2419.2000000000003</v>
          </cell>
          <cell r="F4535">
            <v>17539</v>
          </cell>
        </row>
        <row r="4536">
          <cell r="A4536" t="str">
            <v>TACO 1POLO 20 AMP ENCHUFABLE AUTOMATICO</v>
          </cell>
          <cell r="B4536">
            <v>8600</v>
          </cell>
          <cell r="C4536" t="str">
            <v>UND</v>
          </cell>
          <cell r="D4536">
            <v>10320</v>
          </cell>
          <cell r="E4536">
            <v>1651.2</v>
          </cell>
          <cell r="F4536">
            <v>11971</v>
          </cell>
        </row>
        <row r="4537">
          <cell r="A4537" t="str">
            <v>TACO 1POLO 20AMP. ENCHUFABLE AUTOMATICO</v>
          </cell>
          <cell r="B4537">
            <v>8600</v>
          </cell>
          <cell r="C4537" t="str">
            <v>UND</v>
          </cell>
          <cell r="D4537">
            <v>10320</v>
          </cell>
          <cell r="E4537">
            <v>1651.2</v>
          </cell>
          <cell r="F4537">
            <v>11971</v>
          </cell>
        </row>
        <row r="4538">
          <cell r="A4538" t="str">
            <v>TACO 1POLO 20AMP. ENCHUFABLE AUTOMATICO</v>
          </cell>
          <cell r="B4538">
            <v>8600</v>
          </cell>
          <cell r="C4538" t="str">
            <v>UND</v>
          </cell>
          <cell r="D4538">
            <v>10320</v>
          </cell>
          <cell r="E4538">
            <v>1651.2</v>
          </cell>
          <cell r="F4538">
            <v>11971</v>
          </cell>
        </row>
        <row r="4539">
          <cell r="A4539" t="str">
            <v>TACO 1POLO 20AMP.ATORNILLABLE AUTOMATICO</v>
          </cell>
          <cell r="B4539">
            <v>9800</v>
          </cell>
          <cell r="C4539" t="str">
            <v>UND</v>
          </cell>
          <cell r="D4539">
            <v>11760</v>
          </cell>
          <cell r="E4539">
            <v>1881.6000000000001</v>
          </cell>
          <cell r="F4539">
            <v>13642</v>
          </cell>
        </row>
        <row r="4540">
          <cell r="A4540" t="str">
            <v>TACO 1POLO 30 AMP ENCHUFABLE AUTOMATICO</v>
          </cell>
          <cell r="B4540">
            <v>8320</v>
          </cell>
          <cell r="C4540" t="str">
            <v>UND</v>
          </cell>
          <cell r="D4540">
            <v>9984</v>
          </cell>
          <cell r="E4540">
            <v>1597.44</v>
          </cell>
          <cell r="F4540">
            <v>11581</v>
          </cell>
        </row>
        <row r="4541">
          <cell r="A4541" t="str">
            <v>TACO 1POLO 30AMP. ENCHUFABLE AUTOMATICO</v>
          </cell>
          <cell r="B4541">
            <v>5820</v>
          </cell>
          <cell r="C4541" t="str">
            <v>UND</v>
          </cell>
          <cell r="D4541">
            <v>6984</v>
          </cell>
          <cell r="E4541">
            <v>1117.44</v>
          </cell>
          <cell r="F4541">
            <v>8101</v>
          </cell>
        </row>
        <row r="4542">
          <cell r="A4542" t="str">
            <v>TACO 1POLO 30AMP.ATORNILLABLE AUTOMATICO</v>
          </cell>
          <cell r="B4542">
            <v>8350</v>
          </cell>
          <cell r="C4542" t="str">
            <v>UND</v>
          </cell>
          <cell r="D4542">
            <v>10020</v>
          </cell>
          <cell r="E4542">
            <v>1603.2</v>
          </cell>
          <cell r="F4542">
            <v>11623</v>
          </cell>
        </row>
        <row r="4543">
          <cell r="A4543" t="str">
            <v>TACO 1POLO 30AMP.ATORNILLABLE AUTOMATICO</v>
          </cell>
          <cell r="B4543">
            <v>9340</v>
          </cell>
          <cell r="C4543" t="str">
            <v>UND</v>
          </cell>
          <cell r="D4543">
            <v>11208</v>
          </cell>
          <cell r="E4543">
            <v>1793.28</v>
          </cell>
          <cell r="F4543">
            <v>13001</v>
          </cell>
        </row>
        <row r="4544">
          <cell r="A4544" t="str">
            <v>TACO 1POLO 30AMP.ENCHUFABLE AUTOMATICO</v>
          </cell>
          <cell r="B4544">
            <v>7200</v>
          </cell>
          <cell r="C4544" t="str">
            <v>UND</v>
          </cell>
          <cell r="D4544">
            <v>8640</v>
          </cell>
          <cell r="E4544">
            <v>1382.4</v>
          </cell>
          <cell r="F4544">
            <v>10022</v>
          </cell>
        </row>
        <row r="4545">
          <cell r="A4545" t="str">
            <v>TACO 1POLO 40 AMP ENCHUFABLE AUTOMATICO</v>
          </cell>
          <cell r="B4545">
            <v>8320</v>
          </cell>
          <cell r="C4545" t="str">
            <v>UND</v>
          </cell>
          <cell r="D4545">
            <v>9984</v>
          </cell>
          <cell r="E4545">
            <v>1597.44</v>
          </cell>
          <cell r="F4545">
            <v>11581</v>
          </cell>
        </row>
        <row r="4546">
          <cell r="A4546" t="str">
            <v>TACO 1POLO 40AMP. ENCHUFABLE AUTOMATICO</v>
          </cell>
          <cell r="B4546">
            <v>5820</v>
          </cell>
          <cell r="C4546" t="str">
            <v>UND</v>
          </cell>
          <cell r="D4546">
            <v>6984</v>
          </cell>
          <cell r="E4546">
            <v>1117.44</v>
          </cell>
          <cell r="F4546">
            <v>8101</v>
          </cell>
        </row>
        <row r="4547">
          <cell r="A4547" t="str">
            <v>TACO 1POLO 40AMP.ATORNILLABLE AUTOMATICO</v>
          </cell>
          <cell r="B4547">
            <v>11100</v>
          </cell>
          <cell r="C4547" t="str">
            <v>UND</v>
          </cell>
          <cell r="D4547">
            <v>13320</v>
          </cell>
          <cell r="E4547">
            <v>2131.1999999999998</v>
          </cell>
          <cell r="F4547">
            <v>15451</v>
          </cell>
        </row>
        <row r="4548">
          <cell r="A4548" t="str">
            <v>TACO 1POLO 40AMP.ATORNILLABLE AUTOMATICO</v>
          </cell>
          <cell r="B4548">
            <v>13590</v>
          </cell>
          <cell r="C4548" t="str">
            <v>UND</v>
          </cell>
          <cell r="D4548">
            <v>16308</v>
          </cell>
          <cell r="E4548">
            <v>2609.2800000000002</v>
          </cell>
          <cell r="F4548">
            <v>18917</v>
          </cell>
        </row>
        <row r="4549">
          <cell r="A4549" t="str">
            <v>TACO 1POLO 40AMP.ENCHUFABLE AUTOMATICO</v>
          </cell>
          <cell r="B4549">
            <v>7200</v>
          </cell>
          <cell r="C4549" t="str">
            <v>UND</v>
          </cell>
          <cell r="D4549">
            <v>8640</v>
          </cell>
          <cell r="E4549">
            <v>1382.4</v>
          </cell>
          <cell r="F4549">
            <v>10022</v>
          </cell>
        </row>
        <row r="4550">
          <cell r="A4550" t="str">
            <v>TACO 1POLO 50 AMP ENCHUFABLE AUTOMATICO</v>
          </cell>
          <cell r="B4550">
            <v>8320</v>
          </cell>
          <cell r="C4550" t="str">
            <v>UND</v>
          </cell>
          <cell r="D4550">
            <v>9984</v>
          </cell>
          <cell r="E4550">
            <v>1597.44</v>
          </cell>
          <cell r="F4550">
            <v>11581</v>
          </cell>
        </row>
        <row r="4551">
          <cell r="A4551" t="str">
            <v>TACO 1POLO 50AMP. ENCHUFABLE AUTOMATICO</v>
          </cell>
          <cell r="B4551">
            <v>5820</v>
          </cell>
          <cell r="C4551" t="str">
            <v>UND</v>
          </cell>
          <cell r="D4551">
            <v>6984</v>
          </cell>
          <cell r="E4551">
            <v>1117.44</v>
          </cell>
          <cell r="F4551">
            <v>8101</v>
          </cell>
        </row>
        <row r="4552">
          <cell r="A4552" t="str">
            <v>TACO 1POLO 50AMP.ATORNILLABLE AUTOMATICO</v>
          </cell>
          <cell r="B4552">
            <v>11100</v>
          </cell>
          <cell r="C4552" t="str">
            <v>UND</v>
          </cell>
          <cell r="D4552">
            <v>13320</v>
          </cell>
          <cell r="E4552">
            <v>2131.1999999999998</v>
          </cell>
          <cell r="F4552">
            <v>15451</v>
          </cell>
        </row>
        <row r="4553">
          <cell r="A4553" t="str">
            <v>TACO 1POLO 50AMP.ATORNILLABLE AUTOMATICO</v>
          </cell>
          <cell r="B4553">
            <v>13590</v>
          </cell>
          <cell r="C4553" t="str">
            <v>UND</v>
          </cell>
          <cell r="D4553">
            <v>16308</v>
          </cell>
          <cell r="E4553">
            <v>2609.2800000000002</v>
          </cell>
          <cell r="F4553">
            <v>18917</v>
          </cell>
        </row>
        <row r="4554">
          <cell r="A4554" t="str">
            <v>TACO 1POLO 50AMP.ENCHUFABLE AUTOMATICO</v>
          </cell>
          <cell r="B4554">
            <v>7200</v>
          </cell>
          <cell r="C4554" t="str">
            <v>UND</v>
          </cell>
          <cell r="D4554">
            <v>8640</v>
          </cell>
          <cell r="E4554">
            <v>1382.4</v>
          </cell>
          <cell r="F4554">
            <v>10022</v>
          </cell>
        </row>
        <row r="4555">
          <cell r="A4555" t="str">
            <v>TACO 1POLO 60AMP. ENCHUFABLE AUTOMATICO</v>
          </cell>
          <cell r="B4555">
            <v>5820</v>
          </cell>
          <cell r="C4555" t="str">
            <v>UND</v>
          </cell>
          <cell r="D4555">
            <v>6984</v>
          </cell>
          <cell r="E4555">
            <v>1117.44</v>
          </cell>
          <cell r="F4555">
            <v>8101</v>
          </cell>
        </row>
        <row r="4556">
          <cell r="A4556" t="str">
            <v>TACO 1POLO 60AMP.ATORNILLABLE AUTOMATICO</v>
          </cell>
          <cell r="B4556">
            <v>12150</v>
          </cell>
          <cell r="C4556" t="str">
            <v>UND</v>
          </cell>
          <cell r="D4556">
            <v>14580</v>
          </cell>
          <cell r="E4556">
            <v>2332.8000000000002</v>
          </cell>
          <cell r="F4556">
            <v>16913</v>
          </cell>
        </row>
        <row r="4557">
          <cell r="A4557" t="str">
            <v>TACO 1POLO 60AMP.ATORNILLABLE AUTOMATICO</v>
          </cell>
          <cell r="B4557">
            <v>13590</v>
          </cell>
          <cell r="C4557" t="str">
            <v>UND</v>
          </cell>
          <cell r="D4557">
            <v>16308</v>
          </cell>
          <cell r="E4557">
            <v>2609.2800000000002</v>
          </cell>
          <cell r="F4557">
            <v>18917</v>
          </cell>
        </row>
        <row r="4558">
          <cell r="A4558" t="str">
            <v>TACO 1POLO 60AMP.ENCHUFABLE AUTOMATICO</v>
          </cell>
          <cell r="B4558">
            <v>7200</v>
          </cell>
          <cell r="C4558" t="str">
            <v>UND</v>
          </cell>
          <cell r="D4558">
            <v>8640</v>
          </cell>
          <cell r="E4558">
            <v>1382.4</v>
          </cell>
          <cell r="F4558">
            <v>10022</v>
          </cell>
        </row>
        <row r="4559">
          <cell r="A4559" t="str">
            <v>TACO 1POLO 70AMP. ENCHUFABLE AUTOMATICO</v>
          </cell>
          <cell r="B4559">
            <v>13140</v>
          </cell>
          <cell r="C4559" t="str">
            <v>UND</v>
          </cell>
          <cell r="D4559">
            <v>15768</v>
          </cell>
          <cell r="E4559">
            <v>2522.88</v>
          </cell>
          <cell r="F4559">
            <v>18291</v>
          </cell>
        </row>
        <row r="4560">
          <cell r="A4560" t="str">
            <v>TACO 1POLO 70AMP.ATORNILLABLE AUTOMATICO</v>
          </cell>
          <cell r="B4560">
            <v>16930</v>
          </cell>
          <cell r="C4560" t="str">
            <v>UND</v>
          </cell>
          <cell r="D4560">
            <v>20316</v>
          </cell>
          <cell r="E4560">
            <v>3250.56</v>
          </cell>
          <cell r="F4560">
            <v>23567</v>
          </cell>
        </row>
        <row r="4561">
          <cell r="A4561" t="str">
            <v>TACO 1POLO 70AMP.ATORNILLABLE AUTOMATICO</v>
          </cell>
          <cell r="B4561">
            <v>18930</v>
          </cell>
          <cell r="C4561" t="str">
            <v>UND</v>
          </cell>
          <cell r="D4561">
            <v>22716</v>
          </cell>
          <cell r="E4561">
            <v>3634.56</v>
          </cell>
          <cell r="F4561">
            <v>26351</v>
          </cell>
        </row>
        <row r="4562">
          <cell r="A4562" t="str">
            <v>TACO 1POLO 70AMP.ENCHUFABLE AUTOMATICO</v>
          </cell>
          <cell r="B4562">
            <v>14700</v>
          </cell>
          <cell r="C4562" t="str">
            <v>UND</v>
          </cell>
          <cell r="D4562">
            <v>17640</v>
          </cell>
          <cell r="E4562">
            <v>2822.4</v>
          </cell>
          <cell r="F4562">
            <v>20462</v>
          </cell>
        </row>
        <row r="4563">
          <cell r="A4563" t="str">
            <v>TACO 2POLO 100AMP. ENCHUFABLE AUTOMATICO</v>
          </cell>
          <cell r="B4563">
            <v>30400</v>
          </cell>
          <cell r="C4563" t="str">
            <v>UND</v>
          </cell>
          <cell r="D4563">
            <v>36480</v>
          </cell>
          <cell r="E4563">
            <v>5836.8</v>
          </cell>
          <cell r="F4563">
            <v>42317</v>
          </cell>
        </row>
        <row r="4564">
          <cell r="A4564" t="str">
            <v>TACO 2POLO 100AMPATORNILLABLE AUTOMATICO</v>
          </cell>
          <cell r="B4564">
            <v>32270</v>
          </cell>
          <cell r="C4564" t="str">
            <v>UND</v>
          </cell>
          <cell r="D4564">
            <v>38724</v>
          </cell>
          <cell r="E4564">
            <v>6195.84</v>
          </cell>
          <cell r="F4564">
            <v>44920</v>
          </cell>
        </row>
        <row r="4565">
          <cell r="A4565" t="str">
            <v>TACO 2POLO 10AMP. ENCHUFABLE AUTOMATICO</v>
          </cell>
          <cell r="B4565">
            <v>15910</v>
          </cell>
          <cell r="C4565" t="str">
            <v>UND</v>
          </cell>
          <cell r="D4565">
            <v>19092</v>
          </cell>
          <cell r="E4565">
            <v>3054.7200000000003</v>
          </cell>
          <cell r="F4565">
            <v>22147</v>
          </cell>
        </row>
        <row r="4566">
          <cell r="A4566" t="str">
            <v>TACO 2POLO 15AMP. ENCHUFABLE AUTOMATICO</v>
          </cell>
          <cell r="B4566">
            <v>24600</v>
          </cell>
          <cell r="C4566" t="str">
            <v>UND</v>
          </cell>
          <cell r="D4566">
            <v>29520</v>
          </cell>
          <cell r="E4566">
            <v>4723.2</v>
          </cell>
          <cell r="F4566">
            <v>34243</v>
          </cell>
        </row>
        <row r="4567">
          <cell r="A4567" t="str">
            <v>TACO 2POLO 15AMP.ATORNILLABLE AUTOMATICO</v>
          </cell>
          <cell r="B4567">
            <v>27000</v>
          </cell>
          <cell r="C4567" t="str">
            <v>UND</v>
          </cell>
          <cell r="D4567">
            <v>32400</v>
          </cell>
          <cell r="E4567">
            <v>5184</v>
          </cell>
          <cell r="F4567">
            <v>37584</v>
          </cell>
        </row>
        <row r="4568">
          <cell r="A4568" t="str">
            <v>TACO 2POLO 20AMP. ENCHUFABLE AUTOMATICO</v>
          </cell>
          <cell r="B4568">
            <v>24600</v>
          </cell>
          <cell r="C4568" t="str">
            <v>UND</v>
          </cell>
          <cell r="D4568">
            <v>29520</v>
          </cell>
          <cell r="E4568">
            <v>4723.2</v>
          </cell>
          <cell r="F4568">
            <v>34243</v>
          </cell>
        </row>
        <row r="4569">
          <cell r="A4569" t="str">
            <v>TACO 2POLO 20AMP.ATORNILLABLE AUTOMATICO</v>
          </cell>
          <cell r="B4569">
            <v>24600</v>
          </cell>
          <cell r="C4569" t="str">
            <v>UND</v>
          </cell>
          <cell r="D4569">
            <v>29520</v>
          </cell>
          <cell r="E4569">
            <v>4723.2</v>
          </cell>
          <cell r="F4569">
            <v>34243</v>
          </cell>
        </row>
        <row r="4570">
          <cell r="A4570" t="str">
            <v>TACO 2POLO 30AMP. ENCHUFABLE AUTOMATICO</v>
          </cell>
          <cell r="B4570">
            <v>24600</v>
          </cell>
          <cell r="C4570" t="str">
            <v>UND</v>
          </cell>
          <cell r="D4570">
            <v>29520</v>
          </cell>
          <cell r="E4570">
            <v>4723.2</v>
          </cell>
          <cell r="F4570">
            <v>34243</v>
          </cell>
        </row>
        <row r="4571">
          <cell r="A4571" t="str">
            <v>TACO 2POLO 30AMP.ATORNILLABLE AUTOMATICO</v>
          </cell>
          <cell r="B4571">
            <v>24600</v>
          </cell>
          <cell r="C4571" t="str">
            <v>UND</v>
          </cell>
          <cell r="D4571">
            <v>29520</v>
          </cell>
          <cell r="E4571">
            <v>4723.2</v>
          </cell>
          <cell r="F4571">
            <v>34243</v>
          </cell>
        </row>
        <row r="4572">
          <cell r="A4572" t="str">
            <v>TACO 2POLO 40AMP. ENCHUFABLE AUTOMATICO</v>
          </cell>
          <cell r="B4572">
            <v>30100</v>
          </cell>
          <cell r="C4572" t="str">
            <v>UND</v>
          </cell>
          <cell r="D4572">
            <v>36120</v>
          </cell>
          <cell r="E4572">
            <v>5779.2</v>
          </cell>
          <cell r="F4572">
            <v>41899</v>
          </cell>
        </row>
        <row r="4573">
          <cell r="A4573" t="str">
            <v>TACO 2POLO 40AMP.ATORNILLABLE AUTOMATICO</v>
          </cell>
          <cell r="B4573">
            <v>30100</v>
          </cell>
          <cell r="C4573" t="str">
            <v>UND</v>
          </cell>
          <cell r="D4573">
            <v>36120</v>
          </cell>
          <cell r="E4573">
            <v>5779.2</v>
          </cell>
          <cell r="F4573">
            <v>41899</v>
          </cell>
        </row>
        <row r="4574">
          <cell r="A4574" t="str">
            <v>TACO 2POLO 50AMP. ENCHUFABLE AUTOMATICO</v>
          </cell>
          <cell r="B4574">
            <v>19340</v>
          </cell>
          <cell r="C4574" t="str">
            <v>UND</v>
          </cell>
          <cell r="D4574">
            <v>23208</v>
          </cell>
          <cell r="E4574">
            <v>3713.28</v>
          </cell>
          <cell r="F4574">
            <v>26921</v>
          </cell>
        </row>
        <row r="4575">
          <cell r="A4575" t="str">
            <v>TACO 2POLO 50AMP.ATORNILLABLE AUTOMATICO</v>
          </cell>
          <cell r="B4575">
            <v>24300</v>
          </cell>
          <cell r="C4575" t="str">
            <v>UND</v>
          </cell>
          <cell r="D4575">
            <v>29160</v>
          </cell>
          <cell r="E4575">
            <v>4665.6000000000004</v>
          </cell>
          <cell r="F4575">
            <v>33826</v>
          </cell>
        </row>
        <row r="4576">
          <cell r="A4576" t="str">
            <v>TACO 2POLO 60AMP. ENCHUFABLE AUTOMATICO</v>
          </cell>
          <cell r="B4576">
            <v>19340</v>
          </cell>
          <cell r="C4576" t="str">
            <v>UND</v>
          </cell>
          <cell r="D4576">
            <v>23208</v>
          </cell>
          <cell r="E4576">
            <v>3713.28</v>
          </cell>
          <cell r="F4576">
            <v>26921</v>
          </cell>
        </row>
        <row r="4577">
          <cell r="A4577" t="str">
            <v>TACO 2POLO 60AMP.ATORNILLABLE AUTOMATICO</v>
          </cell>
          <cell r="B4577">
            <v>26610</v>
          </cell>
          <cell r="C4577" t="str">
            <v>UND</v>
          </cell>
          <cell r="D4577">
            <v>31932</v>
          </cell>
          <cell r="E4577">
            <v>5109.12</v>
          </cell>
          <cell r="F4577">
            <v>37041</v>
          </cell>
        </row>
        <row r="4578">
          <cell r="A4578" t="str">
            <v>TACO 2POLO 70AMP. ENCHUFABLE AUTOMATICO</v>
          </cell>
          <cell r="B4578">
            <v>30400</v>
          </cell>
          <cell r="C4578" t="str">
            <v>UND</v>
          </cell>
          <cell r="D4578">
            <v>36480</v>
          </cell>
          <cell r="E4578">
            <v>5836.8</v>
          </cell>
          <cell r="F4578">
            <v>42317</v>
          </cell>
        </row>
        <row r="4579">
          <cell r="A4579" t="str">
            <v>TACO 2POLO 70AMP.ATORNILLABLE AUTOMATICO</v>
          </cell>
          <cell r="B4579">
            <v>32270</v>
          </cell>
          <cell r="C4579" t="str">
            <v>UND</v>
          </cell>
          <cell r="D4579">
            <v>38724</v>
          </cell>
          <cell r="E4579">
            <v>6195.84</v>
          </cell>
          <cell r="F4579">
            <v>44920</v>
          </cell>
        </row>
        <row r="4580">
          <cell r="A4580" t="str">
            <v>TACO 2POLOS 100AMP.ATONILLABLE AUTOMATIC</v>
          </cell>
          <cell r="B4580">
            <v>37740</v>
          </cell>
          <cell r="C4580" t="str">
            <v>UND</v>
          </cell>
          <cell r="D4580">
            <v>45288</v>
          </cell>
          <cell r="E4580">
            <v>7246.08</v>
          </cell>
          <cell r="F4580">
            <v>52534</v>
          </cell>
        </row>
        <row r="4581">
          <cell r="A4581" t="str">
            <v>TACO 2POLOS 100AMP.ATORNILLABLE NO AUTOM</v>
          </cell>
          <cell r="B4581">
            <v>25730</v>
          </cell>
          <cell r="C4581" t="str">
            <v>UND</v>
          </cell>
          <cell r="D4581">
            <v>30876</v>
          </cell>
          <cell r="E4581">
            <v>4940.16</v>
          </cell>
          <cell r="F4581">
            <v>35816</v>
          </cell>
        </row>
        <row r="4582">
          <cell r="A4582" t="str">
            <v>TACO 2POLOS 100AMP.ENCHUFABLES AUTOMATIC</v>
          </cell>
          <cell r="B4582">
            <v>34000</v>
          </cell>
          <cell r="C4582" t="str">
            <v>UND</v>
          </cell>
          <cell r="D4582">
            <v>40800</v>
          </cell>
          <cell r="E4582">
            <v>6528</v>
          </cell>
          <cell r="F4582">
            <v>47328</v>
          </cell>
        </row>
        <row r="4583">
          <cell r="A4583" t="str">
            <v>TACO 2POLOS 10AMP.ENCHUFABLE AUTOMATICO</v>
          </cell>
          <cell r="B4583">
            <v>17790</v>
          </cell>
          <cell r="C4583" t="str">
            <v>UND</v>
          </cell>
          <cell r="D4583">
            <v>21348</v>
          </cell>
          <cell r="E4583">
            <v>3415.6800000000003</v>
          </cell>
          <cell r="F4583">
            <v>24764</v>
          </cell>
        </row>
        <row r="4584">
          <cell r="A4584" t="str">
            <v>TACO 2POLOS 15AMP.ATORNILLABLE AUTOMATIC</v>
          </cell>
          <cell r="B4584">
            <v>21470</v>
          </cell>
          <cell r="C4584" t="str">
            <v>UND</v>
          </cell>
          <cell r="D4584">
            <v>25764</v>
          </cell>
          <cell r="E4584">
            <v>4122.24</v>
          </cell>
          <cell r="F4584">
            <v>29886</v>
          </cell>
        </row>
        <row r="4585">
          <cell r="A4585" t="str">
            <v>TACO 2POLOS 15AMP.ENCHUFABLE AUTOMATICO</v>
          </cell>
          <cell r="B4585">
            <v>17790</v>
          </cell>
          <cell r="C4585" t="str">
            <v>UND</v>
          </cell>
          <cell r="D4585">
            <v>21348</v>
          </cell>
          <cell r="E4585">
            <v>3415.6800000000003</v>
          </cell>
          <cell r="F4585">
            <v>24764</v>
          </cell>
        </row>
        <row r="4586">
          <cell r="A4586" t="str">
            <v>TACO 2POLOS 20 AMP ENCHUFABLE AUTOMATICO</v>
          </cell>
          <cell r="B4586">
            <v>19010</v>
          </cell>
          <cell r="C4586" t="str">
            <v>UND</v>
          </cell>
          <cell r="D4586">
            <v>22812</v>
          </cell>
          <cell r="E4586">
            <v>3649.92</v>
          </cell>
          <cell r="F4586">
            <v>26462</v>
          </cell>
        </row>
        <row r="4587">
          <cell r="A4587" t="str">
            <v>TACO 2POLOS 20AMP.ATORNILLABLE AUTOMATIC</v>
          </cell>
          <cell r="B4587">
            <v>21470</v>
          </cell>
          <cell r="C4587" t="str">
            <v>UND</v>
          </cell>
          <cell r="D4587">
            <v>25764</v>
          </cell>
          <cell r="E4587">
            <v>4122.24</v>
          </cell>
          <cell r="F4587">
            <v>29886</v>
          </cell>
        </row>
        <row r="4588">
          <cell r="A4588" t="str">
            <v>TACO 2POLOS 20AMP.ENCHUFABLE AUTOMATICO</v>
          </cell>
          <cell r="B4588">
            <v>17790</v>
          </cell>
          <cell r="C4588" t="str">
            <v>UND</v>
          </cell>
          <cell r="D4588">
            <v>21348</v>
          </cell>
          <cell r="E4588">
            <v>3415.6800000000003</v>
          </cell>
          <cell r="F4588">
            <v>24764</v>
          </cell>
        </row>
        <row r="4589">
          <cell r="A4589" t="str">
            <v>TACO 2POLOS 30 AMP ENCHUFABLE AUTOMATICO</v>
          </cell>
          <cell r="B4589">
            <v>19010</v>
          </cell>
          <cell r="C4589" t="str">
            <v>UND</v>
          </cell>
          <cell r="D4589">
            <v>22812</v>
          </cell>
          <cell r="E4589">
            <v>3649.92</v>
          </cell>
          <cell r="F4589">
            <v>26462</v>
          </cell>
        </row>
        <row r="4590">
          <cell r="A4590" t="str">
            <v>TACO 2POLOS 30AMP.ATORNILLABLE AUTOMATIC</v>
          </cell>
          <cell r="B4590">
            <v>21470</v>
          </cell>
          <cell r="C4590" t="str">
            <v>UND</v>
          </cell>
          <cell r="D4590">
            <v>25764</v>
          </cell>
          <cell r="E4590">
            <v>4122.24</v>
          </cell>
          <cell r="F4590">
            <v>29886</v>
          </cell>
        </row>
        <row r="4591">
          <cell r="A4591" t="str">
            <v>TACO 2POLOS 30AMP.ENCHUFABLES AUTOMATICO</v>
          </cell>
          <cell r="B4591">
            <v>17790</v>
          </cell>
          <cell r="C4591" t="str">
            <v>UND</v>
          </cell>
          <cell r="D4591">
            <v>21348</v>
          </cell>
          <cell r="E4591">
            <v>3415.6800000000003</v>
          </cell>
          <cell r="F4591">
            <v>24764</v>
          </cell>
        </row>
        <row r="4592">
          <cell r="A4592" t="str">
            <v>TACO 2POLOS 40AMP.ATORNILLABLE AUTOMATIC</v>
          </cell>
          <cell r="B4592">
            <v>29760</v>
          </cell>
          <cell r="C4592" t="str">
            <v>UND</v>
          </cell>
          <cell r="D4592">
            <v>35712</v>
          </cell>
          <cell r="E4592">
            <v>5713.92</v>
          </cell>
          <cell r="F4592">
            <v>41426</v>
          </cell>
        </row>
        <row r="4593">
          <cell r="A4593" t="str">
            <v>TACO 2POLOS 40AMP.ENCHUFABLE AUTOMATICO</v>
          </cell>
          <cell r="B4593">
            <v>21630</v>
          </cell>
          <cell r="C4593" t="str">
            <v>UND</v>
          </cell>
          <cell r="D4593">
            <v>25956</v>
          </cell>
          <cell r="E4593">
            <v>4152.96</v>
          </cell>
          <cell r="F4593">
            <v>30109</v>
          </cell>
        </row>
        <row r="4594">
          <cell r="A4594" t="str">
            <v>TACO 2POLOS 50AMP.ATORNILLABLE AUTOMATIC</v>
          </cell>
          <cell r="B4594">
            <v>29760</v>
          </cell>
          <cell r="C4594" t="str">
            <v>UND</v>
          </cell>
          <cell r="D4594">
            <v>35712</v>
          </cell>
          <cell r="E4594">
            <v>5713.92</v>
          </cell>
          <cell r="F4594">
            <v>41426</v>
          </cell>
        </row>
        <row r="4595">
          <cell r="A4595" t="str">
            <v>TACO 2POLOS 50AMP.ENCHUFABLE AUTOMATICO</v>
          </cell>
          <cell r="B4595">
            <v>21630</v>
          </cell>
          <cell r="C4595" t="str">
            <v>UND</v>
          </cell>
          <cell r="D4595">
            <v>25956</v>
          </cell>
          <cell r="E4595">
            <v>4152.96</v>
          </cell>
          <cell r="F4595">
            <v>30109</v>
          </cell>
        </row>
        <row r="4596">
          <cell r="A4596" t="str">
            <v>TACO 2POLOS 60AMP.ATORNILLABLE AUTOMATIC</v>
          </cell>
          <cell r="B4596">
            <v>25880</v>
          </cell>
          <cell r="C4596" t="str">
            <v>UND</v>
          </cell>
          <cell r="D4596">
            <v>31056</v>
          </cell>
          <cell r="E4596">
            <v>4968.96</v>
          </cell>
          <cell r="F4596">
            <v>36025</v>
          </cell>
        </row>
        <row r="4597">
          <cell r="A4597" t="str">
            <v>TACO 2POLOS 60AMP.ENCHUFABLE AUTOMATICO</v>
          </cell>
          <cell r="B4597">
            <v>21630</v>
          </cell>
          <cell r="C4597" t="str">
            <v>UND</v>
          </cell>
          <cell r="D4597">
            <v>25956</v>
          </cell>
          <cell r="E4597">
            <v>4152.96</v>
          </cell>
          <cell r="F4597">
            <v>30109</v>
          </cell>
        </row>
        <row r="4598">
          <cell r="A4598" t="str">
            <v>TACO 2POLOS 70AMP.ATORNILLABLE AUTOMATIC</v>
          </cell>
          <cell r="B4598">
            <v>37740</v>
          </cell>
          <cell r="C4598" t="str">
            <v>UND</v>
          </cell>
          <cell r="D4598">
            <v>45288</v>
          </cell>
          <cell r="E4598">
            <v>7246.08</v>
          </cell>
          <cell r="F4598">
            <v>52534</v>
          </cell>
        </row>
        <row r="4599">
          <cell r="A4599" t="str">
            <v>TACO 2POLOS 70AMP.ENCHUFABLE AUTOMATICO</v>
          </cell>
          <cell r="B4599">
            <v>34000</v>
          </cell>
          <cell r="C4599" t="str">
            <v>UND</v>
          </cell>
          <cell r="D4599">
            <v>40800</v>
          </cell>
          <cell r="E4599">
            <v>6528</v>
          </cell>
          <cell r="F4599">
            <v>47328</v>
          </cell>
        </row>
        <row r="4600">
          <cell r="A4600" t="str">
            <v>TACO 3POLO 100AMP. ENCHUFABLE AUTOMATICO</v>
          </cell>
          <cell r="B4600">
            <v>50420</v>
          </cell>
          <cell r="C4600" t="str">
            <v>UND</v>
          </cell>
          <cell r="D4600">
            <v>60504</v>
          </cell>
          <cell r="E4600">
            <v>9680.64</v>
          </cell>
          <cell r="F4600">
            <v>70185</v>
          </cell>
        </row>
        <row r="4601">
          <cell r="A4601" t="str">
            <v>TACO 3POLO 100AMPATORNILLABLE AUTOMATICO</v>
          </cell>
          <cell r="B4601">
            <v>56970</v>
          </cell>
          <cell r="C4601" t="str">
            <v>UND</v>
          </cell>
          <cell r="D4601">
            <v>68364</v>
          </cell>
          <cell r="E4601">
            <v>10938.24</v>
          </cell>
          <cell r="F4601">
            <v>79302</v>
          </cell>
        </row>
        <row r="4602">
          <cell r="A4602" t="str">
            <v>TACO 3POLO 10AMP. ENCHUFABLE AUTOMATICO</v>
          </cell>
          <cell r="B4602">
            <v>40990</v>
          </cell>
          <cell r="C4602" t="str">
            <v>UND</v>
          </cell>
          <cell r="D4602">
            <v>49188</v>
          </cell>
          <cell r="E4602">
            <v>7870.08</v>
          </cell>
          <cell r="F4602">
            <v>57058</v>
          </cell>
        </row>
        <row r="4603">
          <cell r="A4603" t="str">
            <v>TACO 3POLO 15AMP. ENCHUFABLE AUTOMATICO</v>
          </cell>
          <cell r="B4603">
            <v>55300</v>
          </cell>
          <cell r="C4603" t="str">
            <v>UND</v>
          </cell>
          <cell r="D4603">
            <v>66360</v>
          </cell>
          <cell r="E4603">
            <v>10617.6</v>
          </cell>
          <cell r="F4603">
            <v>76978</v>
          </cell>
        </row>
        <row r="4604">
          <cell r="A4604" t="str">
            <v>TACO 3POLO 15AMP.ATORNILLABLE AUTOMATICO</v>
          </cell>
          <cell r="B4604">
            <v>55300</v>
          </cell>
          <cell r="C4604" t="str">
            <v>UND</v>
          </cell>
          <cell r="D4604">
            <v>66360</v>
          </cell>
          <cell r="E4604">
            <v>10617.6</v>
          </cell>
          <cell r="F4604">
            <v>76978</v>
          </cell>
        </row>
        <row r="4605">
          <cell r="A4605" t="str">
            <v>TACO 3POLO 20AMP. ENCHUFABLE AUTOMATICO</v>
          </cell>
          <cell r="B4605">
            <v>55300</v>
          </cell>
          <cell r="C4605" t="str">
            <v>UND</v>
          </cell>
          <cell r="D4605">
            <v>66360</v>
          </cell>
          <cell r="E4605">
            <v>10617.6</v>
          </cell>
          <cell r="F4605">
            <v>76978</v>
          </cell>
        </row>
        <row r="4606">
          <cell r="A4606" t="str">
            <v>TACO 3POLO 20AMP.ATORNILLABLE AUTOMATICO</v>
          </cell>
          <cell r="B4606">
            <v>55300</v>
          </cell>
          <cell r="C4606" t="str">
            <v>UND</v>
          </cell>
          <cell r="D4606">
            <v>66360</v>
          </cell>
          <cell r="E4606">
            <v>10617.6</v>
          </cell>
          <cell r="F4606">
            <v>76978</v>
          </cell>
        </row>
        <row r="4607">
          <cell r="A4607" t="str">
            <v>TACO 3POLO 30AMP. ENCHUFABLE AUTOMATICO</v>
          </cell>
          <cell r="B4607">
            <v>55300</v>
          </cell>
          <cell r="C4607" t="str">
            <v>UND</v>
          </cell>
          <cell r="D4607">
            <v>66360</v>
          </cell>
          <cell r="E4607">
            <v>10617.6</v>
          </cell>
          <cell r="F4607">
            <v>76978</v>
          </cell>
        </row>
        <row r="4608">
          <cell r="A4608" t="str">
            <v>TACO 3POLO 30AMP.ATORNILLABLE AUTOMATICO</v>
          </cell>
          <cell r="B4608">
            <v>55300</v>
          </cell>
          <cell r="C4608" t="str">
            <v>UND</v>
          </cell>
          <cell r="D4608">
            <v>66360</v>
          </cell>
          <cell r="E4608">
            <v>10617.6</v>
          </cell>
          <cell r="F4608">
            <v>76978</v>
          </cell>
        </row>
        <row r="4609">
          <cell r="A4609" t="str">
            <v>TACO 3POLO 40AMP. ENCHUFABLE AUTOMATICO</v>
          </cell>
          <cell r="B4609">
            <v>55300</v>
          </cell>
          <cell r="C4609" t="str">
            <v>UND</v>
          </cell>
          <cell r="D4609">
            <v>66360</v>
          </cell>
          <cell r="E4609">
            <v>10617.6</v>
          </cell>
          <cell r="F4609">
            <v>76978</v>
          </cell>
        </row>
        <row r="4610">
          <cell r="A4610" t="str">
            <v>TACO 3POLO 40AMP.ATORNILLABLE AUTOMATICO</v>
          </cell>
          <cell r="B4610">
            <v>55300</v>
          </cell>
          <cell r="C4610" t="str">
            <v>UND</v>
          </cell>
          <cell r="D4610">
            <v>66360</v>
          </cell>
          <cell r="E4610">
            <v>10617.6</v>
          </cell>
          <cell r="F4610">
            <v>76978</v>
          </cell>
        </row>
        <row r="4611">
          <cell r="A4611" t="str">
            <v>TACO 3POLO 50AMP. ENCHUFABLE AUTOMATICO</v>
          </cell>
          <cell r="B4611">
            <v>55300</v>
          </cell>
          <cell r="C4611" t="str">
            <v>UND</v>
          </cell>
          <cell r="D4611">
            <v>66360</v>
          </cell>
          <cell r="E4611">
            <v>10617.6</v>
          </cell>
          <cell r="F4611">
            <v>76978</v>
          </cell>
        </row>
        <row r="4612">
          <cell r="A4612" t="str">
            <v>TACO 3POLO 50AMP.ATORNILLABLE AUTOMATICO</v>
          </cell>
          <cell r="B4612">
            <v>55300</v>
          </cell>
          <cell r="C4612" t="str">
            <v>UND</v>
          </cell>
          <cell r="D4612">
            <v>66360</v>
          </cell>
          <cell r="E4612">
            <v>10617.6</v>
          </cell>
          <cell r="F4612">
            <v>76978</v>
          </cell>
        </row>
        <row r="4613">
          <cell r="A4613" t="str">
            <v>TACO 3POLO 60AMP. ENCHUFABLE AUTOMATICO</v>
          </cell>
          <cell r="B4613">
            <v>65300</v>
          </cell>
          <cell r="C4613" t="str">
            <v>UND</v>
          </cell>
          <cell r="D4613">
            <v>78360</v>
          </cell>
          <cell r="E4613">
            <v>12537.6</v>
          </cell>
          <cell r="F4613">
            <v>90898</v>
          </cell>
        </row>
        <row r="4614">
          <cell r="A4614" t="str">
            <v>TACO 3POLO 60AMP.ATORNILLABLE AUTOMATICO</v>
          </cell>
          <cell r="B4614">
            <v>75000</v>
          </cell>
          <cell r="C4614" t="str">
            <v>UND</v>
          </cell>
          <cell r="D4614">
            <v>90000</v>
          </cell>
          <cell r="E4614">
            <v>14400</v>
          </cell>
          <cell r="F4614">
            <v>104400</v>
          </cell>
        </row>
        <row r="4615">
          <cell r="A4615" t="str">
            <v>TACO 3POLO 70AMP. ENCHUFABLE AUTOMATICO</v>
          </cell>
          <cell r="B4615">
            <v>75000</v>
          </cell>
          <cell r="C4615" t="str">
            <v>UND</v>
          </cell>
          <cell r="D4615">
            <v>90000</v>
          </cell>
          <cell r="E4615">
            <v>14400</v>
          </cell>
          <cell r="F4615">
            <v>104400</v>
          </cell>
        </row>
        <row r="4616">
          <cell r="A4616" t="str">
            <v>TACO 3POLO 70AMP.ATORNILLABLE AUTOMATICO</v>
          </cell>
          <cell r="B4616">
            <v>83500</v>
          </cell>
          <cell r="C4616" t="str">
            <v>UND</v>
          </cell>
          <cell r="D4616">
            <v>100200</v>
          </cell>
          <cell r="E4616">
            <v>16032</v>
          </cell>
          <cell r="F4616">
            <v>116232</v>
          </cell>
        </row>
        <row r="4617">
          <cell r="A4617" t="str">
            <v>TACO 3POLOS 100AMP.ATORNILLABLE AUTOMATI</v>
          </cell>
          <cell r="B4617">
            <v>83500</v>
          </cell>
          <cell r="C4617" t="str">
            <v>UND</v>
          </cell>
          <cell r="D4617">
            <v>100200</v>
          </cell>
          <cell r="E4617">
            <v>16032</v>
          </cell>
          <cell r="F4617">
            <v>116232</v>
          </cell>
        </row>
        <row r="4618">
          <cell r="A4618" t="str">
            <v>TACO 3POLOS 100AMP.ATORNILLABLE NO AUTOM</v>
          </cell>
          <cell r="B4618">
            <v>38690</v>
          </cell>
          <cell r="C4618" t="str">
            <v>UND</v>
          </cell>
          <cell r="D4618">
            <v>46428</v>
          </cell>
          <cell r="E4618">
            <v>7428.4800000000005</v>
          </cell>
          <cell r="F4618">
            <v>53856</v>
          </cell>
        </row>
        <row r="4619">
          <cell r="A4619" t="str">
            <v>TACO 3POLOS 100AMP.ENCHUFABLE AUTOMATIC</v>
          </cell>
          <cell r="B4619">
            <v>100000</v>
          </cell>
          <cell r="C4619" t="str">
            <v>UND</v>
          </cell>
          <cell r="D4619">
            <v>120000</v>
          </cell>
          <cell r="E4619">
            <v>19200</v>
          </cell>
          <cell r="F4619">
            <v>139200</v>
          </cell>
        </row>
        <row r="4620">
          <cell r="A4620" t="str">
            <v>TACO 3POLOS 15AMP.ATORNILLABLE AUTOMATIC</v>
          </cell>
          <cell r="B4620">
            <v>51000</v>
          </cell>
          <cell r="C4620" t="str">
            <v>UND</v>
          </cell>
          <cell r="D4620">
            <v>61200</v>
          </cell>
          <cell r="E4620">
            <v>9792</v>
          </cell>
          <cell r="F4620">
            <v>70992</v>
          </cell>
        </row>
        <row r="4621">
          <cell r="A4621" t="str">
            <v>TACO 3POLOS 15AMP.ENCHUBLE AUTOMATICO</v>
          </cell>
          <cell r="B4621">
            <v>55300</v>
          </cell>
          <cell r="C4621" t="str">
            <v>UND</v>
          </cell>
          <cell r="D4621">
            <v>66360</v>
          </cell>
          <cell r="E4621">
            <v>10617.6</v>
          </cell>
          <cell r="F4621">
            <v>76978</v>
          </cell>
        </row>
        <row r="4622">
          <cell r="A4622" t="str">
            <v>TACO 3POLOS 20AMP.ATORNILLABLE AUTOMATIC</v>
          </cell>
          <cell r="B4622">
            <v>55300</v>
          </cell>
          <cell r="C4622" t="str">
            <v>UND</v>
          </cell>
          <cell r="D4622">
            <v>66360</v>
          </cell>
          <cell r="E4622">
            <v>10617.6</v>
          </cell>
          <cell r="F4622">
            <v>76978</v>
          </cell>
        </row>
        <row r="4623">
          <cell r="A4623" t="str">
            <v>TACO 3POLOS 20AMP.ENCHUFABLE AUTOMATICO</v>
          </cell>
          <cell r="B4623">
            <v>45850</v>
          </cell>
          <cell r="C4623" t="str">
            <v>UND</v>
          </cell>
          <cell r="D4623">
            <v>55020</v>
          </cell>
          <cell r="E4623">
            <v>8803.2000000000007</v>
          </cell>
          <cell r="F4623">
            <v>63823</v>
          </cell>
        </row>
        <row r="4624">
          <cell r="A4624" t="str">
            <v>TACO 3POLOS 30AMP.ATORNILLABLE AUTOMATIC</v>
          </cell>
          <cell r="B4624">
            <v>51000</v>
          </cell>
          <cell r="C4624" t="str">
            <v>UND</v>
          </cell>
          <cell r="D4624">
            <v>61200</v>
          </cell>
          <cell r="E4624">
            <v>9792</v>
          </cell>
          <cell r="F4624">
            <v>70992</v>
          </cell>
        </row>
        <row r="4625">
          <cell r="A4625" t="str">
            <v>TACO 3POLOS 30AMP.ENCHUFABLE AUTOMATICO</v>
          </cell>
          <cell r="B4625">
            <v>39860</v>
          </cell>
          <cell r="C4625" t="str">
            <v>UND</v>
          </cell>
          <cell r="D4625">
            <v>47832</v>
          </cell>
          <cell r="E4625">
            <v>7653.12</v>
          </cell>
          <cell r="F4625">
            <v>55485</v>
          </cell>
        </row>
        <row r="4626">
          <cell r="A4626" t="str">
            <v>TACO 3POLOS 40AMP.ATORNILLABLE AUTOMATIC</v>
          </cell>
          <cell r="B4626">
            <v>51000</v>
          </cell>
          <cell r="C4626" t="str">
            <v>UND</v>
          </cell>
          <cell r="D4626">
            <v>61200</v>
          </cell>
          <cell r="E4626">
            <v>9792</v>
          </cell>
          <cell r="F4626">
            <v>70992</v>
          </cell>
        </row>
        <row r="4627">
          <cell r="A4627" t="str">
            <v>TACO 3POLOS 40AMP.ENCHUFABLE AUTOMATICO</v>
          </cell>
          <cell r="B4627">
            <v>45850</v>
          </cell>
          <cell r="C4627" t="str">
            <v>UND</v>
          </cell>
          <cell r="D4627">
            <v>55020</v>
          </cell>
          <cell r="E4627">
            <v>8803.2000000000007</v>
          </cell>
          <cell r="F4627">
            <v>63823</v>
          </cell>
        </row>
        <row r="4628">
          <cell r="A4628" t="str">
            <v>TACO 3POLOS 50AMP.ATORNILLABLE AUTOMATIC</v>
          </cell>
          <cell r="B4628">
            <v>51000</v>
          </cell>
          <cell r="C4628" t="str">
            <v>UND</v>
          </cell>
          <cell r="D4628">
            <v>61200</v>
          </cell>
          <cell r="E4628">
            <v>9792</v>
          </cell>
          <cell r="F4628">
            <v>70992</v>
          </cell>
        </row>
        <row r="4629">
          <cell r="A4629" t="str">
            <v>TACO 3POLOS 50AMP.ENCHUFABLE AUTOMATICO</v>
          </cell>
          <cell r="B4629">
            <v>45850</v>
          </cell>
          <cell r="C4629" t="str">
            <v>UND</v>
          </cell>
          <cell r="D4629">
            <v>55020</v>
          </cell>
          <cell r="E4629">
            <v>8803.2000000000007</v>
          </cell>
          <cell r="F4629">
            <v>63823</v>
          </cell>
        </row>
        <row r="4630">
          <cell r="A4630" t="str">
            <v>TACO 3POLOS 60AMP.ATORNILLABLE AUTOMATIC</v>
          </cell>
          <cell r="B4630">
            <v>51000</v>
          </cell>
          <cell r="C4630" t="str">
            <v>UND</v>
          </cell>
          <cell r="D4630">
            <v>61200</v>
          </cell>
          <cell r="E4630">
            <v>9792</v>
          </cell>
          <cell r="F4630">
            <v>70992</v>
          </cell>
        </row>
        <row r="4631">
          <cell r="A4631" t="str">
            <v>TACO 3POLOS 60AMP.ENCHUFABLE AUTOMATICO</v>
          </cell>
          <cell r="B4631">
            <v>65300</v>
          </cell>
          <cell r="C4631" t="str">
            <v>UND</v>
          </cell>
          <cell r="D4631">
            <v>78360</v>
          </cell>
          <cell r="E4631">
            <v>12537.6</v>
          </cell>
          <cell r="F4631">
            <v>90898</v>
          </cell>
        </row>
        <row r="4632">
          <cell r="A4632" t="str">
            <v>TACO 3POLOS 70AMP.ATORNILLABLE AUTOMATIC</v>
          </cell>
          <cell r="B4632">
            <v>63730</v>
          </cell>
          <cell r="C4632" t="str">
            <v>UND</v>
          </cell>
          <cell r="D4632">
            <v>76476</v>
          </cell>
          <cell r="E4632">
            <v>12236.16</v>
          </cell>
          <cell r="F4632">
            <v>88712</v>
          </cell>
        </row>
        <row r="4633">
          <cell r="A4633" t="str">
            <v>TACO 3POLOS 70AMP.ENCHUFABLE AUTOMATICO</v>
          </cell>
          <cell r="B4633">
            <v>56400</v>
          </cell>
          <cell r="C4633" t="str">
            <v>UND</v>
          </cell>
          <cell r="D4633">
            <v>67680</v>
          </cell>
          <cell r="E4633">
            <v>10828.800000000001</v>
          </cell>
          <cell r="F4633">
            <v>78509</v>
          </cell>
        </row>
        <row r="4634">
          <cell r="A4634" t="str">
            <v>TACO 3POLOS 80AMP ATORNILLABLE AUTOMATIC</v>
          </cell>
          <cell r="B4634">
            <v>63730</v>
          </cell>
          <cell r="C4634" t="str">
            <v>UND</v>
          </cell>
          <cell r="D4634">
            <v>76476</v>
          </cell>
          <cell r="E4634">
            <v>12236.16</v>
          </cell>
          <cell r="F4634">
            <v>88712</v>
          </cell>
        </row>
        <row r="4635">
          <cell r="A4635" t="str">
            <v>TACO UNIPOLAR 10-100 NO AUTOMATICO</v>
          </cell>
          <cell r="B4635">
            <v>11191.599609375</v>
          </cell>
          <cell r="C4635" t="str">
            <v>UND</v>
          </cell>
          <cell r="D4635">
            <v>13429.91953125</v>
          </cell>
          <cell r="E4635">
            <v>2148.7871249999998</v>
          </cell>
          <cell r="F4635">
            <v>15579</v>
          </cell>
        </row>
        <row r="4636">
          <cell r="A4636" t="str">
            <v>TANQUE VERTICAL  PARA  A C P M Y ACCESOR</v>
          </cell>
          <cell r="B4636">
            <v>750000</v>
          </cell>
          <cell r="C4636" t="str">
            <v>UND</v>
          </cell>
          <cell r="D4636">
            <v>900000</v>
          </cell>
          <cell r="E4636">
            <v>144000</v>
          </cell>
          <cell r="F4636">
            <v>1044000</v>
          </cell>
        </row>
        <row r="4637">
          <cell r="A4637" t="str">
            <v>TAPA 2X4 MARFIL STANDAR MAXIMA</v>
          </cell>
          <cell r="B4637">
            <v>2360</v>
          </cell>
          <cell r="C4637" t="str">
            <v>UND</v>
          </cell>
          <cell r="D4637">
            <v>2832</v>
          </cell>
          <cell r="E4637">
            <v>453.12</v>
          </cell>
          <cell r="F4637">
            <v>3285</v>
          </cell>
        </row>
        <row r="4638">
          <cell r="A4638" t="str">
            <v>TAPA 4X4 BLANCA DEKO</v>
          </cell>
          <cell r="B4638">
            <v>2120</v>
          </cell>
          <cell r="C4638" t="str">
            <v>UND</v>
          </cell>
          <cell r="D4638">
            <v>2544</v>
          </cell>
          <cell r="E4638">
            <v>407.04</v>
          </cell>
          <cell r="F4638">
            <v>2951</v>
          </cell>
        </row>
        <row r="4639">
          <cell r="A4639" t="str">
            <v>TAPA ARRANCADOR DIRECTO TM</v>
          </cell>
          <cell r="B4639">
            <v>3000</v>
          </cell>
          <cell r="C4639" t="str">
            <v>UND</v>
          </cell>
          <cell r="D4639">
            <v>3600</v>
          </cell>
          <cell r="E4639">
            <v>576</v>
          </cell>
          <cell r="F4639">
            <v>4176</v>
          </cell>
        </row>
        <row r="4640">
          <cell r="A4640" t="str">
            <v>TAPA BORNA AP 35</v>
          </cell>
          <cell r="B4640">
            <v>3000</v>
          </cell>
          <cell r="C4640" t="str">
            <v>UND</v>
          </cell>
          <cell r="D4640">
            <v>3600</v>
          </cell>
          <cell r="E4640">
            <v>576</v>
          </cell>
          <cell r="F4640">
            <v>4176</v>
          </cell>
        </row>
        <row r="4641">
          <cell r="A4641" t="str">
            <v>TAPA BORNE</v>
          </cell>
          <cell r="B4641">
            <v>3850</v>
          </cell>
          <cell r="C4641" t="str">
            <v>UND</v>
          </cell>
          <cell r="D4641">
            <v>4620</v>
          </cell>
          <cell r="E4641">
            <v>739.2</v>
          </cell>
          <cell r="F4641">
            <v>5359</v>
          </cell>
        </row>
        <row r="4642">
          <cell r="A4642" t="str">
            <v>TAPA BORNE</v>
          </cell>
          <cell r="B4642">
            <v>3850</v>
          </cell>
          <cell r="C4642" t="str">
            <v>UND</v>
          </cell>
          <cell r="D4642">
            <v>4620</v>
          </cell>
          <cell r="E4642">
            <v>739.2</v>
          </cell>
          <cell r="F4642">
            <v>5359</v>
          </cell>
        </row>
        <row r="4643">
          <cell r="A4643" t="str">
            <v>TAPA BORNE</v>
          </cell>
          <cell r="B4643">
            <v>3850</v>
          </cell>
          <cell r="C4643" t="str">
            <v>UND</v>
          </cell>
          <cell r="D4643">
            <v>4620</v>
          </cell>
          <cell r="E4643">
            <v>739.2</v>
          </cell>
          <cell r="F4643">
            <v>5359</v>
          </cell>
        </row>
        <row r="4644">
          <cell r="A4644" t="str">
            <v>TAPA CAJA 10X10</v>
          </cell>
          <cell r="B4644">
            <v>258</v>
          </cell>
          <cell r="C4644" t="str">
            <v>UND</v>
          </cell>
          <cell r="D4644">
            <v>309.59999999999997</v>
          </cell>
          <cell r="E4644">
            <v>49.535999999999994</v>
          </cell>
          <cell r="F4644">
            <v>359</v>
          </cell>
        </row>
        <row r="4645">
          <cell r="A4645" t="str">
            <v>TAPA CAJA BORNES 80</v>
          </cell>
          <cell r="B4645">
            <v>13700</v>
          </cell>
          <cell r="C4645" t="str">
            <v>UND</v>
          </cell>
          <cell r="D4645">
            <v>16440</v>
          </cell>
          <cell r="E4645">
            <v>2630.4</v>
          </cell>
          <cell r="F4645">
            <v>19070</v>
          </cell>
        </row>
        <row r="4646">
          <cell r="A4646" t="str">
            <v>TAPA CAJA BORNES P/MOTOR 090S/L,100L,112</v>
          </cell>
          <cell r="B4646">
            <v>13900</v>
          </cell>
          <cell r="C4646" t="str">
            <v>UND</v>
          </cell>
          <cell r="D4646">
            <v>16680</v>
          </cell>
          <cell r="E4646">
            <v>2668.8</v>
          </cell>
          <cell r="F4646">
            <v>19349</v>
          </cell>
        </row>
        <row r="4647">
          <cell r="A4647" t="str">
            <v>TAPA CAJA BORNES P/MOTOR 132S/M(1LA3)</v>
          </cell>
          <cell r="B4647">
            <v>44600</v>
          </cell>
          <cell r="C4647" t="str">
            <v>UND</v>
          </cell>
          <cell r="D4647">
            <v>53520</v>
          </cell>
          <cell r="E4647">
            <v>8563.2000000000007</v>
          </cell>
          <cell r="F4647">
            <v>62083</v>
          </cell>
        </row>
        <row r="4648">
          <cell r="A4648" t="str">
            <v>TAPA CAJA BORNES P/MOTOR 160M/L</v>
          </cell>
          <cell r="B4648">
            <v>60500</v>
          </cell>
          <cell r="C4648" t="str">
            <v>UND</v>
          </cell>
          <cell r="D4648">
            <v>72600</v>
          </cell>
          <cell r="E4648">
            <v>11616</v>
          </cell>
          <cell r="F4648">
            <v>84216</v>
          </cell>
        </row>
        <row r="4649">
          <cell r="A4649" t="str">
            <v>TAPA CAJA BORNES P/MOTOR 180M/L,200L,225</v>
          </cell>
          <cell r="B4649">
            <v>74800</v>
          </cell>
          <cell r="C4649" t="str">
            <v>UND</v>
          </cell>
          <cell r="D4649">
            <v>89760</v>
          </cell>
          <cell r="E4649">
            <v>14361.6</v>
          </cell>
          <cell r="F4649">
            <v>104122</v>
          </cell>
        </row>
        <row r="4650">
          <cell r="A4650" t="str">
            <v>TAPA CAJA INSPECCION CODENSA</v>
          </cell>
          <cell r="B4650">
            <v>15000</v>
          </cell>
          <cell r="C4650" t="str">
            <v>UND</v>
          </cell>
          <cell r="D4650">
            <v>18000</v>
          </cell>
          <cell r="E4650">
            <v>2880</v>
          </cell>
          <cell r="F4650">
            <v>20880</v>
          </cell>
        </row>
        <row r="4651">
          <cell r="A4651" t="str">
            <v>TAPA COAXIAL INCRUSTAR AVE SERIE 400</v>
          </cell>
          <cell r="B4651">
            <v>6000</v>
          </cell>
          <cell r="C4651" t="str">
            <v>UND</v>
          </cell>
          <cell r="D4651">
            <v>7200</v>
          </cell>
          <cell r="E4651">
            <v>1152</v>
          </cell>
          <cell r="F4651">
            <v>8352</v>
          </cell>
        </row>
        <row r="4652">
          <cell r="A4652" t="str">
            <v>TAPA CUADRADA CG-100-2400</v>
          </cell>
          <cell r="B4652">
            <v>258</v>
          </cell>
          <cell r="C4652" t="str">
            <v>UND</v>
          </cell>
          <cell r="D4652">
            <v>309.59999999999997</v>
          </cell>
          <cell r="E4652">
            <v>49.535999999999994</v>
          </cell>
          <cell r="F4652">
            <v>359</v>
          </cell>
        </row>
        <row r="4653">
          <cell r="A4653" t="str">
            <v>TAPA DE ALUMBRADO PUBLICO CS274-2</v>
          </cell>
          <cell r="B4653">
            <v>31500</v>
          </cell>
          <cell r="C4653" t="str">
            <v>UND</v>
          </cell>
          <cell r="D4653">
            <v>37800</v>
          </cell>
          <cell r="E4653">
            <v>6048</v>
          </cell>
          <cell r="F4653">
            <v>43848</v>
          </cell>
        </row>
        <row r="4654">
          <cell r="A4654" t="str">
            <v>TAPA DE ENERGIA CS-278</v>
          </cell>
          <cell r="B4654">
            <v>59483</v>
          </cell>
          <cell r="C4654" t="str">
            <v>UND</v>
          </cell>
          <cell r="D4654">
            <v>71379.599999999991</v>
          </cell>
          <cell r="E4654">
            <v>11420.735999999999</v>
          </cell>
          <cell r="F4654">
            <v>82800</v>
          </cell>
        </row>
        <row r="4655">
          <cell r="A4655" t="str">
            <v>TAPA DECORATIVA DOBLE ROJO</v>
          </cell>
          <cell r="B4655">
            <v>2360</v>
          </cell>
          <cell r="C4655" t="str">
            <v>UND</v>
          </cell>
          <cell r="D4655">
            <v>2832</v>
          </cell>
          <cell r="E4655">
            <v>453.12</v>
          </cell>
          <cell r="F4655">
            <v>3285</v>
          </cell>
        </row>
        <row r="4656">
          <cell r="A4656" t="str">
            <v>TAPA DECORATIVA SENCILLA AMARILLO</v>
          </cell>
          <cell r="B4656">
            <v>2360</v>
          </cell>
          <cell r="C4656" t="str">
            <v>UND</v>
          </cell>
          <cell r="D4656">
            <v>2832</v>
          </cell>
          <cell r="E4656">
            <v>453.12</v>
          </cell>
          <cell r="F4656">
            <v>3285</v>
          </cell>
        </row>
        <row r="4657">
          <cell r="A4657" t="str">
            <v>TAPA DECORATIVA SENCILLA BLANCO</v>
          </cell>
          <cell r="B4657">
            <v>2360</v>
          </cell>
          <cell r="C4657" t="str">
            <v>UND</v>
          </cell>
          <cell r="D4657">
            <v>2832</v>
          </cell>
          <cell r="E4657">
            <v>453.12</v>
          </cell>
          <cell r="F4657">
            <v>3285</v>
          </cell>
        </row>
        <row r="4658">
          <cell r="A4658" t="str">
            <v>TAPA DECORATIVA SENCILLA GRIS</v>
          </cell>
          <cell r="B4658">
            <v>2360</v>
          </cell>
          <cell r="C4658" t="str">
            <v>UND</v>
          </cell>
          <cell r="D4658">
            <v>2832</v>
          </cell>
          <cell r="E4658">
            <v>453.12</v>
          </cell>
          <cell r="F4658">
            <v>3285</v>
          </cell>
        </row>
        <row r="4659">
          <cell r="A4659" t="str">
            <v>TAPA DECORATIVA SENCILLA NEGRA</v>
          </cell>
          <cell r="B4659">
            <v>2360</v>
          </cell>
          <cell r="C4659" t="str">
            <v>UND</v>
          </cell>
          <cell r="D4659">
            <v>2832</v>
          </cell>
          <cell r="E4659">
            <v>453.12</v>
          </cell>
          <cell r="F4659">
            <v>3285</v>
          </cell>
        </row>
        <row r="4660">
          <cell r="A4660" t="str">
            <v>TAPA DECORATIVA SENCILLA ROJO</v>
          </cell>
          <cell r="B4660">
            <v>2360</v>
          </cell>
          <cell r="C4660" t="str">
            <v>UND</v>
          </cell>
          <cell r="D4660">
            <v>2832</v>
          </cell>
          <cell r="E4660">
            <v>453.12</v>
          </cell>
          <cell r="F4660">
            <v>3285</v>
          </cell>
        </row>
        <row r="4661">
          <cell r="A4661" t="str">
            <v>TAPA DOBLE STANDAR VINOTINTO</v>
          </cell>
          <cell r="B4661">
            <v>2360</v>
          </cell>
          <cell r="C4661" t="str">
            <v>UND</v>
          </cell>
          <cell r="D4661">
            <v>2832</v>
          </cell>
          <cell r="E4661">
            <v>453.12</v>
          </cell>
          <cell r="F4661">
            <v>3285</v>
          </cell>
        </row>
        <row r="4662">
          <cell r="A4662" t="str">
            <v>TAPA EN PASTA PARA INTERRUPTOR SENCILLO</v>
          </cell>
          <cell r="B4662">
            <v>77</v>
          </cell>
          <cell r="C4662" t="str">
            <v>UND</v>
          </cell>
          <cell r="D4662">
            <v>92.399999999999991</v>
          </cell>
          <cell r="E4662">
            <v>14.783999999999999</v>
          </cell>
          <cell r="F4662">
            <v>107</v>
          </cell>
        </row>
        <row r="4663">
          <cell r="A4663" t="str">
            <v>TAPA EN PASTA TOMA DOBLE NOL</v>
          </cell>
          <cell r="B4663">
            <v>77</v>
          </cell>
          <cell r="C4663" t="str">
            <v>UND</v>
          </cell>
          <cell r="D4663">
            <v>92.399999999999991</v>
          </cell>
          <cell r="E4663">
            <v>14.783999999999999</v>
          </cell>
          <cell r="F4663">
            <v>107</v>
          </cell>
        </row>
        <row r="4664">
          <cell r="A4664" t="str">
            <v>TAPA EN PASTA TOMA DOBLE TABLE USA</v>
          </cell>
          <cell r="B4664">
            <v>196</v>
          </cell>
          <cell r="C4664" t="str">
            <v>UND</v>
          </cell>
          <cell r="D4664">
            <v>235.2</v>
          </cell>
          <cell r="E4664">
            <v>37.631999999999998</v>
          </cell>
          <cell r="F4664">
            <v>273</v>
          </cell>
        </row>
        <row r="4665">
          <cell r="A4665" t="str">
            <v>TAPA FINAL AUTOASEGURADA LEGRAN REF32316</v>
          </cell>
          <cell r="B4665">
            <v>6200</v>
          </cell>
          <cell r="C4665" t="str">
            <v>UND</v>
          </cell>
          <cell r="D4665">
            <v>7440</v>
          </cell>
          <cell r="E4665">
            <v>1190.4000000000001</v>
          </cell>
          <cell r="F4665">
            <v>8630</v>
          </cell>
        </row>
        <row r="4666">
          <cell r="A4666" t="str">
            <v>TAPA FINAL AUTOASEGURADA LEGRAN REF32318</v>
          </cell>
          <cell r="B4666">
            <v>4700</v>
          </cell>
          <cell r="C4666" t="str">
            <v>UND</v>
          </cell>
          <cell r="D4666">
            <v>5640</v>
          </cell>
          <cell r="E4666">
            <v>902.4</v>
          </cell>
          <cell r="F4666">
            <v>6542</v>
          </cell>
        </row>
        <row r="4667">
          <cell r="A4667" t="str">
            <v>TAPA GALV.P/TOMA 3X50 ROF</v>
          </cell>
          <cell r="B4667">
            <v>1120</v>
          </cell>
          <cell r="C4667" t="str">
            <v>UND</v>
          </cell>
          <cell r="D4667">
            <v>1344</v>
          </cell>
          <cell r="E4667">
            <v>215.04</v>
          </cell>
          <cell r="F4667">
            <v>1559</v>
          </cell>
        </row>
        <row r="4668">
          <cell r="A4668" t="str">
            <v>TAPA INTERPERIE TOMA DOBLE</v>
          </cell>
          <cell r="B4668">
            <v>4500</v>
          </cell>
          <cell r="C4668" t="str">
            <v>UND</v>
          </cell>
          <cell r="D4668">
            <v>5400</v>
          </cell>
          <cell r="E4668">
            <v>864</v>
          </cell>
          <cell r="F4668">
            <v>6264</v>
          </cell>
        </row>
        <row r="4669">
          <cell r="A4669" t="str">
            <v>TAPA INTERPERIE TOMA DOBLE METAL USA</v>
          </cell>
          <cell r="B4669">
            <v>4000</v>
          </cell>
          <cell r="C4669" t="str">
            <v>UND</v>
          </cell>
          <cell r="D4669">
            <v>4800</v>
          </cell>
          <cell r="E4669">
            <v>768</v>
          </cell>
          <cell r="F4669">
            <v>5568</v>
          </cell>
        </row>
        <row r="4670">
          <cell r="A4670" t="str">
            <v>TAPA INTERPERIE TOMA DOBLE PASTA EAGLA</v>
          </cell>
          <cell r="B4670">
            <v>4000</v>
          </cell>
          <cell r="C4670" t="str">
            <v>UND</v>
          </cell>
          <cell r="D4670">
            <v>4800</v>
          </cell>
          <cell r="E4670">
            <v>768</v>
          </cell>
          <cell r="F4670">
            <v>5568</v>
          </cell>
        </row>
        <row r="4671">
          <cell r="A4671" t="str">
            <v>TAPA INTERPERIE TOMA SENCILL PASTA EAGLA</v>
          </cell>
          <cell r="B4671">
            <v>4000</v>
          </cell>
          <cell r="C4671" t="str">
            <v>UND</v>
          </cell>
          <cell r="D4671">
            <v>4800</v>
          </cell>
          <cell r="E4671">
            <v>768</v>
          </cell>
          <cell r="F4671">
            <v>5568</v>
          </cell>
        </row>
        <row r="4672">
          <cell r="A4672" t="str">
            <v>TAPA INTERRUPTOR DOBLE SERIE 400 PLACA P</v>
          </cell>
          <cell r="B4672">
            <v>838.59997558593795</v>
          </cell>
          <cell r="C4672" t="str">
            <v>UND</v>
          </cell>
          <cell r="D4672">
            <v>1006.3199707031255</v>
          </cell>
          <cell r="E4672">
            <v>161.01119531250009</v>
          </cell>
          <cell r="F4672">
            <v>1167</v>
          </cell>
        </row>
        <row r="4673">
          <cell r="A4673" t="str">
            <v>TAPA LATERAL PARA 282 WAGO</v>
          </cell>
          <cell r="B4673">
            <v>1000</v>
          </cell>
          <cell r="C4673" t="str">
            <v>UND</v>
          </cell>
          <cell r="D4673">
            <v>1200</v>
          </cell>
          <cell r="E4673">
            <v>192</v>
          </cell>
          <cell r="F4673">
            <v>1392</v>
          </cell>
        </row>
        <row r="4674">
          <cell r="A4674" t="str">
            <v>TAPA LATERAL PARA BORNA 282 WAGO</v>
          </cell>
          <cell r="B4674">
            <v>690</v>
          </cell>
          <cell r="C4674" t="str">
            <v>UND</v>
          </cell>
          <cell r="D4674">
            <v>828</v>
          </cell>
          <cell r="E4674">
            <v>132.47999999999999</v>
          </cell>
          <cell r="F4674">
            <v>960</v>
          </cell>
        </row>
        <row r="4675">
          <cell r="A4675" t="str">
            <v xml:space="preserve">TAPA P/CAMARA AP </v>
          </cell>
          <cell r="B4675">
            <v>80000</v>
          </cell>
          <cell r="C4675" t="str">
            <v>UND</v>
          </cell>
          <cell r="D4675">
            <v>96000</v>
          </cell>
          <cell r="E4675">
            <v>15360</v>
          </cell>
          <cell r="F4675">
            <v>111360</v>
          </cell>
        </row>
        <row r="4676">
          <cell r="A4676" t="str">
            <v>TAPA P/TOMA DOBLE NARANJA C/TORNILLO</v>
          </cell>
          <cell r="B4676">
            <v>500</v>
          </cell>
          <cell r="C4676" t="str">
            <v>UND</v>
          </cell>
          <cell r="D4676">
            <v>600</v>
          </cell>
          <cell r="E4676">
            <v>96</v>
          </cell>
          <cell r="F4676">
            <v>696</v>
          </cell>
        </row>
        <row r="4677">
          <cell r="A4677" t="str">
            <v>TAPA PARA BANDEJA DE 60CM</v>
          </cell>
          <cell r="B4677">
            <v>43829.80078125</v>
          </cell>
          <cell r="C4677" t="str">
            <v>UND</v>
          </cell>
          <cell r="D4677">
            <v>52595.760937499996</v>
          </cell>
          <cell r="E4677">
            <v>8415.3217499999992</v>
          </cell>
          <cell r="F4677">
            <v>61011</v>
          </cell>
        </row>
        <row r="4678">
          <cell r="A4678" t="str">
            <v>TAPA PARA BORNA 281-901B</v>
          </cell>
          <cell r="B4678">
            <v>520</v>
          </cell>
          <cell r="C4678" t="str">
            <v>UND</v>
          </cell>
          <cell r="D4678">
            <v>624</v>
          </cell>
          <cell r="E4678">
            <v>99.84</v>
          </cell>
          <cell r="F4678">
            <v>724</v>
          </cell>
        </row>
        <row r="4679">
          <cell r="A4679" t="str">
            <v>TAPA PARA CANALETA 25MM</v>
          </cell>
          <cell r="B4679">
            <v>2800</v>
          </cell>
          <cell r="C4679" t="str">
            <v>UND</v>
          </cell>
          <cell r="D4679">
            <v>3360</v>
          </cell>
          <cell r="E4679">
            <v>537.6</v>
          </cell>
          <cell r="F4679">
            <v>3898</v>
          </cell>
        </row>
        <row r="4680">
          <cell r="A4680" t="str">
            <v>TAPA PARA CANALETA 35MM</v>
          </cell>
          <cell r="B4680">
            <v>3080</v>
          </cell>
          <cell r="C4680" t="str">
            <v>UND</v>
          </cell>
          <cell r="D4680">
            <v>3696</v>
          </cell>
          <cell r="E4680">
            <v>591.36</v>
          </cell>
          <cell r="F4680">
            <v>4287</v>
          </cell>
        </row>
        <row r="4681">
          <cell r="A4681" t="str">
            <v>TAPA PARA CANALETA 40MM</v>
          </cell>
          <cell r="B4681">
            <v>3500</v>
          </cell>
          <cell r="C4681" t="str">
            <v>UND</v>
          </cell>
          <cell r="D4681">
            <v>4200</v>
          </cell>
          <cell r="E4681">
            <v>672</v>
          </cell>
          <cell r="F4681">
            <v>4872</v>
          </cell>
        </row>
        <row r="4682">
          <cell r="A4682" t="str">
            <v>TAPA PARA CANALETA 80MM</v>
          </cell>
          <cell r="B4682">
            <v>5600</v>
          </cell>
          <cell r="C4682" t="str">
            <v>UND</v>
          </cell>
          <cell r="D4682">
            <v>6720</v>
          </cell>
          <cell r="E4682">
            <v>1075.2</v>
          </cell>
          <cell r="F4682">
            <v>7795</v>
          </cell>
        </row>
        <row r="4683">
          <cell r="A4683" t="str">
            <v>TAPA PARA CANALETA AK2GA3</v>
          </cell>
          <cell r="B4683">
            <v>10000</v>
          </cell>
          <cell r="C4683" t="str">
            <v>UND</v>
          </cell>
          <cell r="D4683">
            <v>12000</v>
          </cell>
          <cell r="E4683">
            <v>1920</v>
          </cell>
          <cell r="F4683">
            <v>13920</v>
          </cell>
        </row>
        <row r="4684">
          <cell r="A4684" t="str">
            <v>TAPA PARA CANALETA AK2GA6</v>
          </cell>
          <cell r="B4684">
            <v>20000</v>
          </cell>
          <cell r="C4684" t="str">
            <v>UND</v>
          </cell>
          <cell r="D4684">
            <v>24000</v>
          </cell>
          <cell r="E4684">
            <v>3840</v>
          </cell>
          <cell r="F4684">
            <v>27840</v>
          </cell>
        </row>
        <row r="4685">
          <cell r="A4685" t="str">
            <v>TAPA PARA CANALETA PERFIL OMEGA 2MTS</v>
          </cell>
          <cell r="B4685">
            <v>16000</v>
          </cell>
          <cell r="C4685" t="str">
            <v>UND</v>
          </cell>
          <cell r="D4685">
            <v>19200</v>
          </cell>
          <cell r="E4685">
            <v>3072</v>
          </cell>
          <cell r="F4685">
            <v>22272</v>
          </cell>
        </row>
        <row r="4686">
          <cell r="A4686" t="str">
            <v>TAPA PLASTICA PARA INT. DOBLE LEVINTON</v>
          </cell>
          <cell r="B4686">
            <v>294</v>
          </cell>
          <cell r="C4686" t="str">
            <v>UND</v>
          </cell>
          <cell r="D4686">
            <v>352.8</v>
          </cell>
          <cell r="E4686">
            <v>56.448</v>
          </cell>
          <cell r="F4686">
            <v>409</v>
          </cell>
        </row>
        <row r="4687">
          <cell r="A4687" t="str">
            <v>TAPA RECTA CAJA F-1 74X68 TELECOM</v>
          </cell>
          <cell r="B4687">
            <v>25000</v>
          </cell>
          <cell r="C4687" t="str">
            <v>UND</v>
          </cell>
          <cell r="D4687">
            <v>30000</v>
          </cell>
          <cell r="E4687">
            <v>4800</v>
          </cell>
          <cell r="F4687">
            <v>34800</v>
          </cell>
        </row>
        <row r="4688">
          <cell r="A4688" t="str">
            <v>TAPA RECTANGULAR RG-100 5800</v>
          </cell>
          <cell r="B4688">
            <v>236</v>
          </cell>
          <cell r="C4688" t="str">
            <v>UND</v>
          </cell>
          <cell r="D4688">
            <v>283.2</v>
          </cell>
          <cell r="E4688">
            <v>45.311999999999998</v>
          </cell>
          <cell r="F4688">
            <v>329</v>
          </cell>
        </row>
        <row r="4689">
          <cell r="A4689" t="str">
            <v>TAPA REDONDA GALVANIZADA OG-100</v>
          </cell>
          <cell r="B4689">
            <v>248</v>
          </cell>
          <cell r="C4689" t="str">
            <v>UND</v>
          </cell>
          <cell r="D4689">
            <v>297.59999999999997</v>
          </cell>
          <cell r="E4689">
            <v>47.615999999999993</v>
          </cell>
          <cell r="F4689">
            <v>345</v>
          </cell>
        </row>
        <row r="4690">
          <cell r="A4690" t="str">
            <v>TAPA ROSCA E27</v>
          </cell>
          <cell r="B4690">
            <v>1470</v>
          </cell>
          <cell r="C4690" t="str">
            <v>UND</v>
          </cell>
          <cell r="D4690">
            <v>1764</v>
          </cell>
          <cell r="E4690">
            <v>282.24</v>
          </cell>
          <cell r="F4690">
            <v>2046</v>
          </cell>
        </row>
        <row r="4691">
          <cell r="A4691" t="str">
            <v>TAPA ROSCA E33</v>
          </cell>
          <cell r="B4691">
            <v>1173.69995117188</v>
          </cell>
          <cell r="C4691" t="str">
            <v>UND</v>
          </cell>
          <cell r="D4691">
            <v>1408.4399414062559</v>
          </cell>
          <cell r="E4691">
            <v>225.35039062500095</v>
          </cell>
          <cell r="F4691">
            <v>1634</v>
          </cell>
        </row>
        <row r="4692">
          <cell r="A4692" t="str">
            <v>TAPA ROSCADA E27</v>
          </cell>
          <cell r="B4692">
            <v>2000</v>
          </cell>
          <cell r="C4692" t="str">
            <v>UND</v>
          </cell>
          <cell r="D4692">
            <v>2400</v>
          </cell>
          <cell r="E4692">
            <v>384</v>
          </cell>
          <cell r="F4692">
            <v>2784</v>
          </cell>
        </row>
        <row r="4693">
          <cell r="A4693" t="str">
            <v>TAPA ROSCADA E33 BR</v>
          </cell>
          <cell r="B4693">
            <v>630</v>
          </cell>
          <cell r="C4693" t="str">
            <v>UND</v>
          </cell>
          <cell r="D4693">
            <v>756</v>
          </cell>
          <cell r="E4693">
            <v>120.96000000000001</v>
          </cell>
          <cell r="F4693">
            <v>877</v>
          </cell>
        </row>
        <row r="4694">
          <cell r="A4694" t="str">
            <v>TAPA ROSCADA R80</v>
          </cell>
          <cell r="B4694">
            <v>2000</v>
          </cell>
          <cell r="C4694" t="str">
            <v>UND</v>
          </cell>
          <cell r="D4694">
            <v>2400</v>
          </cell>
          <cell r="E4694">
            <v>384</v>
          </cell>
          <cell r="F4694">
            <v>2784</v>
          </cell>
        </row>
        <row r="4695">
          <cell r="A4695" t="str">
            <v>TAPA SENCILLA COLOR BLANCO</v>
          </cell>
          <cell r="B4695">
            <v>1500</v>
          </cell>
          <cell r="C4695" t="str">
            <v>UND</v>
          </cell>
          <cell r="D4695">
            <v>1800</v>
          </cell>
          <cell r="E4695">
            <v>288</v>
          </cell>
          <cell r="F4695">
            <v>2088</v>
          </cell>
        </row>
        <row r="4696">
          <cell r="A4696" t="str">
            <v>TAPA SENCILLA PERLADOS VERDE</v>
          </cell>
          <cell r="B4696">
            <v>3610</v>
          </cell>
          <cell r="C4696" t="str">
            <v>UND</v>
          </cell>
          <cell r="D4696">
            <v>4332</v>
          </cell>
          <cell r="E4696">
            <v>693.12</v>
          </cell>
          <cell r="F4696">
            <v>5025</v>
          </cell>
        </row>
        <row r="4697">
          <cell r="A4697" t="str">
            <v>TAPA TOMA 4X16 LEGRAND</v>
          </cell>
          <cell r="B4697">
            <v>4200</v>
          </cell>
          <cell r="C4697" t="str">
            <v>UND</v>
          </cell>
          <cell r="D4697">
            <v>5040</v>
          </cell>
          <cell r="E4697">
            <v>806.4</v>
          </cell>
          <cell r="F4697">
            <v>5846</v>
          </cell>
        </row>
        <row r="4698">
          <cell r="A4698" t="str">
            <v>TAPA TOMA DOBLE GALV.ROF</v>
          </cell>
          <cell r="B4698">
            <v>243.60000610351599</v>
          </cell>
          <cell r="C4698" t="str">
            <v>UND</v>
          </cell>
          <cell r="D4698">
            <v>292.3200073242192</v>
          </cell>
          <cell r="E4698">
            <v>46.77120117187507</v>
          </cell>
          <cell r="F4698">
            <v>339</v>
          </cell>
        </row>
        <row r="4699">
          <cell r="A4699" t="str">
            <v>TAPA ZAMAC BEIGE "TICINO"</v>
          </cell>
          <cell r="B4699">
            <v>12252</v>
          </cell>
          <cell r="C4699" t="str">
            <v>UND</v>
          </cell>
          <cell r="D4699">
            <v>14702.4</v>
          </cell>
          <cell r="E4699">
            <v>2352.384</v>
          </cell>
          <cell r="F4699">
            <v>17055</v>
          </cell>
        </row>
        <row r="4700">
          <cell r="A4700" t="str">
            <v>TAPAS DE BORNAS LEGRAND 4AWG</v>
          </cell>
          <cell r="B4700">
            <v>570</v>
          </cell>
          <cell r="C4700" t="str">
            <v>UND</v>
          </cell>
          <cell r="D4700">
            <v>684</v>
          </cell>
          <cell r="E4700">
            <v>109.44</v>
          </cell>
          <cell r="F4700">
            <v>793</v>
          </cell>
        </row>
        <row r="4701">
          <cell r="A4701" t="str">
            <v>TAPAS LATERALES COLOR NARANAJA. WAGO</v>
          </cell>
          <cell r="B4701">
            <v>690</v>
          </cell>
          <cell r="C4701" t="str">
            <v>UND</v>
          </cell>
          <cell r="D4701">
            <v>828</v>
          </cell>
          <cell r="E4701">
            <v>132.47999999999999</v>
          </cell>
          <cell r="F4701">
            <v>960</v>
          </cell>
        </row>
        <row r="4702">
          <cell r="A4702" t="str">
            <v>TAPON PARA DUCTO TDP 4"</v>
          </cell>
          <cell r="B4702">
            <v>1194</v>
          </cell>
          <cell r="C4702" t="str">
            <v>UND</v>
          </cell>
          <cell r="D4702">
            <v>1432.8</v>
          </cell>
          <cell r="E4702">
            <v>229.24799999999999</v>
          </cell>
          <cell r="F4702">
            <v>1662</v>
          </cell>
        </row>
        <row r="4703">
          <cell r="A4703" t="str">
            <v>TAPON PARA TRITUBO 11/4</v>
          </cell>
          <cell r="B4703">
            <v>153</v>
          </cell>
          <cell r="C4703" t="str">
            <v>UND</v>
          </cell>
          <cell r="D4703">
            <v>183.6</v>
          </cell>
          <cell r="E4703">
            <v>29.376000000000001</v>
          </cell>
          <cell r="F4703">
            <v>213</v>
          </cell>
        </row>
        <row r="4704">
          <cell r="A4704" t="str">
            <v>TAPON PLANO DE 1</v>
          </cell>
          <cell r="B4704">
            <v>920</v>
          </cell>
          <cell r="C4704" t="str">
            <v>UND</v>
          </cell>
          <cell r="D4704">
            <v>1104</v>
          </cell>
          <cell r="E4704">
            <v>176.64000000000001</v>
          </cell>
          <cell r="F4704">
            <v>1281</v>
          </cell>
        </row>
        <row r="4705">
          <cell r="A4705" t="str">
            <v>TAPON PLANO DE 1/2</v>
          </cell>
          <cell r="B4705">
            <v>620</v>
          </cell>
          <cell r="C4705" t="str">
            <v>UND</v>
          </cell>
          <cell r="D4705">
            <v>744</v>
          </cell>
          <cell r="E4705">
            <v>119.04</v>
          </cell>
          <cell r="F4705">
            <v>863</v>
          </cell>
        </row>
        <row r="4706">
          <cell r="A4706" t="str">
            <v>TAPON PLANO DE 11/2</v>
          </cell>
          <cell r="B4706">
            <v>920</v>
          </cell>
          <cell r="C4706" t="str">
            <v>UND</v>
          </cell>
          <cell r="D4706">
            <v>1104</v>
          </cell>
          <cell r="E4706">
            <v>176.64000000000001</v>
          </cell>
          <cell r="F4706">
            <v>1281</v>
          </cell>
        </row>
        <row r="4707">
          <cell r="A4707" t="str">
            <v>TAPON PLANO DE 3/4</v>
          </cell>
          <cell r="B4707">
            <v>720</v>
          </cell>
          <cell r="C4707" t="str">
            <v>UND</v>
          </cell>
          <cell r="D4707">
            <v>864</v>
          </cell>
          <cell r="E4707">
            <v>138.24</v>
          </cell>
          <cell r="F4707">
            <v>1002</v>
          </cell>
        </row>
        <row r="4708">
          <cell r="A4708" t="str">
            <v>TAPON PLASTICO 3"</v>
          </cell>
          <cell r="B4708">
            <v>1610</v>
          </cell>
          <cell r="C4708" t="str">
            <v>UND</v>
          </cell>
          <cell r="D4708">
            <v>1932</v>
          </cell>
          <cell r="E4708">
            <v>309.12</v>
          </cell>
          <cell r="F4708">
            <v>2241</v>
          </cell>
        </row>
        <row r="4709">
          <cell r="A4709" t="str">
            <v>TAPON PLASTICO 6"</v>
          </cell>
          <cell r="B4709">
            <v>2800</v>
          </cell>
          <cell r="C4709" t="str">
            <v>UND</v>
          </cell>
          <cell r="D4709">
            <v>3360</v>
          </cell>
          <cell r="E4709">
            <v>537.6</v>
          </cell>
          <cell r="F4709">
            <v>3898</v>
          </cell>
        </row>
        <row r="4710">
          <cell r="A4710" t="str">
            <v>TAPON PULSADOR BRETER NEGRO</v>
          </cell>
          <cell r="B4710">
            <v>3000</v>
          </cell>
          <cell r="C4710" t="str">
            <v>UND</v>
          </cell>
          <cell r="D4710">
            <v>3600</v>
          </cell>
          <cell r="E4710">
            <v>576</v>
          </cell>
          <cell r="F4710">
            <v>4176</v>
          </cell>
        </row>
        <row r="4711">
          <cell r="A4711" t="str">
            <v>TAPON PULSADOR BRETER ROJO</v>
          </cell>
          <cell r="B4711">
            <v>3000</v>
          </cell>
          <cell r="C4711" t="str">
            <v>UND</v>
          </cell>
          <cell r="D4711">
            <v>3600</v>
          </cell>
          <cell r="E4711">
            <v>576</v>
          </cell>
          <cell r="F4711">
            <v>4176</v>
          </cell>
        </row>
        <row r="4712">
          <cell r="A4712" t="str">
            <v>TE DE 30CM</v>
          </cell>
          <cell r="B4712">
            <v>29715</v>
          </cell>
          <cell r="C4712" t="str">
            <v>UND</v>
          </cell>
          <cell r="D4712">
            <v>35658</v>
          </cell>
          <cell r="E4712">
            <v>5705.28</v>
          </cell>
          <cell r="F4712">
            <v>41363</v>
          </cell>
        </row>
        <row r="4713">
          <cell r="A4713" t="str">
            <v>TE DE 40CM</v>
          </cell>
          <cell r="B4713">
            <v>34253.80078125</v>
          </cell>
          <cell r="C4713" t="str">
            <v>UND</v>
          </cell>
          <cell r="D4713">
            <v>41104.560937499999</v>
          </cell>
          <cell r="E4713">
            <v>6576.7297499999995</v>
          </cell>
          <cell r="F4713">
            <v>47681</v>
          </cell>
        </row>
        <row r="4714">
          <cell r="A4714" t="str">
            <v>TE DE 60CM</v>
          </cell>
          <cell r="B4714">
            <v>47035.80078125</v>
          </cell>
          <cell r="C4714" t="str">
            <v>UND</v>
          </cell>
          <cell r="D4714">
            <v>56442.9609375</v>
          </cell>
          <cell r="E4714">
            <v>9030.8737500000007</v>
          </cell>
          <cell r="F4714">
            <v>65474</v>
          </cell>
        </row>
        <row r="4715">
          <cell r="A4715" t="str">
            <v>TEMPORIZADOR CRUZET 12MIN 115V CROUZET</v>
          </cell>
          <cell r="B4715">
            <v>63000</v>
          </cell>
          <cell r="C4715" t="str">
            <v>UND</v>
          </cell>
          <cell r="D4715">
            <v>75600</v>
          </cell>
          <cell r="E4715">
            <v>12096</v>
          </cell>
          <cell r="F4715">
            <v>87696</v>
          </cell>
        </row>
        <row r="4716">
          <cell r="A4716" t="str">
            <v>TEMPORIZADOR DE PENDULO ORBIS</v>
          </cell>
          <cell r="B4716">
            <v>52000</v>
          </cell>
          <cell r="C4716" t="str">
            <v>UND</v>
          </cell>
          <cell r="D4716">
            <v>62400</v>
          </cell>
          <cell r="E4716">
            <v>9984</v>
          </cell>
          <cell r="F4716">
            <v>72384</v>
          </cell>
        </row>
        <row r="4717">
          <cell r="A4717" t="str">
            <v>TEMPORIZADOR EBERLE 05-100 "</v>
          </cell>
          <cell r="B4717">
            <v>3000</v>
          </cell>
          <cell r="C4717" t="str">
            <v>UND</v>
          </cell>
          <cell r="D4717">
            <v>3600</v>
          </cell>
          <cell r="E4717">
            <v>576</v>
          </cell>
          <cell r="F4717">
            <v>4176</v>
          </cell>
        </row>
        <row r="4718">
          <cell r="A4718" t="str">
            <v>TEMPORIZADOR ELECTRONICO 1- 30" T</v>
          </cell>
          <cell r="B4718">
            <v>150000</v>
          </cell>
          <cell r="C4718" t="str">
            <v>UND</v>
          </cell>
          <cell r="D4718">
            <v>180000</v>
          </cell>
          <cell r="E4718">
            <v>28800</v>
          </cell>
          <cell r="F4718">
            <v>208800</v>
          </cell>
        </row>
        <row r="4719">
          <cell r="A4719" t="str">
            <v>TEMPORIZADOR ELECTRONICO 10-300" R</v>
          </cell>
          <cell r="B4719">
            <v>205000</v>
          </cell>
          <cell r="C4719" t="str">
            <v>UND</v>
          </cell>
          <cell r="D4719">
            <v>246000</v>
          </cell>
          <cell r="E4719">
            <v>39360</v>
          </cell>
          <cell r="F4719">
            <v>285360</v>
          </cell>
        </row>
        <row r="4720">
          <cell r="A4720" t="str">
            <v>TEMPORIZADOR ELECTRONICO 10-300" T</v>
          </cell>
          <cell r="B4720">
            <v>150000</v>
          </cell>
          <cell r="C4720" t="str">
            <v>UND</v>
          </cell>
          <cell r="D4720">
            <v>180000</v>
          </cell>
          <cell r="E4720">
            <v>28800</v>
          </cell>
          <cell r="F4720">
            <v>208800</v>
          </cell>
        </row>
        <row r="4721">
          <cell r="A4721" t="str">
            <v>TEMPORIZADOR ELECTRONICO 1-30" R</v>
          </cell>
          <cell r="B4721">
            <v>205000</v>
          </cell>
          <cell r="C4721" t="str">
            <v>UND</v>
          </cell>
          <cell r="D4721">
            <v>246000</v>
          </cell>
          <cell r="E4721">
            <v>39360</v>
          </cell>
          <cell r="F4721">
            <v>285360</v>
          </cell>
        </row>
        <row r="4722">
          <cell r="A4722" t="str">
            <v>TEMPORIZADOR ELECTRONICO 2-60" R</v>
          </cell>
          <cell r="B4722">
            <v>205000</v>
          </cell>
          <cell r="C4722" t="str">
            <v>UND</v>
          </cell>
          <cell r="D4722">
            <v>246000</v>
          </cell>
          <cell r="E4722">
            <v>39360</v>
          </cell>
          <cell r="F4722">
            <v>285360</v>
          </cell>
        </row>
        <row r="4723">
          <cell r="A4723" t="str">
            <v>TEMPORIZADOR ELECTRONICO 2-60" T</v>
          </cell>
          <cell r="B4723">
            <v>150000</v>
          </cell>
          <cell r="C4723" t="str">
            <v>UND</v>
          </cell>
          <cell r="D4723">
            <v>180000</v>
          </cell>
          <cell r="E4723">
            <v>28800</v>
          </cell>
          <cell r="F4723">
            <v>208800</v>
          </cell>
        </row>
        <row r="4724">
          <cell r="A4724" t="str">
            <v>TEMPORIZADOR REPOSO 10-180i</v>
          </cell>
          <cell r="B4724">
            <v>140000</v>
          </cell>
          <cell r="C4724" t="str">
            <v>UND</v>
          </cell>
          <cell r="D4724">
            <v>168000</v>
          </cell>
          <cell r="E4724">
            <v>26880</v>
          </cell>
          <cell r="F4724">
            <v>194880</v>
          </cell>
        </row>
        <row r="4725">
          <cell r="A4725" t="str">
            <v>TEMPORIZADOR TRABAJO 0.1-30i</v>
          </cell>
          <cell r="B4725">
            <v>140000</v>
          </cell>
          <cell r="C4725" t="str">
            <v>UND</v>
          </cell>
          <cell r="D4725">
            <v>168000</v>
          </cell>
          <cell r="E4725">
            <v>26880</v>
          </cell>
          <cell r="F4725">
            <v>194880</v>
          </cell>
        </row>
        <row r="4726">
          <cell r="A4726" t="str">
            <v>TENSOR PLASTICO CON GANCHO SIMELCA</v>
          </cell>
          <cell r="B4726">
            <v>250</v>
          </cell>
          <cell r="C4726" t="str">
            <v>UND</v>
          </cell>
          <cell r="D4726">
            <v>300</v>
          </cell>
          <cell r="E4726">
            <v>48</v>
          </cell>
          <cell r="F4726">
            <v>348</v>
          </cell>
        </row>
        <row r="4727">
          <cell r="A4727" t="str">
            <v>TENSOR TELF. 2 TONELADAS</v>
          </cell>
          <cell r="B4727">
            <v>2610</v>
          </cell>
          <cell r="C4727" t="str">
            <v>UND</v>
          </cell>
          <cell r="D4727">
            <v>3132</v>
          </cell>
          <cell r="E4727">
            <v>501.12</v>
          </cell>
          <cell r="F4727">
            <v>3633</v>
          </cell>
        </row>
        <row r="4728">
          <cell r="A4728" t="str">
            <v>TENSOR TELF. 3 TONELADAS</v>
          </cell>
          <cell r="B4728">
            <v>3949</v>
          </cell>
          <cell r="C4728" t="str">
            <v>UND</v>
          </cell>
          <cell r="D4728">
            <v>4738.8</v>
          </cell>
          <cell r="E4728">
            <v>758.20800000000008</v>
          </cell>
          <cell r="F4728">
            <v>5497</v>
          </cell>
        </row>
        <row r="4729">
          <cell r="A4729" t="str">
            <v>TENSOR TELF. 6 TONELAS</v>
          </cell>
          <cell r="B4729">
            <v>4730</v>
          </cell>
          <cell r="C4729" t="str">
            <v>UND</v>
          </cell>
          <cell r="D4729">
            <v>5676</v>
          </cell>
          <cell r="E4729">
            <v>908.16</v>
          </cell>
          <cell r="F4729">
            <v>6584</v>
          </cell>
        </row>
        <row r="4730">
          <cell r="A4730" t="str">
            <v>TENSOR TIPO MECANICO DE OJO</v>
          </cell>
          <cell r="B4730">
            <v>17136</v>
          </cell>
          <cell r="C4730" t="str">
            <v>UND</v>
          </cell>
          <cell r="D4730">
            <v>20563.2</v>
          </cell>
          <cell r="E4730">
            <v>3290.1120000000001</v>
          </cell>
          <cell r="F4730">
            <v>23853</v>
          </cell>
        </row>
        <row r="4731">
          <cell r="A4731" t="str">
            <v>TERMINAL  CONDUIT 1/2 EMT</v>
          </cell>
          <cell r="B4731">
            <v>520</v>
          </cell>
          <cell r="C4731" t="str">
            <v>UND</v>
          </cell>
          <cell r="D4731">
            <v>624</v>
          </cell>
          <cell r="E4731">
            <v>99.84</v>
          </cell>
          <cell r="F4731">
            <v>724</v>
          </cell>
        </row>
        <row r="4732">
          <cell r="A4732" t="str">
            <v>TERMINAL 15KV EXTER 3/0AWG-500MCM INCOMP</v>
          </cell>
          <cell r="B4732">
            <v>820003</v>
          </cell>
          <cell r="C4732" t="str">
            <v>UND</v>
          </cell>
          <cell r="D4732">
            <v>984003.6</v>
          </cell>
          <cell r="E4732">
            <v>157440.576</v>
          </cell>
          <cell r="F4732">
            <v>1141444</v>
          </cell>
        </row>
        <row r="4733">
          <cell r="A4733" t="str">
            <v>TERMINAL 15KV EXTERIOR  4/0AWG-500MCM</v>
          </cell>
          <cell r="B4733">
            <v>820003</v>
          </cell>
          <cell r="C4733" t="str">
            <v>UND</v>
          </cell>
          <cell r="D4733">
            <v>984003.6</v>
          </cell>
          <cell r="E4733">
            <v>157440.576</v>
          </cell>
          <cell r="F4733">
            <v>1141444</v>
          </cell>
        </row>
        <row r="4734">
          <cell r="A4734" t="str">
            <v>TERMINAL 15KV EXTERIOR 2AWG-3/0AWG</v>
          </cell>
          <cell r="B4734">
            <v>482046</v>
          </cell>
          <cell r="C4734" t="str">
            <v>UND</v>
          </cell>
          <cell r="D4734">
            <v>578455.19999999995</v>
          </cell>
          <cell r="E4734">
            <v>92552.831999999995</v>
          </cell>
          <cell r="F4734">
            <v>671008</v>
          </cell>
        </row>
        <row r="4735">
          <cell r="A4735" t="str">
            <v>TERMINAl 15KV EXTERIOR 2AWG-4/0AWG</v>
          </cell>
          <cell r="B4735">
            <v>482046</v>
          </cell>
          <cell r="C4735" t="str">
            <v>JUEGO</v>
          </cell>
          <cell r="D4735">
            <v>578455.19999999995</v>
          </cell>
          <cell r="E4735">
            <v>92552.831999999995</v>
          </cell>
          <cell r="F4735">
            <v>671008</v>
          </cell>
        </row>
        <row r="4736">
          <cell r="A4736" t="str">
            <v>TERMINAL 15KV INTERIOR 2/0AWG-500MCM</v>
          </cell>
          <cell r="B4736">
            <v>379104</v>
          </cell>
          <cell r="C4736" t="str">
            <v>JUEGO</v>
          </cell>
          <cell r="D4736">
            <v>454924.79999999999</v>
          </cell>
          <cell r="E4736">
            <v>72787.967999999993</v>
          </cell>
          <cell r="F4736">
            <v>527713</v>
          </cell>
        </row>
        <row r="4737">
          <cell r="A4737" t="str">
            <v>TERMINAL 15KV INTERIOR 2AWG-4/0AWG</v>
          </cell>
          <cell r="B4737">
            <v>250947</v>
          </cell>
          <cell r="C4737" t="str">
            <v>UND</v>
          </cell>
          <cell r="D4737">
            <v>301136.39999999997</v>
          </cell>
          <cell r="E4737">
            <v>48181.823999999993</v>
          </cell>
          <cell r="F4737">
            <v>349318</v>
          </cell>
        </row>
        <row r="4738">
          <cell r="A4738" t="str">
            <v>TERMINAL 15KV INTERIOR 4/0AWG-500MCM</v>
          </cell>
          <cell r="B4738">
            <v>379104</v>
          </cell>
          <cell r="C4738" t="str">
            <v>UND</v>
          </cell>
          <cell r="D4738">
            <v>454924.79999999999</v>
          </cell>
          <cell r="E4738">
            <v>72787.967999999993</v>
          </cell>
          <cell r="F4738">
            <v>527713</v>
          </cell>
        </row>
        <row r="4739">
          <cell r="A4739" t="str">
            <v>TERMINAL 15KV INTERIOR 500MCM-1250MCM</v>
          </cell>
          <cell r="B4739">
            <v>422544</v>
          </cell>
          <cell r="C4739" t="str">
            <v>UND</v>
          </cell>
          <cell r="D4739">
            <v>507052.79999999999</v>
          </cell>
          <cell r="E4739">
            <v>81128.448000000004</v>
          </cell>
          <cell r="F4739">
            <v>588181</v>
          </cell>
        </row>
        <row r="4740">
          <cell r="A4740" t="str">
            <v>TERMINAL 15KV INTERIOR C/CINTA 8-4/0AWG</v>
          </cell>
          <cell r="B4740">
            <v>140101</v>
          </cell>
          <cell r="C4740" t="str">
            <v>UND</v>
          </cell>
          <cell r="D4740">
            <v>168121.19999999998</v>
          </cell>
          <cell r="E4740">
            <v>26899.391999999996</v>
          </cell>
          <cell r="F4740">
            <v>195021</v>
          </cell>
        </row>
        <row r="4741">
          <cell r="A4741" t="str">
            <v>TERMINAL 15KV USO INTERIOR 4AWG-2/0AWG</v>
          </cell>
          <cell r="B4741">
            <v>250947</v>
          </cell>
          <cell r="C4741" t="str">
            <v>UND</v>
          </cell>
          <cell r="D4741">
            <v>301136.39999999997</v>
          </cell>
          <cell r="E4741">
            <v>48181.823999999993</v>
          </cell>
          <cell r="F4741">
            <v>349318</v>
          </cell>
        </row>
        <row r="4742">
          <cell r="A4742" t="str">
            <v>TERMINAL 35KV INT./EXT.2/0AWG-350MCM</v>
          </cell>
          <cell r="B4742">
            <v>1348619</v>
          </cell>
          <cell r="C4742" t="str">
            <v>UND</v>
          </cell>
          <cell r="D4742">
            <v>1618342.8</v>
          </cell>
          <cell r="E4742">
            <v>258934.84800000003</v>
          </cell>
          <cell r="F4742">
            <v>1877278</v>
          </cell>
        </row>
        <row r="4743">
          <cell r="A4743" t="str">
            <v>TERMINAL 35KV INT./EXT.2AWG-3/0AWG</v>
          </cell>
          <cell r="B4743">
            <v>1113440</v>
          </cell>
          <cell r="C4743" t="str">
            <v>UND</v>
          </cell>
          <cell r="D4743">
            <v>1336128</v>
          </cell>
          <cell r="E4743">
            <v>213780.48000000001</v>
          </cell>
          <cell r="F4743">
            <v>1549908</v>
          </cell>
        </row>
        <row r="4744">
          <cell r="A4744" t="str">
            <v>TERMINAL 35KV INT./EXT.500MCM-750MCM</v>
          </cell>
          <cell r="B4744">
            <v>2031962</v>
          </cell>
          <cell r="C4744" t="str">
            <v>UND</v>
          </cell>
          <cell r="D4744">
            <v>2438354.4</v>
          </cell>
          <cell r="E4744">
            <v>390136.70399999997</v>
          </cell>
          <cell r="F4744">
            <v>2828491</v>
          </cell>
        </row>
        <row r="4745">
          <cell r="A4745" t="str">
            <v>TERMINAL 35KV INT/EXT. 1/0AWG</v>
          </cell>
          <cell r="B4745">
            <v>1224152.5862068967</v>
          </cell>
          <cell r="C4745" t="str">
            <v>UND</v>
          </cell>
          <cell r="D4745">
            <v>1468983.1034482759</v>
          </cell>
          <cell r="E4745">
            <v>235037.29655172417</v>
          </cell>
          <cell r="F4745">
            <v>1704020</v>
          </cell>
        </row>
        <row r="4746">
          <cell r="A4746" t="str">
            <v>TERMINAL 35KV INT/EXT. 2AWG - 4/0AWG</v>
          </cell>
          <cell r="B4746">
            <v>1113440</v>
          </cell>
          <cell r="C4746" t="str">
            <v>UND</v>
          </cell>
          <cell r="D4746">
            <v>1336128</v>
          </cell>
          <cell r="E4746">
            <v>213780.48000000001</v>
          </cell>
          <cell r="F4746">
            <v>1549908</v>
          </cell>
        </row>
        <row r="4747">
          <cell r="A4747" t="str">
            <v>TERMINAL 35KV INT/EXT. 3/0 - 600MCM</v>
          </cell>
          <cell r="B4747">
            <v>1438619</v>
          </cell>
          <cell r="C4747" t="str">
            <v>UND</v>
          </cell>
          <cell r="D4747">
            <v>1726342.8</v>
          </cell>
          <cell r="E4747">
            <v>276214.848</v>
          </cell>
          <cell r="F4747">
            <v>2002558</v>
          </cell>
        </row>
        <row r="4748">
          <cell r="A4748" t="str">
            <v>TERMINAL 46KV INT./EXT.4/0AWG-300MCM</v>
          </cell>
          <cell r="B4748">
            <v>1687037</v>
          </cell>
          <cell r="C4748" t="str">
            <v>UND</v>
          </cell>
          <cell r="D4748">
            <v>2024444.4</v>
          </cell>
          <cell r="E4748">
            <v>323911.10399999999</v>
          </cell>
          <cell r="F4748">
            <v>2348356</v>
          </cell>
        </row>
        <row r="4749">
          <cell r="A4749" t="str">
            <v>TERMINAL AMARILLO TORNILLO3/16 PANDUIT</v>
          </cell>
          <cell r="B4749">
            <v>170</v>
          </cell>
          <cell r="C4749" t="str">
            <v>UND</v>
          </cell>
          <cell r="D4749">
            <v>204</v>
          </cell>
          <cell r="E4749">
            <v>32.64</v>
          </cell>
          <cell r="F4749">
            <v>237</v>
          </cell>
        </row>
        <row r="4750">
          <cell r="A4750" t="str">
            <v>TERMINAL ANILLO  8 1/4</v>
          </cell>
          <cell r="B4750">
            <v>959</v>
          </cell>
          <cell r="C4750" t="str">
            <v>UND</v>
          </cell>
          <cell r="D4750">
            <v>1150.8</v>
          </cell>
          <cell r="E4750">
            <v>184.12799999999999</v>
          </cell>
          <cell r="F4750">
            <v>1335</v>
          </cell>
        </row>
        <row r="4751">
          <cell r="A4751" t="str">
            <v>TERMINAL ANILLO 12-10  1/4</v>
          </cell>
          <cell r="B4751">
            <v>510</v>
          </cell>
          <cell r="C4751" t="str">
            <v>UND</v>
          </cell>
          <cell r="D4751">
            <v>612</v>
          </cell>
          <cell r="E4751">
            <v>97.92</v>
          </cell>
          <cell r="F4751">
            <v>710</v>
          </cell>
        </row>
        <row r="4752">
          <cell r="A4752" t="str">
            <v>TERMINAL ANILLO 12-10 3/16 PANDUIT</v>
          </cell>
          <cell r="B4752">
            <v>47.599998474121108</v>
          </cell>
          <cell r="C4752" t="str">
            <v>UND</v>
          </cell>
          <cell r="D4752">
            <v>57.11999816894533</v>
          </cell>
          <cell r="E4752">
            <v>9.1391997070312527</v>
          </cell>
          <cell r="F4752">
            <v>66</v>
          </cell>
        </row>
        <row r="4753">
          <cell r="A4753" t="str">
            <v>TERMINAL ANILLO 12-10 AWG 1/8</v>
          </cell>
          <cell r="B4753">
            <v>371</v>
          </cell>
          <cell r="C4753" t="str">
            <v>UND</v>
          </cell>
          <cell r="D4753">
            <v>445.2</v>
          </cell>
          <cell r="E4753">
            <v>71.231999999999999</v>
          </cell>
          <cell r="F4753">
            <v>516</v>
          </cell>
        </row>
        <row r="4754">
          <cell r="A4754" t="str">
            <v>TERMINAL ANILLO 12-10AWG 3/8i</v>
          </cell>
          <cell r="B4754">
            <v>366</v>
          </cell>
          <cell r="C4754" t="str">
            <v>UND</v>
          </cell>
          <cell r="D4754">
            <v>439.2</v>
          </cell>
          <cell r="E4754">
            <v>70.272000000000006</v>
          </cell>
          <cell r="F4754">
            <v>509</v>
          </cell>
        </row>
        <row r="4755">
          <cell r="A4755" t="str">
            <v>TERMINAL ANILLO 12-10AWG 5/16i</v>
          </cell>
          <cell r="B4755">
            <v>371</v>
          </cell>
          <cell r="C4755" t="str">
            <v>UND</v>
          </cell>
          <cell r="D4755">
            <v>445.2</v>
          </cell>
          <cell r="E4755">
            <v>71.231999999999999</v>
          </cell>
          <cell r="F4755">
            <v>516</v>
          </cell>
        </row>
        <row r="4756">
          <cell r="A4756" t="str">
            <v>TERMINAL ANILLO 16-14 3/16 PANDUIT</v>
          </cell>
          <cell r="B4756">
            <v>54.599998474121108</v>
          </cell>
          <cell r="C4756" t="str">
            <v>UND</v>
          </cell>
          <cell r="D4756">
            <v>65.519998168945321</v>
          </cell>
          <cell r="E4756">
            <v>10.483199707031252</v>
          </cell>
          <cell r="F4756">
            <v>76</v>
          </cell>
        </row>
        <row r="4757">
          <cell r="A4757" t="str">
            <v>TERMINAL ANILLO 16-14AWG 1/4i</v>
          </cell>
          <cell r="B4757">
            <v>352</v>
          </cell>
          <cell r="C4757" t="str">
            <v>UND</v>
          </cell>
          <cell r="D4757">
            <v>422.4</v>
          </cell>
          <cell r="E4757">
            <v>67.584000000000003</v>
          </cell>
          <cell r="F4757">
            <v>490</v>
          </cell>
        </row>
        <row r="4758">
          <cell r="A4758" t="str">
            <v>TERMINAL ANILLO 16-14AWG 1/8i</v>
          </cell>
          <cell r="B4758">
            <v>288</v>
          </cell>
          <cell r="C4758" t="str">
            <v>UND</v>
          </cell>
          <cell r="D4758">
            <v>345.59999999999997</v>
          </cell>
          <cell r="E4758">
            <v>55.295999999999992</v>
          </cell>
          <cell r="F4758">
            <v>401</v>
          </cell>
        </row>
        <row r="4759">
          <cell r="A4759" t="str">
            <v>TERMINAL ANILLO 16-14AWG 3/16i</v>
          </cell>
          <cell r="B4759">
            <v>304</v>
          </cell>
          <cell r="C4759" t="str">
            <v>UND</v>
          </cell>
          <cell r="D4759">
            <v>364.8</v>
          </cell>
          <cell r="E4759">
            <v>58.368000000000002</v>
          </cell>
          <cell r="F4759">
            <v>423</v>
          </cell>
        </row>
        <row r="4760">
          <cell r="A4760" t="str">
            <v>TERMINAL ANILLO 16-14AWG 5/32i</v>
          </cell>
          <cell r="B4760">
            <v>299</v>
          </cell>
          <cell r="C4760" t="str">
            <v>UND</v>
          </cell>
          <cell r="D4760">
            <v>358.8</v>
          </cell>
          <cell r="E4760">
            <v>57.408000000000001</v>
          </cell>
          <cell r="F4760">
            <v>416</v>
          </cell>
        </row>
        <row r="4761">
          <cell r="A4761" t="str">
            <v>TERMINAL ANILLO 22-18AWG 3/16i</v>
          </cell>
          <cell r="B4761">
            <v>229</v>
          </cell>
          <cell r="C4761" t="str">
            <v>UND</v>
          </cell>
          <cell r="D4761">
            <v>274.8</v>
          </cell>
          <cell r="E4761">
            <v>43.968000000000004</v>
          </cell>
          <cell r="F4761">
            <v>319</v>
          </cell>
        </row>
        <row r="4762">
          <cell r="A4762" t="str">
            <v>TERMINAL ANILLO 22-18AWG 5/32iAWG</v>
          </cell>
          <cell r="B4762">
            <v>189</v>
          </cell>
          <cell r="C4762" t="str">
            <v>UND</v>
          </cell>
          <cell r="D4762">
            <v>226.79999999999998</v>
          </cell>
          <cell r="E4762">
            <v>36.287999999999997</v>
          </cell>
          <cell r="F4762">
            <v>263</v>
          </cell>
        </row>
        <row r="4763">
          <cell r="A4763" t="str">
            <v>TERMINAL AUTOMOTRIZ OJO PEQUEÑO</v>
          </cell>
          <cell r="B4763">
            <v>3000</v>
          </cell>
          <cell r="C4763" t="str">
            <v>UND</v>
          </cell>
          <cell r="D4763">
            <v>3600</v>
          </cell>
          <cell r="E4763">
            <v>576</v>
          </cell>
          <cell r="F4763">
            <v>4176</v>
          </cell>
        </row>
        <row r="4764">
          <cell r="A4764" t="str">
            <v>TERMINAL AUTOMOTRIZ OJO PEQUEÑO</v>
          </cell>
          <cell r="B4764">
            <v>3000</v>
          </cell>
          <cell r="C4764" t="str">
            <v>UND</v>
          </cell>
          <cell r="D4764">
            <v>3600</v>
          </cell>
          <cell r="E4764">
            <v>576</v>
          </cell>
          <cell r="F4764">
            <v>4176</v>
          </cell>
        </row>
        <row r="4765">
          <cell r="A4765" t="str">
            <v>TERMINAL AUTOMOTRIZ TIPO HEMBRA</v>
          </cell>
          <cell r="B4765">
            <v>3000</v>
          </cell>
          <cell r="C4765" t="str">
            <v>UND</v>
          </cell>
          <cell r="D4765">
            <v>3600</v>
          </cell>
          <cell r="E4765">
            <v>576</v>
          </cell>
          <cell r="F4765">
            <v>4176</v>
          </cell>
        </row>
        <row r="4766">
          <cell r="A4766" t="str">
            <v>TERMINAL AUTOMOTRIZ TIPO MACHO</v>
          </cell>
          <cell r="B4766">
            <v>3000</v>
          </cell>
          <cell r="C4766" t="str">
            <v>UND</v>
          </cell>
          <cell r="D4766">
            <v>3600</v>
          </cell>
          <cell r="E4766">
            <v>576</v>
          </cell>
          <cell r="F4766">
            <v>4176</v>
          </cell>
        </row>
        <row r="4767">
          <cell r="A4767" t="str">
            <v>TERMINAL CABLE 12AWG NARANJA</v>
          </cell>
          <cell r="B4767">
            <v>31000</v>
          </cell>
          <cell r="C4767" t="str">
            <v>UND</v>
          </cell>
          <cell r="D4767">
            <v>37200</v>
          </cell>
          <cell r="E4767">
            <v>5952</v>
          </cell>
          <cell r="F4767">
            <v>43152</v>
          </cell>
        </row>
        <row r="4768">
          <cell r="A4768" t="str">
            <v>TERMINAL CABLE TELEF.T/ AMERICANO RJ-45</v>
          </cell>
          <cell r="B4768">
            <v>845</v>
          </cell>
          <cell r="C4768" t="str">
            <v>UND</v>
          </cell>
          <cell r="D4768">
            <v>1014</v>
          </cell>
          <cell r="E4768">
            <v>162.24</v>
          </cell>
          <cell r="F4768">
            <v>1176</v>
          </cell>
        </row>
        <row r="4769">
          <cell r="A4769" t="str">
            <v>TERMINAL COA T.V. AMER + TOMA TELE AMERI</v>
          </cell>
          <cell r="B4769">
            <v>7050</v>
          </cell>
          <cell r="C4769" t="str">
            <v>UND</v>
          </cell>
          <cell r="D4769">
            <v>8460</v>
          </cell>
          <cell r="E4769">
            <v>1353.6000000000001</v>
          </cell>
          <cell r="F4769">
            <v>9814</v>
          </cell>
        </row>
        <row r="4770">
          <cell r="A4770" t="str">
            <v>TERMINAL COA T.V. AMER + TOMA TELE COLOM</v>
          </cell>
          <cell r="B4770">
            <v>5020</v>
          </cell>
          <cell r="C4770" t="str">
            <v>UND</v>
          </cell>
          <cell r="D4770">
            <v>6024</v>
          </cell>
          <cell r="E4770">
            <v>963.84</v>
          </cell>
          <cell r="F4770">
            <v>6988</v>
          </cell>
        </row>
        <row r="4771">
          <cell r="A4771" t="str">
            <v>TERMINAL COAXIAL</v>
          </cell>
          <cell r="B4771">
            <v>86.800003051757798</v>
          </cell>
          <cell r="C4771" t="str">
            <v>UND</v>
          </cell>
          <cell r="D4771">
            <v>104.16000366210936</v>
          </cell>
          <cell r="E4771">
            <v>16.665600585937497</v>
          </cell>
          <cell r="F4771">
            <v>121</v>
          </cell>
        </row>
        <row r="4772">
          <cell r="A4772" t="str">
            <v>TERMINAL COAXIAL T.V. AMERICANA MARFIL</v>
          </cell>
          <cell r="B4772">
            <v>1080</v>
          </cell>
          <cell r="C4772" t="str">
            <v>UND</v>
          </cell>
          <cell r="D4772">
            <v>1296</v>
          </cell>
          <cell r="E4772">
            <v>207.36</v>
          </cell>
          <cell r="F4772">
            <v>1503</v>
          </cell>
        </row>
        <row r="4773">
          <cell r="A4773" t="str">
            <v>TERMINAL CONDUIT EMT- 3/4</v>
          </cell>
          <cell r="B4773">
            <v>446</v>
          </cell>
          <cell r="C4773" t="str">
            <v>UND</v>
          </cell>
          <cell r="D4773">
            <v>535.19999999999993</v>
          </cell>
          <cell r="E4773">
            <v>85.631999999999991</v>
          </cell>
          <cell r="F4773">
            <v>621</v>
          </cell>
        </row>
        <row r="4774">
          <cell r="A4774" t="str">
            <v>TERMINAL CONDUIT PVC 1"</v>
          </cell>
          <cell r="B4774">
            <v>397</v>
          </cell>
          <cell r="C4774" t="str">
            <v>UND</v>
          </cell>
          <cell r="D4774">
            <v>476.4</v>
          </cell>
          <cell r="E4774">
            <v>76.224000000000004</v>
          </cell>
          <cell r="F4774">
            <v>553</v>
          </cell>
        </row>
        <row r="4775">
          <cell r="A4775" t="str">
            <v>TERMINAL CONDUIT PVC 1/2"</v>
          </cell>
          <cell r="B4775">
            <v>120</v>
          </cell>
          <cell r="C4775" t="str">
            <v>UND</v>
          </cell>
          <cell r="D4775">
            <v>144</v>
          </cell>
          <cell r="E4775">
            <v>23.04</v>
          </cell>
          <cell r="F4775">
            <v>167</v>
          </cell>
        </row>
        <row r="4776">
          <cell r="A4776" t="str">
            <v>TERMINAL CONDUIT PVC 11/2"</v>
          </cell>
          <cell r="B4776">
            <v>1296</v>
          </cell>
          <cell r="C4776" t="str">
            <v>UND</v>
          </cell>
          <cell r="D4776">
            <v>1555.2</v>
          </cell>
          <cell r="E4776">
            <v>248.83200000000002</v>
          </cell>
          <cell r="F4776">
            <v>1804</v>
          </cell>
        </row>
        <row r="4777">
          <cell r="A4777" t="str">
            <v>TERMINAL CONDUIT PVC 11/4"</v>
          </cell>
          <cell r="B4777">
            <v>1221</v>
          </cell>
          <cell r="C4777" t="str">
            <v>UND</v>
          </cell>
          <cell r="D4777">
            <v>1465.2</v>
          </cell>
          <cell r="E4777">
            <v>234.43200000000002</v>
          </cell>
          <cell r="F4777">
            <v>1700</v>
          </cell>
        </row>
        <row r="4778">
          <cell r="A4778" t="str">
            <v>TERMINAL CONDUIT PVC 2" SIN CONTRATUERCA</v>
          </cell>
          <cell r="B4778">
            <v>3500</v>
          </cell>
          <cell r="C4778" t="str">
            <v>UND</v>
          </cell>
          <cell r="D4778">
            <v>4200</v>
          </cell>
          <cell r="E4778">
            <v>672</v>
          </cell>
          <cell r="F4778">
            <v>4872</v>
          </cell>
        </row>
        <row r="4779">
          <cell r="A4779" t="str">
            <v>TERMINAL CONDUIT PVC 3"</v>
          </cell>
          <cell r="B4779">
            <v>3700</v>
          </cell>
          <cell r="C4779" t="str">
            <v>UND</v>
          </cell>
          <cell r="D4779">
            <v>4440</v>
          </cell>
          <cell r="E4779">
            <v>710.4</v>
          </cell>
          <cell r="F4779">
            <v>5150</v>
          </cell>
        </row>
        <row r="4780">
          <cell r="A4780" t="str">
            <v>TERMINAL CONDUIT PVC 3/4"</v>
          </cell>
          <cell r="B4780">
            <v>160</v>
          </cell>
          <cell r="C4780" t="str">
            <v>UND</v>
          </cell>
          <cell r="D4780">
            <v>192</v>
          </cell>
          <cell r="E4780">
            <v>30.72</v>
          </cell>
          <cell r="F4780">
            <v>223</v>
          </cell>
        </row>
        <row r="4781">
          <cell r="A4781" t="str">
            <v>TERMINAL DOBLE TORNILLO 2X300A</v>
          </cell>
          <cell r="B4781">
            <v>9294.599609375</v>
          </cell>
          <cell r="C4781" t="str">
            <v>UND</v>
          </cell>
          <cell r="D4781">
            <v>11153.51953125</v>
          </cell>
          <cell r="E4781">
            <v>1784.5631250000001</v>
          </cell>
          <cell r="F4781">
            <v>12938</v>
          </cell>
        </row>
        <row r="4782">
          <cell r="A4782" t="str">
            <v>TERMINAL DOBLE TORNILLO 2X400A</v>
          </cell>
          <cell r="B4782">
            <v>12597.200195312502</v>
          </cell>
          <cell r="C4782" t="str">
            <v>UND</v>
          </cell>
          <cell r="D4782">
            <v>15116.640234375001</v>
          </cell>
          <cell r="E4782">
            <v>2418.6624375000001</v>
          </cell>
          <cell r="F4782">
            <v>17535</v>
          </cell>
        </row>
        <row r="4783">
          <cell r="A4783" t="str">
            <v>TERMINAL EN U 10-12 3/163CALIY</v>
          </cell>
          <cell r="B4783">
            <v>79.800003051757798</v>
          </cell>
          <cell r="C4783" t="str">
            <v>UND</v>
          </cell>
          <cell r="D4783">
            <v>95.760003662109355</v>
          </cell>
          <cell r="E4783">
            <v>15.321600585937498</v>
          </cell>
          <cell r="F4783">
            <v>111</v>
          </cell>
        </row>
        <row r="4784">
          <cell r="A4784" t="str">
            <v>TERMINAL EN U 12-10 3/16 PANDUIT</v>
          </cell>
          <cell r="B4784">
            <v>47.599998474121108</v>
          </cell>
          <cell r="C4784" t="str">
            <v>UND</v>
          </cell>
          <cell r="D4784">
            <v>57.11999816894533</v>
          </cell>
          <cell r="E4784">
            <v>9.1391997070312527</v>
          </cell>
          <cell r="F4784">
            <v>66</v>
          </cell>
        </row>
        <row r="4785">
          <cell r="A4785" t="str">
            <v>TERMINAL EN U 16-14 1/8 CALY</v>
          </cell>
          <cell r="B4785">
            <v>46.200000762939503</v>
          </cell>
          <cell r="C4785" t="str">
            <v>UND</v>
          </cell>
          <cell r="D4785">
            <v>55.440000915527399</v>
          </cell>
          <cell r="E4785">
            <v>8.8704001464843838</v>
          </cell>
          <cell r="F4785">
            <v>64</v>
          </cell>
        </row>
        <row r="4786">
          <cell r="A4786" t="str">
            <v>TERMINAL EN U 16-14 1/8 PANDUIT</v>
          </cell>
          <cell r="B4786">
            <v>54.599998474121108</v>
          </cell>
          <cell r="C4786" t="str">
            <v>UND</v>
          </cell>
          <cell r="D4786">
            <v>65.519998168945321</v>
          </cell>
          <cell r="E4786">
            <v>10.483199707031252</v>
          </cell>
          <cell r="F4786">
            <v>76</v>
          </cell>
        </row>
        <row r="4787">
          <cell r="A4787" t="str">
            <v>TERMINAL EN U 16-14 3/16 PANDUIT</v>
          </cell>
          <cell r="B4787">
            <v>54.599998474121108</v>
          </cell>
          <cell r="C4787" t="str">
            <v>UND</v>
          </cell>
          <cell r="D4787">
            <v>65.519998168945321</v>
          </cell>
          <cell r="E4787">
            <v>10.483199707031252</v>
          </cell>
          <cell r="F4787">
            <v>76</v>
          </cell>
        </row>
        <row r="4788">
          <cell r="A4788" t="str">
            <v>TERMINAL EN U 18-22 1/8 CALY</v>
          </cell>
          <cell r="B4788">
            <v>50.400001525878899</v>
          </cell>
          <cell r="C4788" t="str">
            <v>UND</v>
          </cell>
          <cell r="D4788">
            <v>60.480001831054679</v>
          </cell>
          <cell r="E4788">
            <v>9.676800292968748</v>
          </cell>
          <cell r="F4788">
            <v>70</v>
          </cell>
        </row>
        <row r="4789">
          <cell r="A4789" t="str">
            <v>TERMINAL EN U 18-22 1/8 PANDUIT</v>
          </cell>
          <cell r="B4789">
            <v>50.400001525878899</v>
          </cell>
          <cell r="C4789" t="str">
            <v>UND</v>
          </cell>
          <cell r="D4789">
            <v>60.480001831054679</v>
          </cell>
          <cell r="E4789">
            <v>9.676800292968748</v>
          </cell>
          <cell r="F4789">
            <v>70</v>
          </cell>
        </row>
        <row r="4790">
          <cell r="A4790" t="str">
            <v>TERMINAL EN U 18-22 3/16 CALY</v>
          </cell>
          <cell r="B4790">
            <v>40.599998474121108</v>
          </cell>
          <cell r="C4790" t="str">
            <v>UND</v>
          </cell>
          <cell r="D4790">
            <v>48.719998168945331</v>
          </cell>
          <cell r="E4790">
            <v>7.7951997070312533</v>
          </cell>
          <cell r="F4790">
            <v>57</v>
          </cell>
        </row>
        <row r="4791">
          <cell r="A4791" t="str">
            <v>TERMINAL EN U DE PRESION 16-14</v>
          </cell>
          <cell r="B4791">
            <v>90</v>
          </cell>
          <cell r="C4791" t="str">
            <v>UND</v>
          </cell>
          <cell r="D4791">
            <v>108</v>
          </cell>
          <cell r="E4791">
            <v>17.28</v>
          </cell>
          <cell r="F4791">
            <v>125</v>
          </cell>
        </row>
        <row r="4792">
          <cell r="A4792" t="str">
            <v>TERMINAL EN U DE PRESION 16-14 1/8</v>
          </cell>
          <cell r="B4792">
            <v>296</v>
          </cell>
          <cell r="C4792" t="str">
            <v>UND</v>
          </cell>
          <cell r="D4792">
            <v>355.2</v>
          </cell>
          <cell r="E4792">
            <v>56.832000000000001</v>
          </cell>
          <cell r="F4792">
            <v>412</v>
          </cell>
        </row>
        <row r="4793">
          <cell r="A4793" t="str">
            <v>TERMINAL EN U DE PRESION 16-14 3/16</v>
          </cell>
          <cell r="B4793">
            <v>334</v>
          </cell>
          <cell r="C4793" t="str">
            <v>UND</v>
          </cell>
          <cell r="D4793">
            <v>400.8</v>
          </cell>
          <cell r="E4793">
            <v>64.128</v>
          </cell>
          <cell r="F4793">
            <v>465</v>
          </cell>
        </row>
        <row r="4794">
          <cell r="A4794" t="str">
            <v>TERMINAL GALVANIZADA DE 1/2"</v>
          </cell>
          <cell r="B4794">
            <v>200</v>
          </cell>
          <cell r="C4794" t="str">
            <v>UND</v>
          </cell>
          <cell r="D4794">
            <v>240</v>
          </cell>
          <cell r="E4794">
            <v>38.4</v>
          </cell>
          <cell r="F4794">
            <v>278</v>
          </cell>
        </row>
        <row r="4795">
          <cell r="A4795" t="str">
            <v>TERMINAL HEMBRA 10-12 CALY</v>
          </cell>
          <cell r="B4795">
            <v>60.200000762939503</v>
          </cell>
          <cell r="C4795" t="str">
            <v>UND</v>
          </cell>
          <cell r="D4795">
            <v>72.240000915527403</v>
          </cell>
          <cell r="E4795">
            <v>11.558400146484384</v>
          </cell>
          <cell r="F4795">
            <v>84</v>
          </cell>
        </row>
        <row r="4796">
          <cell r="A4796" t="str">
            <v>TERMINAL HEMBRA 16-14 TOTALMENTE AISLADA</v>
          </cell>
          <cell r="B4796">
            <v>3000</v>
          </cell>
          <cell r="C4796" t="str">
            <v>UND</v>
          </cell>
          <cell r="D4796">
            <v>3600</v>
          </cell>
          <cell r="E4796">
            <v>576</v>
          </cell>
          <cell r="F4796">
            <v>4176</v>
          </cell>
        </row>
        <row r="4797">
          <cell r="A4797" t="str">
            <v>TERMINAL HEMBRA 18-22 CALY</v>
          </cell>
          <cell r="B4797">
            <v>39.200000762939503</v>
          </cell>
          <cell r="C4797" t="str">
            <v>UND</v>
          </cell>
          <cell r="D4797">
            <v>47.040000915527401</v>
          </cell>
          <cell r="E4797">
            <v>7.5264001464843844</v>
          </cell>
          <cell r="F4797">
            <v>55</v>
          </cell>
        </row>
        <row r="4798">
          <cell r="A4798" t="str">
            <v>TERMINAL HEMBRA BARRIL 16 A 14AWG</v>
          </cell>
          <cell r="B4798">
            <v>326</v>
          </cell>
          <cell r="C4798" t="str">
            <v>UND</v>
          </cell>
          <cell r="D4798">
            <v>391.2</v>
          </cell>
          <cell r="E4798">
            <v>62.591999999999999</v>
          </cell>
          <cell r="F4798">
            <v>454</v>
          </cell>
        </row>
        <row r="4799">
          <cell r="A4799" t="str">
            <v>TERMINAL HEMBRA BARRIL 16 A 14AWG</v>
          </cell>
          <cell r="B4799">
            <v>370</v>
          </cell>
          <cell r="C4799" t="str">
            <v>UND</v>
          </cell>
          <cell r="D4799">
            <v>444</v>
          </cell>
          <cell r="E4799">
            <v>71.040000000000006</v>
          </cell>
          <cell r="F4799">
            <v>515</v>
          </cell>
        </row>
        <row r="4800">
          <cell r="A4800" t="str">
            <v>TERMINAL HEMBRA NYLON 16 A 14AWG</v>
          </cell>
          <cell r="B4800">
            <v>308</v>
          </cell>
          <cell r="C4800" t="str">
            <v>UND</v>
          </cell>
          <cell r="D4800">
            <v>369.59999999999997</v>
          </cell>
          <cell r="E4800">
            <v>59.135999999999996</v>
          </cell>
          <cell r="F4800">
            <v>429</v>
          </cell>
        </row>
        <row r="4801">
          <cell r="A4801" t="str">
            <v>TERMINAL HEMBRA NYLON 22 A 18AWG</v>
          </cell>
          <cell r="B4801">
            <v>246</v>
          </cell>
          <cell r="C4801" t="str">
            <v>UND</v>
          </cell>
          <cell r="D4801">
            <v>295.2</v>
          </cell>
          <cell r="E4801">
            <v>47.231999999999999</v>
          </cell>
          <cell r="F4801">
            <v>342</v>
          </cell>
        </row>
        <row r="4802">
          <cell r="A4802" t="str">
            <v>TERMINAL MACHO 10-12 CALY</v>
          </cell>
          <cell r="B4802">
            <v>51.799999237060604</v>
          </cell>
          <cell r="C4802" t="str">
            <v>UND</v>
          </cell>
          <cell r="D4802">
            <v>62.159999084472723</v>
          </cell>
          <cell r="E4802">
            <v>9.9455998535156365</v>
          </cell>
          <cell r="F4802">
            <v>72</v>
          </cell>
        </row>
        <row r="4803">
          <cell r="A4803" t="str">
            <v>TERMINAL MACHO 12-10</v>
          </cell>
          <cell r="B4803">
            <v>406</v>
          </cell>
          <cell r="C4803" t="str">
            <v>UND</v>
          </cell>
          <cell r="D4803">
            <v>487.2</v>
          </cell>
          <cell r="E4803">
            <v>77.951999999999998</v>
          </cell>
          <cell r="F4803">
            <v>565</v>
          </cell>
        </row>
        <row r="4804">
          <cell r="A4804" t="str">
            <v>TERMINAL MACHO 16-14 CALY</v>
          </cell>
          <cell r="B4804">
            <v>46.200000762939503</v>
          </cell>
          <cell r="C4804" t="str">
            <v>UND</v>
          </cell>
          <cell r="D4804">
            <v>55.440000915527399</v>
          </cell>
          <cell r="E4804">
            <v>8.8704001464843838</v>
          </cell>
          <cell r="F4804">
            <v>64</v>
          </cell>
        </row>
        <row r="4805">
          <cell r="A4805" t="str">
            <v>TERMINAL MACHO 16-14 TOTAL AISL</v>
          </cell>
          <cell r="B4805">
            <v>2000</v>
          </cell>
          <cell r="C4805" t="str">
            <v>UND</v>
          </cell>
          <cell r="D4805">
            <v>2400</v>
          </cell>
          <cell r="E4805">
            <v>384</v>
          </cell>
          <cell r="F4805">
            <v>2784</v>
          </cell>
        </row>
        <row r="4806">
          <cell r="A4806" t="str">
            <v>TERMINAL MACHO 18-22 CALY</v>
          </cell>
          <cell r="B4806">
            <v>46.200000762939503</v>
          </cell>
          <cell r="C4806" t="str">
            <v>UND</v>
          </cell>
          <cell r="D4806">
            <v>55.440000915527399</v>
          </cell>
          <cell r="E4806">
            <v>8.8704001464843838</v>
          </cell>
          <cell r="F4806">
            <v>64</v>
          </cell>
        </row>
        <row r="4807">
          <cell r="A4807" t="str">
            <v>TERMINAL MACHO 22-18</v>
          </cell>
          <cell r="B4807">
            <v>365</v>
          </cell>
          <cell r="C4807" t="str">
            <v>UND</v>
          </cell>
          <cell r="D4807">
            <v>438</v>
          </cell>
          <cell r="E4807">
            <v>70.08</v>
          </cell>
          <cell r="F4807">
            <v>508</v>
          </cell>
        </row>
        <row r="4808">
          <cell r="A4808" t="str">
            <v>TERMINAL MACHO BARRIL 12 A 10AWG</v>
          </cell>
          <cell r="B4808">
            <v>317</v>
          </cell>
          <cell r="C4808" t="str">
            <v>UND</v>
          </cell>
          <cell r="D4808">
            <v>380.4</v>
          </cell>
          <cell r="E4808">
            <v>60.863999999999997</v>
          </cell>
          <cell r="F4808">
            <v>441</v>
          </cell>
        </row>
        <row r="4809">
          <cell r="A4809" t="str">
            <v>TERMINAL MACHO BARRIL 16 A 14AWG</v>
          </cell>
          <cell r="B4809">
            <v>256</v>
          </cell>
          <cell r="C4809" t="str">
            <v>UND</v>
          </cell>
          <cell r="D4809">
            <v>307.2</v>
          </cell>
          <cell r="E4809">
            <v>49.152000000000001</v>
          </cell>
          <cell r="F4809">
            <v>356</v>
          </cell>
        </row>
        <row r="4810">
          <cell r="A4810" t="str">
            <v>TERMINAL MACHO NYLON 16 A 14AWG</v>
          </cell>
          <cell r="B4810">
            <v>466</v>
          </cell>
          <cell r="C4810" t="str">
            <v>UND</v>
          </cell>
          <cell r="D4810">
            <v>559.19999999999993</v>
          </cell>
          <cell r="E4810">
            <v>89.471999999999994</v>
          </cell>
          <cell r="F4810">
            <v>649</v>
          </cell>
        </row>
        <row r="4811">
          <cell r="A4811" t="str">
            <v>TERMINAL MACHO TOTALMENTE AISLADO 16-14</v>
          </cell>
          <cell r="B4811">
            <v>51.799999237060604</v>
          </cell>
          <cell r="C4811" t="str">
            <v>UND</v>
          </cell>
          <cell r="D4811">
            <v>62.159999084472723</v>
          </cell>
          <cell r="E4811">
            <v>9.9455998535156365</v>
          </cell>
          <cell r="F4811">
            <v>72</v>
          </cell>
        </row>
        <row r="4812">
          <cell r="A4812" t="str">
            <v>TERMINAL OJO  18-22 3/16 CALY</v>
          </cell>
          <cell r="B4812">
            <v>3000</v>
          </cell>
          <cell r="C4812" t="str">
            <v>UND</v>
          </cell>
          <cell r="D4812">
            <v>3600</v>
          </cell>
          <cell r="E4812">
            <v>576</v>
          </cell>
          <cell r="F4812">
            <v>4176</v>
          </cell>
        </row>
        <row r="4813">
          <cell r="A4813" t="str">
            <v>TERMINAL OJO 10-12 1/8 PANDUIT</v>
          </cell>
          <cell r="B4813">
            <v>82.599998474121094</v>
          </cell>
          <cell r="C4813" t="str">
            <v>UND</v>
          </cell>
          <cell r="D4813">
            <v>99.119998168945315</v>
          </cell>
          <cell r="E4813">
            <v>15.859199707031252</v>
          </cell>
          <cell r="F4813">
            <v>115</v>
          </cell>
        </row>
        <row r="4814">
          <cell r="A4814" t="str">
            <v>TERMINAL OJO 12-10</v>
          </cell>
          <cell r="B4814">
            <v>151</v>
          </cell>
          <cell r="C4814" t="str">
            <v>UND</v>
          </cell>
          <cell r="D4814">
            <v>181.2</v>
          </cell>
          <cell r="E4814">
            <v>28.991999999999997</v>
          </cell>
          <cell r="F4814">
            <v>210</v>
          </cell>
        </row>
        <row r="4815">
          <cell r="A4815" t="str">
            <v>TERMINAL OJO 16-14 1/8 CALU\Y</v>
          </cell>
          <cell r="B4815">
            <v>100</v>
          </cell>
          <cell r="C4815" t="str">
            <v>UND</v>
          </cell>
          <cell r="D4815">
            <v>120</v>
          </cell>
          <cell r="E4815">
            <v>19.2</v>
          </cell>
          <cell r="F4815">
            <v>139</v>
          </cell>
        </row>
        <row r="4816">
          <cell r="A4816" t="str">
            <v>TERMINAL OJO 16-14 3/16 CALY</v>
          </cell>
          <cell r="B4816">
            <v>47.599998474121108</v>
          </cell>
          <cell r="C4816" t="str">
            <v>UND</v>
          </cell>
          <cell r="D4816">
            <v>57.11999816894533</v>
          </cell>
          <cell r="E4816">
            <v>9.1391997070312527</v>
          </cell>
          <cell r="F4816">
            <v>66</v>
          </cell>
        </row>
        <row r="4817">
          <cell r="A4817" t="str">
            <v>TERMINAL OJO 18-22 1/8 PANDUIT</v>
          </cell>
          <cell r="B4817">
            <v>50.400001525878899</v>
          </cell>
          <cell r="C4817" t="str">
            <v>UND</v>
          </cell>
          <cell r="D4817">
            <v>60.480001831054679</v>
          </cell>
          <cell r="E4817">
            <v>9.676800292968748</v>
          </cell>
          <cell r="F4817">
            <v>70</v>
          </cell>
        </row>
        <row r="4818">
          <cell r="A4818" t="str">
            <v>TERMINAL OVALADA 10 A 12AWG 1/8-3/16i</v>
          </cell>
          <cell r="B4818">
            <v>419</v>
          </cell>
          <cell r="C4818" t="str">
            <v>UND</v>
          </cell>
          <cell r="D4818">
            <v>502.79999999999995</v>
          </cell>
          <cell r="E4818">
            <v>80.447999999999993</v>
          </cell>
          <cell r="F4818">
            <v>583</v>
          </cell>
        </row>
        <row r="4819">
          <cell r="A4819" t="str">
            <v>TERMINAL OVALADO 16 A 14AWG 1/8-3/16i</v>
          </cell>
          <cell r="B4819">
            <v>419</v>
          </cell>
          <cell r="C4819" t="str">
            <v>UND</v>
          </cell>
          <cell r="D4819">
            <v>502.79999999999995</v>
          </cell>
          <cell r="E4819">
            <v>80.447999999999993</v>
          </cell>
          <cell r="F4819">
            <v>583</v>
          </cell>
        </row>
        <row r="4820">
          <cell r="A4820" t="str">
            <v>TERMINAL OVALADO 22 A 18 1/8-3/16i</v>
          </cell>
          <cell r="B4820">
            <v>300</v>
          </cell>
          <cell r="C4820" t="str">
            <v>UND</v>
          </cell>
          <cell r="D4820">
            <v>360</v>
          </cell>
          <cell r="E4820">
            <v>57.6</v>
          </cell>
          <cell r="F4820">
            <v>418</v>
          </cell>
        </row>
        <row r="4821">
          <cell r="A4821" t="str">
            <v>TERMINAL P/BREAKER 3TA400K CAL:3/0-250</v>
          </cell>
          <cell r="B4821">
            <v>16500</v>
          </cell>
          <cell r="C4821" t="str">
            <v>UND</v>
          </cell>
          <cell r="D4821">
            <v>19800</v>
          </cell>
          <cell r="E4821">
            <v>3168</v>
          </cell>
          <cell r="F4821">
            <v>22968</v>
          </cell>
        </row>
        <row r="4822">
          <cell r="A4822" t="str">
            <v>TERMINAL P/BREAKER 3TA603LDK CAL:500-750</v>
          </cell>
          <cell r="B4822">
            <v>16500</v>
          </cell>
          <cell r="C4822" t="str">
            <v>UND</v>
          </cell>
          <cell r="D4822">
            <v>19800</v>
          </cell>
          <cell r="E4822">
            <v>3168</v>
          </cell>
          <cell r="F4822">
            <v>22968</v>
          </cell>
        </row>
        <row r="4823">
          <cell r="A4823" t="str">
            <v>TERMINAL P/BREAKER T600LA</v>
          </cell>
          <cell r="B4823">
            <v>18700</v>
          </cell>
          <cell r="C4823" t="str">
            <v>UND</v>
          </cell>
          <cell r="D4823">
            <v>22440</v>
          </cell>
          <cell r="E4823">
            <v>3590.4</v>
          </cell>
          <cell r="F4823">
            <v>26030</v>
          </cell>
        </row>
        <row r="4824">
          <cell r="A4824" t="str">
            <v>TERMINAL P/BREAKER TA1200NBNB1 4/0-500MC</v>
          </cell>
          <cell r="B4824">
            <v>16500</v>
          </cell>
          <cell r="C4824" t="str">
            <v>UND</v>
          </cell>
          <cell r="D4824">
            <v>19800</v>
          </cell>
          <cell r="E4824">
            <v>3168</v>
          </cell>
          <cell r="F4824">
            <v>22968</v>
          </cell>
        </row>
        <row r="4825">
          <cell r="A4825" t="str">
            <v>TERMINAL P/BREAKER TA1600RD</v>
          </cell>
          <cell r="B4825">
            <v>16500</v>
          </cell>
          <cell r="C4825" t="str">
            <v>UND</v>
          </cell>
          <cell r="D4825">
            <v>19800</v>
          </cell>
          <cell r="E4825">
            <v>3168</v>
          </cell>
          <cell r="F4825">
            <v>22968</v>
          </cell>
        </row>
        <row r="4826">
          <cell r="A4826" t="str">
            <v>TERMINAL P/BREAKER TA603LD 500-750MCM</v>
          </cell>
          <cell r="B4826">
            <v>16500</v>
          </cell>
          <cell r="C4826" t="str">
            <v>UND</v>
          </cell>
          <cell r="D4826">
            <v>19800</v>
          </cell>
          <cell r="E4826">
            <v>3168</v>
          </cell>
          <cell r="F4826">
            <v>22968</v>
          </cell>
        </row>
        <row r="4827">
          <cell r="A4827" t="str">
            <v>TERMINAL P/BREAKER TA800MA2 3/0-400MCM</v>
          </cell>
          <cell r="B4827">
            <v>16500</v>
          </cell>
          <cell r="C4827" t="str">
            <v>UND</v>
          </cell>
          <cell r="D4827">
            <v>19800</v>
          </cell>
          <cell r="E4827">
            <v>3168</v>
          </cell>
          <cell r="F4827">
            <v>22968</v>
          </cell>
        </row>
        <row r="4828">
          <cell r="A4828" t="str">
            <v>TERMINAL P/BREAKER TA801MA 500-700MCM</v>
          </cell>
          <cell r="B4828">
            <v>18700</v>
          </cell>
          <cell r="C4828" t="str">
            <v>UND</v>
          </cell>
          <cell r="D4828">
            <v>22440</v>
          </cell>
          <cell r="E4828">
            <v>3590.4</v>
          </cell>
          <cell r="F4828">
            <v>26030</v>
          </cell>
        </row>
        <row r="4829">
          <cell r="A4829" t="str">
            <v>TERMINAL P/CABLE 20AWG AZUL</v>
          </cell>
          <cell r="B4829">
            <v>17600</v>
          </cell>
          <cell r="C4829" t="str">
            <v>UND</v>
          </cell>
          <cell r="D4829">
            <v>21120</v>
          </cell>
          <cell r="E4829">
            <v>3379.2000000000003</v>
          </cell>
          <cell r="F4829">
            <v>24499</v>
          </cell>
        </row>
        <row r="4830">
          <cell r="A4830" t="str">
            <v>TERMINAL PANDUIT AMARILLA EN  U</v>
          </cell>
          <cell r="B4830">
            <v>62</v>
          </cell>
          <cell r="C4830" t="str">
            <v>UND</v>
          </cell>
          <cell r="D4830">
            <v>74.399999999999991</v>
          </cell>
          <cell r="E4830">
            <v>11.903999999999998</v>
          </cell>
          <cell r="F4830">
            <v>86</v>
          </cell>
        </row>
        <row r="4831">
          <cell r="A4831" t="str">
            <v>TERMINAL PANDUIT AZUL PIN</v>
          </cell>
          <cell r="B4831">
            <v>130</v>
          </cell>
          <cell r="C4831" t="str">
            <v>UND</v>
          </cell>
          <cell r="D4831">
            <v>156</v>
          </cell>
          <cell r="E4831">
            <v>24.96</v>
          </cell>
          <cell r="F4831">
            <v>181</v>
          </cell>
        </row>
        <row r="4832">
          <cell r="A4832" t="str">
            <v>TERMINAL PANDUIT OJO AMARILLO</v>
          </cell>
          <cell r="B4832">
            <v>62</v>
          </cell>
          <cell r="C4832" t="str">
            <v>UND</v>
          </cell>
          <cell r="D4832">
            <v>74.399999999999991</v>
          </cell>
          <cell r="E4832">
            <v>11.903999999999998</v>
          </cell>
          <cell r="F4832">
            <v>86</v>
          </cell>
        </row>
        <row r="4833">
          <cell r="A4833" t="str">
            <v>TERMINAL PANDUIT ROJA EN U</v>
          </cell>
          <cell r="B4833">
            <v>80</v>
          </cell>
          <cell r="C4833" t="str">
            <v>UND</v>
          </cell>
          <cell r="D4833">
            <v>96</v>
          </cell>
          <cell r="E4833">
            <v>15.36</v>
          </cell>
          <cell r="F4833">
            <v>111</v>
          </cell>
        </row>
        <row r="4834">
          <cell r="A4834" t="str">
            <v>TERMINAL PARA CABLE 10AWG VERDE</v>
          </cell>
          <cell r="B4834">
            <v>33000</v>
          </cell>
          <cell r="C4834" t="str">
            <v>UND</v>
          </cell>
          <cell r="D4834">
            <v>39600</v>
          </cell>
          <cell r="E4834">
            <v>6336</v>
          </cell>
          <cell r="F4834">
            <v>45936</v>
          </cell>
        </row>
        <row r="4835">
          <cell r="A4835" t="str">
            <v>TERMINAL PARA CABLE 14AWG GRIS</v>
          </cell>
          <cell r="B4835">
            <v>19000</v>
          </cell>
          <cell r="C4835" t="str">
            <v>UND</v>
          </cell>
          <cell r="D4835">
            <v>22800</v>
          </cell>
          <cell r="E4835">
            <v>3648</v>
          </cell>
          <cell r="F4835">
            <v>26448</v>
          </cell>
        </row>
        <row r="4836">
          <cell r="A4836" t="str">
            <v>TERMINAL PARA CABLE 16AWG NEGRO</v>
          </cell>
          <cell r="B4836">
            <v>17600</v>
          </cell>
          <cell r="C4836" t="str">
            <v>UND</v>
          </cell>
          <cell r="D4836">
            <v>21120</v>
          </cell>
          <cell r="E4836">
            <v>3379.2000000000003</v>
          </cell>
          <cell r="F4836">
            <v>24499</v>
          </cell>
        </row>
        <row r="4837">
          <cell r="A4837" t="str">
            <v>TERMINAL PARA CABLE 18AWG ROJO</v>
          </cell>
          <cell r="B4837">
            <v>17600</v>
          </cell>
          <cell r="C4837" t="str">
            <v>UND</v>
          </cell>
          <cell r="D4837">
            <v>21120</v>
          </cell>
          <cell r="E4837">
            <v>3379.2000000000003</v>
          </cell>
          <cell r="F4837">
            <v>24499</v>
          </cell>
        </row>
        <row r="4838">
          <cell r="A4838" t="str">
            <v>TERMINAL PIN 12-10</v>
          </cell>
          <cell r="B4838">
            <v>3000</v>
          </cell>
          <cell r="C4838" t="str">
            <v>UND</v>
          </cell>
          <cell r="D4838">
            <v>3600</v>
          </cell>
          <cell r="E4838">
            <v>576</v>
          </cell>
          <cell r="F4838">
            <v>4176</v>
          </cell>
        </row>
        <row r="4839">
          <cell r="A4839" t="str">
            <v>TERMINAL PIN 12-10 AWG</v>
          </cell>
          <cell r="B4839">
            <v>367</v>
          </cell>
          <cell r="C4839" t="str">
            <v>UND</v>
          </cell>
          <cell r="D4839">
            <v>440.4</v>
          </cell>
          <cell r="E4839">
            <v>70.463999999999999</v>
          </cell>
          <cell r="F4839">
            <v>511</v>
          </cell>
        </row>
        <row r="4840">
          <cell r="A4840" t="str">
            <v>TERMINAL PIN 18-22 CALY</v>
          </cell>
          <cell r="B4840">
            <v>51.799999237060604</v>
          </cell>
          <cell r="C4840" t="str">
            <v>UND</v>
          </cell>
          <cell r="D4840">
            <v>62.159999084472723</v>
          </cell>
          <cell r="E4840">
            <v>9.9455998535156365</v>
          </cell>
          <cell r="F4840">
            <v>72</v>
          </cell>
        </row>
        <row r="4841">
          <cell r="A4841" t="str">
            <v>TERMINAL PONCHAR  BURDY</v>
          </cell>
          <cell r="B4841">
            <v>1029</v>
          </cell>
          <cell r="C4841" t="str">
            <v>UND</v>
          </cell>
          <cell r="D4841">
            <v>1234.8</v>
          </cell>
          <cell r="E4841">
            <v>197.56799999999998</v>
          </cell>
          <cell r="F4841">
            <v>1432</v>
          </cell>
        </row>
        <row r="4842">
          <cell r="A4842" t="str">
            <v>TERMINAL PONCHAR #10 BERNY</v>
          </cell>
          <cell r="B4842">
            <v>3000</v>
          </cell>
          <cell r="C4842" t="str">
            <v>UND</v>
          </cell>
          <cell r="D4842">
            <v>3600</v>
          </cell>
          <cell r="E4842">
            <v>576</v>
          </cell>
          <cell r="F4842">
            <v>4176</v>
          </cell>
        </row>
        <row r="4843">
          <cell r="A4843" t="str">
            <v>TERMINAL PONCHAR #3/0</v>
          </cell>
          <cell r="B4843">
            <v>3000</v>
          </cell>
          <cell r="C4843" t="str">
            <v>UND</v>
          </cell>
          <cell r="D4843">
            <v>3600</v>
          </cell>
          <cell r="E4843">
            <v>576</v>
          </cell>
          <cell r="F4843">
            <v>4176</v>
          </cell>
        </row>
        <row r="4844">
          <cell r="A4844" t="str">
            <v>TERMINAL PONCHAR #4/0</v>
          </cell>
          <cell r="B4844">
            <v>3500</v>
          </cell>
          <cell r="C4844" t="str">
            <v>UND</v>
          </cell>
          <cell r="D4844">
            <v>4200</v>
          </cell>
          <cell r="E4844">
            <v>672</v>
          </cell>
          <cell r="F4844">
            <v>4872</v>
          </cell>
        </row>
        <row r="4845">
          <cell r="A4845" t="str">
            <v>TERMINAL PONCHAR #300MCM</v>
          </cell>
          <cell r="B4845">
            <v>3000</v>
          </cell>
          <cell r="C4845" t="str">
            <v>UND</v>
          </cell>
          <cell r="D4845">
            <v>3600</v>
          </cell>
          <cell r="E4845">
            <v>576</v>
          </cell>
          <cell r="F4845">
            <v>4176</v>
          </cell>
        </row>
        <row r="4846">
          <cell r="A4846" t="str">
            <v>TERMINAL PONCHAR #4 BURDY</v>
          </cell>
          <cell r="B4846">
            <v>3000</v>
          </cell>
          <cell r="C4846" t="str">
            <v>UND</v>
          </cell>
          <cell r="D4846">
            <v>3600</v>
          </cell>
          <cell r="E4846">
            <v>576</v>
          </cell>
          <cell r="F4846">
            <v>4176</v>
          </cell>
        </row>
        <row r="4847">
          <cell r="A4847" t="str">
            <v>TERMINAL PONCHAR #6</v>
          </cell>
          <cell r="B4847">
            <v>3000</v>
          </cell>
          <cell r="C4847" t="str">
            <v>UND</v>
          </cell>
          <cell r="D4847">
            <v>3600</v>
          </cell>
          <cell r="E4847">
            <v>576</v>
          </cell>
          <cell r="F4847">
            <v>4176</v>
          </cell>
        </row>
        <row r="4848">
          <cell r="A4848" t="str">
            <v>TERMINAL PONCHAR #8 BERNY</v>
          </cell>
          <cell r="B4848">
            <v>3000</v>
          </cell>
          <cell r="C4848" t="str">
            <v>UND</v>
          </cell>
          <cell r="D4848">
            <v>3600</v>
          </cell>
          <cell r="E4848">
            <v>576</v>
          </cell>
          <cell r="F4848">
            <v>4176</v>
          </cell>
        </row>
        <row r="4849">
          <cell r="A4849" t="str">
            <v>TERMINAL PONCHAR #8 ESTAÑADA</v>
          </cell>
          <cell r="B4849">
            <v>3000</v>
          </cell>
          <cell r="C4849" t="str">
            <v>UND</v>
          </cell>
          <cell r="D4849">
            <v>3600</v>
          </cell>
          <cell r="E4849">
            <v>576</v>
          </cell>
          <cell r="F4849">
            <v>4176</v>
          </cell>
        </row>
        <row r="4850">
          <cell r="A4850" t="str">
            <v>TERMINAL PONCHAR 1/0 BURDY</v>
          </cell>
          <cell r="B4850">
            <v>3277.3999023437505</v>
          </cell>
          <cell r="C4850" t="str">
            <v>UND</v>
          </cell>
          <cell r="D4850">
            <v>3932.8798828125005</v>
          </cell>
          <cell r="E4850">
            <v>629.26078125000004</v>
          </cell>
          <cell r="F4850">
            <v>4562</v>
          </cell>
        </row>
        <row r="4851">
          <cell r="A4851" t="str">
            <v>TERMINAL PONCHAR 1/0 VERNI</v>
          </cell>
          <cell r="B4851">
            <v>746.20001220703114</v>
          </cell>
          <cell r="C4851" t="str">
            <v>UND</v>
          </cell>
          <cell r="D4851">
            <v>895.44001464843734</v>
          </cell>
          <cell r="E4851">
            <v>143.27040234374996</v>
          </cell>
          <cell r="F4851">
            <v>1039</v>
          </cell>
        </row>
        <row r="4852">
          <cell r="A4852" t="str">
            <v>TERMINAL PONCHAR 2 BURDY</v>
          </cell>
          <cell r="B4852">
            <v>2595.60009765625</v>
          </cell>
          <cell r="C4852" t="str">
            <v>UND</v>
          </cell>
          <cell r="D4852">
            <v>3114.7201171874999</v>
          </cell>
          <cell r="E4852">
            <v>498.35521875000001</v>
          </cell>
          <cell r="F4852">
            <v>3613</v>
          </cell>
        </row>
        <row r="4853">
          <cell r="A4853" t="str">
            <v>TERMINAL PONCHAR 2 VERNI</v>
          </cell>
          <cell r="B4853">
            <v>660.79998779296898</v>
          </cell>
          <cell r="C4853" t="str">
            <v>UND</v>
          </cell>
          <cell r="D4853">
            <v>792.95998535156275</v>
          </cell>
          <cell r="E4853">
            <v>126.87359765625004</v>
          </cell>
          <cell r="F4853">
            <v>920</v>
          </cell>
        </row>
        <row r="4854">
          <cell r="A4854" t="str">
            <v>TERMINAL PONCHAR 2/0 VERNI</v>
          </cell>
          <cell r="B4854">
            <v>959</v>
          </cell>
          <cell r="C4854" t="str">
            <v>UND</v>
          </cell>
          <cell r="D4854">
            <v>1150.8</v>
          </cell>
          <cell r="E4854">
            <v>184.12799999999999</v>
          </cell>
          <cell r="F4854">
            <v>1335</v>
          </cell>
        </row>
        <row r="4855">
          <cell r="A4855" t="str">
            <v>TERMINAL PONCHAR 250MCM VERNI</v>
          </cell>
          <cell r="B4855">
            <v>5800</v>
          </cell>
          <cell r="C4855" t="str">
            <v>UND</v>
          </cell>
          <cell r="D4855">
            <v>6960</v>
          </cell>
          <cell r="E4855">
            <v>1113.6000000000001</v>
          </cell>
          <cell r="F4855">
            <v>8074</v>
          </cell>
        </row>
        <row r="4856">
          <cell r="A4856" t="str">
            <v>TERMINAL PONCHAR 300MCM BURDY</v>
          </cell>
          <cell r="B4856">
            <v>5800</v>
          </cell>
          <cell r="C4856" t="str">
            <v>UND</v>
          </cell>
          <cell r="D4856">
            <v>6960</v>
          </cell>
          <cell r="E4856">
            <v>1113.6000000000001</v>
          </cell>
          <cell r="F4856">
            <v>8074</v>
          </cell>
        </row>
        <row r="4857">
          <cell r="A4857" t="str">
            <v>TERMINAL PONCHAR 4 VERNI</v>
          </cell>
          <cell r="B4857">
            <v>383.60000610351608</v>
          </cell>
          <cell r="C4857" t="str">
            <v>UND</v>
          </cell>
          <cell r="D4857">
            <v>460.32000732421926</v>
          </cell>
          <cell r="E4857">
            <v>73.651201171875087</v>
          </cell>
          <cell r="F4857">
            <v>534</v>
          </cell>
        </row>
        <row r="4858">
          <cell r="A4858" t="str">
            <v>TERMINAL PONCHAR 500MCM BURDY</v>
          </cell>
          <cell r="B4858">
            <v>10281.599609375</v>
          </cell>
          <cell r="C4858" t="str">
            <v>UND</v>
          </cell>
          <cell r="D4858">
            <v>12337.91953125</v>
          </cell>
          <cell r="E4858">
            <v>1974.067125</v>
          </cell>
          <cell r="F4858">
            <v>14312</v>
          </cell>
        </row>
        <row r="4859">
          <cell r="A4859" t="str">
            <v>TERMINAL PONCHAR 6 VERNI</v>
          </cell>
          <cell r="B4859">
            <v>364</v>
          </cell>
          <cell r="C4859" t="str">
            <v>UND</v>
          </cell>
          <cell r="D4859">
            <v>436.8</v>
          </cell>
          <cell r="E4859">
            <v>69.888000000000005</v>
          </cell>
          <cell r="F4859">
            <v>507</v>
          </cell>
        </row>
        <row r="4860">
          <cell r="A4860" t="str">
            <v>TERMINAL PONCHAR 8 VERNI</v>
          </cell>
          <cell r="B4860">
            <v>288.39999389648398</v>
          </cell>
          <cell r="C4860" t="str">
            <v>UND</v>
          </cell>
          <cell r="D4860">
            <v>346.07999267578077</v>
          </cell>
          <cell r="E4860">
            <v>55.372798828124928</v>
          </cell>
          <cell r="F4860">
            <v>401</v>
          </cell>
        </row>
        <row r="4861">
          <cell r="A4861" t="str">
            <v>TERMINAL PONCHAR EST. # 4</v>
          </cell>
          <cell r="B4861">
            <v>635</v>
          </cell>
          <cell r="C4861" t="str">
            <v>UND</v>
          </cell>
          <cell r="D4861">
            <v>762</v>
          </cell>
          <cell r="E4861">
            <v>121.92</v>
          </cell>
          <cell r="F4861">
            <v>884</v>
          </cell>
        </row>
        <row r="4862">
          <cell r="A4862" t="str">
            <v>TERMINAL PREMOLDEADO TIPO CODO 200AMP15K</v>
          </cell>
          <cell r="B4862">
            <v>97750</v>
          </cell>
          <cell r="C4862" t="str">
            <v>UND</v>
          </cell>
          <cell r="D4862">
            <v>117300</v>
          </cell>
          <cell r="E4862">
            <v>18768</v>
          </cell>
          <cell r="F4862">
            <v>136068</v>
          </cell>
        </row>
        <row r="4863">
          <cell r="A4863" t="str">
            <v>TERMINAL PREMOLDEADO TIPO EXTERIOR 34,5K</v>
          </cell>
          <cell r="B4863">
            <v>1059753</v>
          </cell>
          <cell r="C4863" t="str">
            <v>UND</v>
          </cell>
          <cell r="D4863">
            <v>1271703.5999999999</v>
          </cell>
          <cell r="E4863">
            <v>203472.57599999997</v>
          </cell>
          <cell r="F4863">
            <v>1475176</v>
          </cell>
        </row>
        <row r="4864">
          <cell r="A4864" t="str">
            <v>TERMINAL ROJA 8.8</v>
          </cell>
          <cell r="B4864">
            <v>340</v>
          </cell>
          <cell r="C4864" t="str">
            <v>UND</v>
          </cell>
          <cell r="D4864">
            <v>408</v>
          </cell>
          <cell r="E4864">
            <v>65.28</v>
          </cell>
          <cell r="F4864">
            <v>473</v>
          </cell>
        </row>
        <row r="4865">
          <cell r="A4865" t="str">
            <v>TERMINAL SOLDAR 100A VERNI</v>
          </cell>
          <cell r="B4865">
            <v>604.79998779296898</v>
          </cell>
          <cell r="C4865" t="str">
            <v>UND</v>
          </cell>
          <cell r="D4865">
            <v>725.7599853515627</v>
          </cell>
          <cell r="E4865">
            <v>116.12159765625003</v>
          </cell>
          <cell r="F4865">
            <v>842</v>
          </cell>
        </row>
        <row r="4866">
          <cell r="A4866" t="str">
            <v>TERMINAL SOLDAR 150AMP VERNI</v>
          </cell>
          <cell r="B4866">
            <v>660.79998779296898</v>
          </cell>
          <cell r="C4866" t="str">
            <v>UND</v>
          </cell>
          <cell r="D4866">
            <v>792.95998535156275</v>
          </cell>
          <cell r="E4866">
            <v>126.87359765625004</v>
          </cell>
          <cell r="F4866">
            <v>920</v>
          </cell>
        </row>
        <row r="4867">
          <cell r="A4867" t="str">
            <v>TERMINAL SOLDAR 15A VERNI</v>
          </cell>
          <cell r="B4867">
            <v>102.19999694824202</v>
          </cell>
          <cell r="C4867" t="str">
            <v>UND</v>
          </cell>
          <cell r="D4867">
            <v>122.63999633789041</v>
          </cell>
          <cell r="E4867">
            <v>19.622399414062468</v>
          </cell>
          <cell r="F4867">
            <v>142</v>
          </cell>
        </row>
        <row r="4868">
          <cell r="A4868" t="str">
            <v>TERMINAL SOLDAR 175AMP VERNI</v>
          </cell>
          <cell r="B4868">
            <v>807.79998779296898</v>
          </cell>
          <cell r="C4868" t="str">
            <v>UND</v>
          </cell>
          <cell r="D4868">
            <v>969.35998535156273</v>
          </cell>
          <cell r="E4868">
            <v>155.09759765625003</v>
          </cell>
          <cell r="F4868">
            <v>1124</v>
          </cell>
        </row>
        <row r="4869">
          <cell r="A4869" t="str">
            <v>TERMINAL SOLDAR 200AMP VERNI</v>
          </cell>
          <cell r="B4869">
            <v>907.20001220703114</v>
          </cell>
          <cell r="C4869" t="str">
            <v>UND</v>
          </cell>
          <cell r="D4869">
            <v>1088.6400146484373</v>
          </cell>
          <cell r="E4869">
            <v>174.18240234374997</v>
          </cell>
          <cell r="F4869">
            <v>1263</v>
          </cell>
        </row>
        <row r="4870">
          <cell r="A4870" t="str">
            <v>TERMINAL SOLDAR 225AMP VERNI</v>
          </cell>
          <cell r="B4870">
            <v>950.59997558593795</v>
          </cell>
          <cell r="C4870" t="str">
            <v>UND</v>
          </cell>
          <cell r="D4870">
            <v>1140.7199707031255</v>
          </cell>
          <cell r="E4870">
            <v>182.51519531250008</v>
          </cell>
          <cell r="F4870">
            <v>1323</v>
          </cell>
        </row>
        <row r="4871">
          <cell r="A4871" t="str">
            <v>TERMINAL SOLDAR 25A VERNI</v>
          </cell>
          <cell r="B4871">
            <v>124.59999847412099</v>
          </cell>
          <cell r="C4871" t="str">
            <v>UND</v>
          </cell>
          <cell r="D4871">
            <v>149.51999816894519</v>
          </cell>
          <cell r="E4871">
            <v>23.92319970703123</v>
          </cell>
          <cell r="F4871">
            <v>173</v>
          </cell>
        </row>
        <row r="4872">
          <cell r="A4872" t="str">
            <v>TERMINAL SOLDAR 25A VERNI</v>
          </cell>
          <cell r="B4872">
            <v>124.59999847412099</v>
          </cell>
          <cell r="C4872" t="str">
            <v>UND</v>
          </cell>
          <cell r="D4872">
            <v>149.51999816894519</v>
          </cell>
          <cell r="E4872">
            <v>23.92319970703123</v>
          </cell>
          <cell r="F4872">
            <v>173</v>
          </cell>
        </row>
        <row r="4873">
          <cell r="A4873" t="str">
            <v>TERMINAL SOLDAR 325A VERNI</v>
          </cell>
          <cell r="B4873">
            <v>10094</v>
          </cell>
          <cell r="C4873" t="str">
            <v>UND</v>
          </cell>
          <cell r="D4873">
            <v>12112.8</v>
          </cell>
          <cell r="E4873">
            <v>1938.048</v>
          </cell>
          <cell r="F4873">
            <v>14051</v>
          </cell>
        </row>
        <row r="4874">
          <cell r="A4874" t="str">
            <v>TERMINAL SOLDAR 350A VERNI</v>
          </cell>
          <cell r="B4874">
            <v>11046</v>
          </cell>
          <cell r="C4874" t="str">
            <v>UND</v>
          </cell>
          <cell r="D4874">
            <v>13255.199999999999</v>
          </cell>
          <cell r="E4874">
            <v>2120.8319999999999</v>
          </cell>
          <cell r="F4874">
            <v>15376</v>
          </cell>
        </row>
        <row r="4875">
          <cell r="A4875" t="str">
            <v>TERMINAL SOLDAR 35A VERNI</v>
          </cell>
          <cell r="B4875">
            <v>182</v>
          </cell>
          <cell r="C4875" t="str">
            <v>UND</v>
          </cell>
          <cell r="D4875">
            <v>218.4</v>
          </cell>
          <cell r="E4875">
            <v>34.944000000000003</v>
          </cell>
          <cell r="F4875">
            <v>253</v>
          </cell>
        </row>
        <row r="4876">
          <cell r="A4876" t="str">
            <v>TERMINAL SOLDAR 400A VERNI</v>
          </cell>
          <cell r="B4876">
            <v>11410</v>
          </cell>
          <cell r="C4876" t="str">
            <v>UND</v>
          </cell>
          <cell r="D4876">
            <v>13692</v>
          </cell>
          <cell r="E4876">
            <v>2190.7200000000003</v>
          </cell>
          <cell r="F4876">
            <v>15883</v>
          </cell>
        </row>
        <row r="4877">
          <cell r="A4877" t="str">
            <v>TERMINAL SOLDAR 600A VERNI</v>
          </cell>
          <cell r="B4877">
            <v>14350</v>
          </cell>
          <cell r="C4877" t="str">
            <v>UND</v>
          </cell>
          <cell r="D4877">
            <v>17220</v>
          </cell>
          <cell r="E4877">
            <v>2755.2000000000003</v>
          </cell>
          <cell r="F4877">
            <v>19975</v>
          </cell>
        </row>
        <row r="4878">
          <cell r="A4878" t="str">
            <v>TERMINAL SOLDAR 70A VERNI</v>
          </cell>
          <cell r="B4878">
            <v>207</v>
          </cell>
          <cell r="C4878" t="str">
            <v>UND</v>
          </cell>
          <cell r="D4878">
            <v>248.39999999999998</v>
          </cell>
          <cell r="E4878">
            <v>39.744</v>
          </cell>
          <cell r="F4878">
            <v>288</v>
          </cell>
        </row>
        <row r="4879">
          <cell r="A4879" t="str">
            <v>TERMINAL SOLDAR 70A VERNI</v>
          </cell>
          <cell r="B4879">
            <v>278.60000610351608</v>
          </cell>
          <cell r="C4879" t="str">
            <v>UND</v>
          </cell>
          <cell r="D4879">
            <v>334.32000732421926</v>
          </cell>
          <cell r="E4879">
            <v>53.491201171875083</v>
          </cell>
          <cell r="F4879">
            <v>388</v>
          </cell>
        </row>
        <row r="4880">
          <cell r="A4880" t="str">
            <v>TERMINAL SOLDAR 70A VERNI</v>
          </cell>
          <cell r="B4880">
            <v>278.60000610351608</v>
          </cell>
          <cell r="C4880" t="str">
            <v>UND</v>
          </cell>
          <cell r="D4880">
            <v>334.32000732421926</v>
          </cell>
          <cell r="E4880">
            <v>53.491201171875083</v>
          </cell>
          <cell r="F4880">
            <v>388</v>
          </cell>
        </row>
        <row r="4881">
          <cell r="A4881" t="str">
            <v>TERMINAL SOLDAR CABLE 8 50A VERNI</v>
          </cell>
          <cell r="B4881">
            <v>217</v>
          </cell>
          <cell r="C4881" t="str">
            <v>UND</v>
          </cell>
          <cell r="D4881">
            <v>260.39999999999998</v>
          </cell>
          <cell r="E4881">
            <v>41.663999999999994</v>
          </cell>
          <cell r="F4881">
            <v>302</v>
          </cell>
        </row>
        <row r="4882">
          <cell r="A4882" t="str">
            <v>TERMINAL TIPO HEMBRA 12-10</v>
          </cell>
          <cell r="B4882">
            <v>419</v>
          </cell>
          <cell r="C4882" t="str">
            <v>UND</v>
          </cell>
          <cell r="D4882">
            <v>502.79999999999995</v>
          </cell>
          <cell r="E4882">
            <v>80.447999999999993</v>
          </cell>
          <cell r="F4882">
            <v>583</v>
          </cell>
        </row>
        <row r="4883">
          <cell r="A4883" t="str">
            <v>TERMINAL TIPO PIN 12-10AWG</v>
          </cell>
          <cell r="B4883">
            <v>367</v>
          </cell>
          <cell r="C4883" t="str">
            <v>UND</v>
          </cell>
          <cell r="D4883">
            <v>440.4</v>
          </cell>
          <cell r="E4883">
            <v>70.463999999999999</v>
          </cell>
          <cell r="F4883">
            <v>511</v>
          </cell>
        </row>
        <row r="4884">
          <cell r="A4884" t="str">
            <v>TERMINAL TIPO PIN 16-14AWG</v>
          </cell>
          <cell r="B4884">
            <v>389</v>
          </cell>
          <cell r="C4884" t="str">
            <v>UND</v>
          </cell>
          <cell r="D4884">
            <v>466.79999999999995</v>
          </cell>
          <cell r="E4884">
            <v>74.687999999999988</v>
          </cell>
          <cell r="F4884">
            <v>541</v>
          </cell>
        </row>
        <row r="4885">
          <cell r="A4885" t="str">
            <v>TERMINAL TIPO PIN 18-22 CALY</v>
          </cell>
          <cell r="B4885">
            <v>50.400001525878899</v>
          </cell>
          <cell r="C4885" t="str">
            <v>UND</v>
          </cell>
          <cell r="D4885">
            <v>60.480001831054679</v>
          </cell>
          <cell r="E4885">
            <v>9.676800292968748</v>
          </cell>
          <cell r="F4885">
            <v>70</v>
          </cell>
        </row>
        <row r="4886">
          <cell r="A4886" t="str">
            <v>TERMINAL TIPO PIN 22-18AWG</v>
          </cell>
          <cell r="B4886">
            <v>317</v>
          </cell>
          <cell r="C4886" t="str">
            <v>UND</v>
          </cell>
          <cell r="D4886">
            <v>380.4</v>
          </cell>
          <cell r="E4886">
            <v>60.863999999999997</v>
          </cell>
          <cell r="F4886">
            <v>441</v>
          </cell>
        </row>
        <row r="4887">
          <cell r="A4887" t="str">
            <v>TERMINAL TORNILLO 125A</v>
          </cell>
          <cell r="B4887">
            <v>1468.59997558594</v>
          </cell>
          <cell r="C4887" t="str">
            <v>UND</v>
          </cell>
          <cell r="D4887">
            <v>1762.3199707031279</v>
          </cell>
          <cell r="E4887">
            <v>281.97119531250047</v>
          </cell>
          <cell r="F4887">
            <v>2044</v>
          </cell>
        </row>
        <row r="4888">
          <cell r="A4888" t="str">
            <v>TERMINAL TORNILLO 150A</v>
          </cell>
          <cell r="B4888">
            <v>1594.59997558594</v>
          </cell>
          <cell r="C4888" t="str">
            <v>UND</v>
          </cell>
          <cell r="D4888">
            <v>1913.5199707031279</v>
          </cell>
          <cell r="E4888">
            <v>306.16319531250048</v>
          </cell>
          <cell r="F4888">
            <v>2220</v>
          </cell>
        </row>
        <row r="4889">
          <cell r="A4889" t="str">
            <v>TERMINAL TORNILLO 1X145</v>
          </cell>
          <cell r="B4889">
            <v>3000</v>
          </cell>
          <cell r="C4889" t="str">
            <v>UND</v>
          </cell>
          <cell r="D4889">
            <v>3600</v>
          </cell>
          <cell r="E4889">
            <v>576</v>
          </cell>
          <cell r="F4889">
            <v>4176</v>
          </cell>
        </row>
        <row r="4890">
          <cell r="A4890" t="str">
            <v>TERMINAL TORNILLO 225 AMP</v>
          </cell>
          <cell r="B4890">
            <v>2700</v>
          </cell>
          <cell r="C4890" t="str">
            <v>UND</v>
          </cell>
          <cell r="D4890">
            <v>3240</v>
          </cell>
          <cell r="E4890">
            <v>518.4</v>
          </cell>
          <cell r="F4890">
            <v>3758</v>
          </cell>
        </row>
        <row r="4891">
          <cell r="A4891" t="str">
            <v>TERMINAL TORNILLO 30A</v>
          </cell>
          <cell r="B4891">
            <v>604.79998779296898</v>
          </cell>
          <cell r="C4891" t="str">
            <v>UND</v>
          </cell>
          <cell r="D4891">
            <v>725.7599853515627</v>
          </cell>
          <cell r="E4891">
            <v>116.12159765625003</v>
          </cell>
          <cell r="F4891">
            <v>842</v>
          </cell>
        </row>
        <row r="4892">
          <cell r="A4892" t="str">
            <v>TERMINAL TORNILLO 70A</v>
          </cell>
          <cell r="B4892">
            <v>876.40002441406284</v>
          </cell>
          <cell r="C4892" t="str">
            <v>UND</v>
          </cell>
          <cell r="D4892">
            <v>1051.6800292968753</v>
          </cell>
          <cell r="E4892">
            <v>168.26880468750005</v>
          </cell>
          <cell r="F4892">
            <v>1220</v>
          </cell>
        </row>
        <row r="4893">
          <cell r="A4893" t="str">
            <v>TERMINAL TORNILLO 90A TELVA</v>
          </cell>
          <cell r="B4893">
            <v>908.59997558593795</v>
          </cell>
          <cell r="C4893" t="str">
            <v>UND</v>
          </cell>
          <cell r="D4893">
            <v>1090.3199707031256</v>
          </cell>
          <cell r="E4893">
            <v>174.45119531250009</v>
          </cell>
          <cell r="F4893">
            <v>1265</v>
          </cell>
        </row>
        <row r="4894">
          <cell r="A4894" t="str">
            <v>TERMINAL TUBULAR CAL 12-10 AWG</v>
          </cell>
          <cell r="B4894">
            <v>338</v>
          </cell>
          <cell r="C4894" t="str">
            <v>UND</v>
          </cell>
          <cell r="D4894">
            <v>405.59999999999997</v>
          </cell>
          <cell r="E4894">
            <v>64.896000000000001</v>
          </cell>
          <cell r="F4894">
            <v>470</v>
          </cell>
        </row>
        <row r="4895">
          <cell r="A4895" t="str">
            <v>TERMINAL TUBULAR CAL 16-14 AWG</v>
          </cell>
          <cell r="B4895">
            <v>232</v>
          </cell>
          <cell r="C4895" t="str">
            <v>UND</v>
          </cell>
          <cell r="D4895">
            <v>278.39999999999998</v>
          </cell>
          <cell r="E4895">
            <v>44.543999999999997</v>
          </cell>
          <cell r="F4895">
            <v>323</v>
          </cell>
        </row>
        <row r="4896">
          <cell r="A4896" t="str">
            <v>TERMINAL U 10 A 12AWG 3/16i</v>
          </cell>
          <cell r="B4896">
            <v>464</v>
          </cell>
          <cell r="C4896" t="str">
            <v>UND</v>
          </cell>
          <cell r="D4896">
            <v>556.79999999999995</v>
          </cell>
          <cell r="E4896">
            <v>89.087999999999994</v>
          </cell>
          <cell r="F4896">
            <v>646</v>
          </cell>
        </row>
        <row r="4897">
          <cell r="A4897" t="str">
            <v>TERMINAL U 10 A 12AWG 5/32i</v>
          </cell>
          <cell r="B4897">
            <v>458</v>
          </cell>
          <cell r="C4897" t="str">
            <v>UND</v>
          </cell>
          <cell r="D4897">
            <v>549.6</v>
          </cell>
          <cell r="E4897">
            <v>87.936000000000007</v>
          </cell>
          <cell r="F4897">
            <v>638</v>
          </cell>
        </row>
        <row r="4898">
          <cell r="A4898" t="str">
            <v>TERMINAL U 16 A 14AWG 1/8i</v>
          </cell>
          <cell r="B4898">
            <v>359</v>
          </cell>
          <cell r="C4898" t="str">
            <v>UND</v>
          </cell>
          <cell r="D4898">
            <v>430.8</v>
          </cell>
          <cell r="E4898">
            <v>68.927999999999997</v>
          </cell>
          <cell r="F4898">
            <v>500</v>
          </cell>
        </row>
        <row r="4899">
          <cell r="A4899" t="str">
            <v>TERMINAL U 16 A 14AWG 3/16i</v>
          </cell>
          <cell r="B4899">
            <v>305</v>
          </cell>
          <cell r="C4899" t="str">
            <v>UND</v>
          </cell>
          <cell r="D4899">
            <v>366</v>
          </cell>
          <cell r="E4899">
            <v>58.56</v>
          </cell>
          <cell r="F4899">
            <v>425</v>
          </cell>
        </row>
        <row r="4900">
          <cell r="A4900" t="str">
            <v>TERMINAL U 16 A 14AWG 5/32i</v>
          </cell>
          <cell r="B4900">
            <v>168</v>
          </cell>
          <cell r="C4900" t="str">
            <v>UND</v>
          </cell>
          <cell r="D4900">
            <v>201.6</v>
          </cell>
          <cell r="E4900">
            <v>32.256</v>
          </cell>
          <cell r="F4900">
            <v>234</v>
          </cell>
        </row>
        <row r="4901">
          <cell r="A4901" t="str">
            <v>TERMINAL U 22 A 18AWG 1/8i</v>
          </cell>
          <cell r="B4901">
            <v>288</v>
          </cell>
          <cell r="C4901" t="str">
            <v>UND</v>
          </cell>
          <cell r="D4901">
            <v>345.59999999999997</v>
          </cell>
          <cell r="E4901">
            <v>55.295999999999992</v>
          </cell>
          <cell r="F4901">
            <v>401</v>
          </cell>
        </row>
        <row r="4902">
          <cell r="A4902" t="str">
            <v>TERMINAL U DE PRESION 12 A 10AWG 1/4i</v>
          </cell>
          <cell r="B4902">
            <v>304</v>
          </cell>
          <cell r="C4902" t="str">
            <v>UND</v>
          </cell>
          <cell r="D4902">
            <v>364.8</v>
          </cell>
          <cell r="E4902">
            <v>58.368000000000002</v>
          </cell>
          <cell r="F4902">
            <v>423</v>
          </cell>
        </row>
        <row r="4903">
          <cell r="A4903" t="str">
            <v>TERMINAL U DE PRESION 12 A 10AWG 3/16i</v>
          </cell>
          <cell r="B4903">
            <v>603</v>
          </cell>
          <cell r="C4903" t="str">
            <v>UND</v>
          </cell>
          <cell r="D4903">
            <v>723.6</v>
          </cell>
          <cell r="E4903">
            <v>115.77600000000001</v>
          </cell>
          <cell r="F4903">
            <v>839</v>
          </cell>
        </row>
        <row r="4904">
          <cell r="A4904" t="str">
            <v>TERMINAL U DE PRESION 12 A 10AWG 5/32i</v>
          </cell>
          <cell r="B4904">
            <v>510</v>
          </cell>
          <cell r="C4904" t="str">
            <v>UND</v>
          </cell>
          <cell r="D4904">
            <v>612</v>
          </cell>
          <cell r="E4904">
            <v>97.92</v>
          </cell>
          <cell r="F4904">
            <v>710</v>
          </cell>
        </row>
        <row r="4905">
          <cell r="A4905" t="str">
            <v>TERMINAL U DE PRESION 22 A 18AWG 1/8i</v>
          </cell>
          <cell r="B4905">
            <v>296</v>
          </cell>
          <cell r="C4905" t="str">
            <v>UND</v>
          </cell>
          <cell r="D4905">
            <v>355.2</v>
          </cell>
          <cell r="E4905">
            <v>56.832000000000001</v>
          </cell>
          <cell r="F4905">
            <v>412</v>
          </cell>
        </row>
        <row r="4906">
          <cell r="A4906" t="str">
            <v>TERMINAL U DE PRESION 22 A 18AWG 3/16i</v>
          </cell>
          <cell r="B4906">
            <v>334</v>
          </cell>
          <cell r="C4906" t="str">
            <v>UND</v>
          </cell>
          <cell r="D4906">
            <v>400.8</v>
          </cell>
          <cell r="E4906">
            <v>64.128</v>
          </cell>
          <cell r="F4906">
            <v>465</v>
          </cell>
        </row>
        <row r="4907">
          <cell r="A4907" t="str">
            <v>TERMINALITO EN U 12-10</v>
          </cell>
          <cell r="B4907">
            <v>165</v>
          </cell>
          <cell r="C4907" t="str">
            <v>UND</v>
          </cell>
          <cell r="D4907">
            <v>198</v>
          </cell>
          <cell r="E4907">
            <v>31.68</v>
          </cell>
          <cell r="F4907">
            <v>230</v>
          </cell>
        </row>
        <row r="4908">
          <cell r="A4908" t="str">
            <v>TERMINALITO EN U 16-14</v>
          </cell>
          <cell r="B4908">
            <v>81</v>
          </cell>
          <cell r="C4908" t="str">
            <v>UND</v>
          </cell>
          <cell r="D4908">
            <v>97.2</v>
          </cell>
          <cell r="E4908">
            <v>15.552000000000001</v>
          </cell>
          <cell r="F4908">
            <v>113</v>
          </cell>
        </row>
        <row r="4909">
          <cell r="A4909" t="str">
            <v>TERMINALITO EN U 16-14</v>
          </cell>
          <cell r="B4909">
            <v>90</v>
          </cell>
          <cell r="C4909" t="str">
            <v>UND</v>
          </cell>
          <cell r="D4909">
            <v>108</v>
          </cell>
          <cell r="E4909">
            <v>17.28</v>
          </cell>
          <cell r="F4909">
            <v>125</v>
          </cell>
        </row>
        <row r="4910">
          <cell r="A4910" t="str">
            <v>TERMINALITO TUBULAR</v>
          </cell>
          <cell r="B4910">
            <v>89</v>
          </cell>
          <cell r="C4910" t="str">
            <v>UND</v>
          </cell>
          <cell r="D4910">
            <v>106.8</v>
          </cell>
          <cell r="E4910">
            <v>17.088000000000001</v>
          </cell>
          <cell r="F4910">
            <v>124</v>
          </cell>
        </row>
        <row r="4911">
          <cell r="A4911" t="str">
            <v>TERMPORIZADO ELECTRONICO TRABAJO(D09-D32</v>
          </cell>
          <cell r="B4911">
            <v>198000</v>
          </cell>
          <cell r="C4911" t="str">
            <v>UND</v>
          </cell>
          <cell r="D4911">
            <v>237600</v>
          </cell>
          <cell r="E4911">
            <v>38016</v>
          </cell>
          <cell r="F4911">
            <v>275616</v>
          </cell>
        </row>
        <row r="4912">
          <cell r="A4912" t="str">
            <v>TERMPORIZADOR REPOSO 01.30i</v>
          </cell>
          <cell r="B4912">
            <v>140000</v>
          </cell>
          <cell r="C4912" t="str">
            <v>UND</v>
          </cell>
          <cell r="D4912">
            <v>168000</v>
          </cell>
          <cell r="E4912">
            <v>26880</v>
          </cell>
          <cell r="F4912">
            <v>194880</v>
          </cell>
        </row>
        <row r="4913">
          <cell r="A4913" t="str">
            <v>TERMPORIZADOR TRABAJO 10-180i</v>
          </cell>
          <cell r="B4913">
            <v>140000</v>
          </cell>
          <cell r="C4913" t="str">
            <v>UND</v>
          </cell>
          <cell r="D4913">
            <v>168000</v>
          </cell>
          <cell r="E4913">
            <v>26880</v>
          </cell>
          <cell r="F4913">
            <v>194880</v>
          </cell>
        </row>
        <row r="4914">
          <cell r="A4914" t="str">
            <v>TIERRA PARA MALLA</v>
          </cell>
          <cell r="B4914">
            <v>161000</v>
          </cell>
          <cell r="C4914" t="str">
            <v>UND</v>
          </cell>
          <cell r="D4914">
            <v>193200</v>
          </cell>
          <cell r="E4914">
            <v>30912</v>
          </cell>
          <cell r="F4914">
            <v>224112</v>
          </cell>
        </row>
        <row r="4915">
          <cell r="A4915" t="str">
            <v>TIMBRE + INT CREMA</v>
          </cell>
          <cell r="B4915">
            <v>2231</v>
          </cell>
          <cell r="C4915" t="str">
            <v>UND</v>
          </cell>
          <cell r="D4915">
            <v>2677.2</v>
          </cell>
          <cell r="E4915">
            <v>428.35199999999998</v>
          </cell>
          <cell r="F4915">
            <v>3106</v>
          </cell>
        </row>
        <row r="4916">
          <cell r="A4916" t="str">
            <v>TIMBRE + INT CREMA L.P.</v>
          </cell>
          <cell r="B4916">
            <v>2157</v>
          </cell>
          <cell r="C4916" t="str">
            <v>UND</v>
          </cell>
          <cell r="D4916">
            <v>2588.4</v>
          </cell>
          <cell r="E4916">
            <v>414.14400000000001</v>
          </cell>
          <cell r="F4916">
            <v>3003</v>
          </cell>
        </row>
        <row r="4917">
          <cell r="A4917" t="str">
            <v>TIMBRE BITONAL DINDON 110V.</v>
          </cell>
          <cell r="B4917">
            <v>8800</v>
          </cell>
          <cell r="C4917" t="str">
            <v>UND</v>
          </cell>
          <cell r="D4917">
            <v>10560</v>
          </cell>
          <cell r="E4917">
            <v>1689.6000000000001</v>
          </cell>
          <cell r="F4917">
            <v>12250</v>
          </cell>
        </row>
        <row r="4918">
          <cell r="A4918" t="str">
            <v>TIMBRE CROMADO VERA</v>
          </cell>
          <cell r="B4918">
            <v>3000</v>
          </cell>
          <cell r="C4918" t="str">
            <v>UND</v>
          </cell>
          <cell r="D4918">
            <v>3600</v>
          </cell>
          <cell r="E4918">
            <v>576</v>
          </cell>
          <cell r="F4918">
            <v>4176</v>
          </cell>
        </row>
        <row r="4919">
          <cell r="A4919" t="str">
            <v>TIMER ELECTRONICO SEMANAL 120V</v>
          </cell>
          <cell r="B4919">
            <v>96600</v>
          </cell>
          <cell r="C4919" t="str">
            <v>UND</v>
          </cell>
          <cell r="D4919">
            <v>115920</v>
          </cell>
          <cell r="E4919">
            <v>18547.2</v>
          </cell>
          <cell r="F4919">
            <v>134467</v>
          </cell>
        </row>
        <row r="4920">
          <cell r="A4920" t="str">
            <v>TIMER MULTIPROGRAMABLE ELECTR.SEMANAL220</v>
          </cell>
          <cell r="B4920">
            <v>96660</v>
          </cell>
          <cell r="C4920" t="str">
            <v>UND</v>
          </cell>
          <cell r="D4920">
            <v>115992</v>
          </cell>
          <cell r="E4920">
            <v>18558.72</v>
          </cell>
          <cell r="F4920">
            <v>134551</v>
          </cell>
        </row>
        <row r="4921">
          <cell r="A4921" t="str">
            <v>TIMER PROGRAMABLE SEMANAL 120V</v>
          </cell>
          <cell r="B4921">
            <v>96600</v>
          </cell>
          <cell r="C4921" t="str">
            <v>UND</v>
          </cell>
          <cell r="D4921">
            <v>115920</v>
          </cell>
          <cell r="E4921">
            <v>18547.2</v>
          </cell>
          <cell r="F4921">
            <v>134467</v>
          </cell>
        </row>
        <row r="4922">
          <cell r="A4922" t="str">
            <v>TIMER PROGRAMABLE SEMANAL 220V</v>
          </cell>
          <cell r="B4922">
            <v>96600</v>
          </cell>
          <cell r="C4922" t="str">
            <v>UND</v>
          </cell>
          <cell r="D4922">
            <v>115920</v>
          </cell>
          <cell r="E4922">
            <v>18547.2</v>
          </cell>
          <cell r="F4922">
            <v>134467</v>
          </cell>
        </row>
        <row r="4923">
          <cell r="A4923" t="str">
            <v>TOMA TEL;EFONICA COLOMBOAMERICANA</v>
          </cell>
          <cell r="B4923">
            <v>7810</v>
          </cell>
          <cell r="C4923" t="str">
            <v>UND</v>
          </cell>
          <cell r="D4923">
            <v>9372</v>
          </cell>
          <cell r="E4923">
            <v>1499.52</v>
          </cell>
          <cell r="F4923">
            <v>10872</v>
          </cell>
        </row>
        <row r="4924">
          <cell r="A4924" t="str">
            <v>TOMA TELEFONICA SENCILLA COLOMBIANA S/P</v>
          </cell>
          <cell r="B4924">
            <v>560</v>
          </cell>
          <cell r="C4924" t="str">
            <v>UND</v>
          </cell>
          <cell r="D4924">
            <v>672</v>
          </cell>
          <cell r="E4924">
            <v>107.52</v>
          </cell>
          <cell r="F4924">
            <v>780</v>
          </cell>
        </row>
        <row r="4925">
          <cell r="A4925" t="str">
            <v xml:space="preserve">TOMACORRIENTE DOBLE C/POLO TIERRA </v>
          </cell>
          <cell r="B4925">
            <v>8150</v>
          </cell>
          <cell r="C4925" t="str">
            <v>UND</v>
          </cell>
          <cell r="D4925">
            <v>9780</v>
          </cell>
          <cell r="E4925">
            <v>1564.8</v>
          </cell>
          <cell r="F4925">
            <v>11345</v>
          </cell>
        </row>
        <row r="4926">
          <cell r="A4926" t="str">
            <v>TOMACORRIENTE DOBLE EUROAMERICANA</v>
          </cell>
          <cell r="B4926">
            <v>5400</v>
          </cell>
          <cell r="C4926" t="str">
            <v>UND</v>
          </cell>
          <cell r="D4926">
            <v>6480</v>
          </cell>
          <cell r="E4926">
            <v>1036.8</v>
          </cell>
          <cell r="F4926">
            <v>7517</v>
          </cell>
        </row>
        <row r="4927">
          <cell r="A4927" t="str">
            <v>TOMACORRIENTE COLOR NARANJA</v>
          </cell>
          <cell r="B4927">
            <v>10500</v>
          </cell>
          <cell r="C4927" t="str">
            <v>UND</v>
          </cell>
          <cell r="D4927">
            <v>12600</v>
          </cell>
          <cell r="E4927">
            <v>2016</v>
          </cell>
          <cell r="F4927">
            <v>14616</v>
          </cell>
        </row>
        <row r="4928">
          <cell r="A4928" t="str">
            <v>TOMA + CONMUTABLE</v>
          </cell>
          <cell r="B4928">
            <v>5650</v>
          </cell>
          <cell r="C4928" t="str">
            <v>UND</v>
          </cell>
          <cell r="D4928">
            <v>6780</v>
          </cell>
          <cell r="E4928">
            <v>1084.8</v>
          </cell>
          <cell r="F4928">
            <v>7865</v>
          </cell>
        </row>
        <row r="4929">
          <cell r="A4929" t="str">
            <v>TOMA + CONMUTABLE CREMA</v>
          </cell>
          <cell r="B4929">
            <v>5650</v>
          </cell>
          <cell r="C4929" t="str">
            <v>UND</v>
          </cell>
          <cell r="D4929">
            <v>6780</v>
          </cell>
          <cell r="E4929">
            <v>1084.8</v>
          </cell>
          <cell r="F4929">
            <v>7865</v>
          </cell>
        </row>
        <row r="4930">
          <cell r="A4930" t="str">
            <v>TOMA + CONMUTABLE CREMA L.P.</v>
          </cell>
          <cell r="B4930">
            <v>9620</v>
          </cell>
          <cell r="C4930" t="str">
            <v>UND</v>
          </cell>
          <cell r="D4930">
            <v>11544</v>
          </cell>
          <cell r="E4930">
            <v>1847.04</v>
          </cell>
          <cell r="F4930">
            <v>13391</v>
          </cell>
        </row>
        <row r="4931">
          <cell r="A4931" t="str">
            <v>TOMA + CONMUTABLE L.P.</v>
          </cell>
          <cell r="B4931">
            <v>9620</v>
          </cell>
          <cell r="C4931" t="str">
            <v>UND</v>
          </cell>
          <cell r="D4931">
            <v>11544</v>
          </cell>
          <cell r="E4931">
            <v>1847.04</v>
          </cell>
          <cell r="F4931">
            <v>13391</v>
          </cell>
        </row>
        <row r="4932">
          <cell r="A4932" t="str">
            <v>TOMA + INT L.P.</v>
          </cell>
          <cell r="B4932">
            <v>8500</v>
          </cell>
          <cell r="C4932" t="str">
            <v>UND</v>
          </cell>
          <cell r="D4932">
            <v>10200</v>
          </cell>
          <cell r="E4932">
            <v>1632</v>
          </cell>
          <cell r="F4932">
            <v>11832</v>
          </cell>
        </row>
        <row r="4933">
          <cell r="A4933" t="str">
            <v>TOMA + INT. SENCILLO</v>
          </cell>
          <cell r="B4933">
            <v>6105</v>
          </cell>
          <cell r="C4933" t="str">
            <v>UND</v>
          </cell>
          <cell r="D4933">
            <v>7326</v>
          </cell>
          <cell r="E4933">
            <v>1172.1600000000001</v>
          </cell>
          <cell r="F4933">
            <v>8498</v>
          </cell>
        </row>
        <row r="4934">
          <cell r="A4934" t="str">
            <v>TOMA + INTERRUPTOR EDELUX</v>
          </cell>
          <cell r="B4934">
            <v>3556</v>
          </cell>
          <cell r="C4934" t="str">
            <v>UND</v>
          </cell>
          <cell r="D4934">
            <v>4267.2</v>
          </cell>
          <cell r="E4934">
            <v>682.75199999999995</v>
          </cell>
          <cell r="F4934">
            <v>4950</v>
          </cell>
        </row>
        <row r="4935">
          <cell r="A4935" t="str">
            <v>TOMA + INTERRUPTOR SOBREPONER AVE</v>
          </cell>
          <cell r="B4935">
            <v>4000</v>
          </cell>
          <cell r="C4935" t="str">
            <v>UND</v>
          </cell>
          <cell r="D4935">
            <v>4800</v>
          </cell>
          <cell r="E4935">
            <v>768</v>
          </cell>
          <cell r="F4935">
            <v>5568</v>
          </cell>
        </row>
        <row r="4936">
          <cell r="A4936" t="str">
            <v>TOMA 2X20 P/TRABADA INC EDELCO</v>
          </cell>
          <cell r="B4936">
            <v>910</v>
          </cell>
          <cell r="C4936" t="str">
            <v>UND</v>
          </cell>
          <cell r="D4936">
            <v>1092</v>
          </cell>
          <cell r="E4936">
            <v>174.72</v>
          </cell>
          <cell r="F4936">
            <v>1267</v>
          </cell>
        </row>
        <row r="4937">
          <cell r="A4937" t="str">
            <v>TOMA 2X20A SEGURIDAD AEREA AMERICANO</v>
          </cell>
          <cell r="B4937">
            <v>17080</v>
          </cell>
          <cell r="C4937" t="str">
            <v>UND</v>
          </cell>
          <cell r="D4937">
            <v>20496</v>
          </cell>
          <cell r="E4937">
            <v>3279.36</v>
          </cell>
          <cell r="F4937">
            <v>23775</v>
          </cell>
        </row>
        <row r="4938">
          <cell r="A4938" t="str">
            <v>TOMA 2X20A SEGURIDAD INCR GE</v>
          </cell>
          <cell r="B4938">
            <v>13160</v>
          </cell>
          <cell r="C4938" t="str">
            <v>UND</v>
          </cell>
          <cell r="D4938">
            <v>15792</v>
          </cell>
          <cell r="E4938">
            <v>2526.7200000000003</v>
          </cell>
          <cell r="F4938">
            <v>18319</v>
          </cell>
        </row>
        <row r="4939">
          <cell r="A4939" t="str">
            <v>TOMA 3X20 INCR AVE</v>
          </cell>
          <cell r="B4939">
            <v>1254.40002441406</v>
          </cell>
          <cell r="C4939" t="str">
            <v>UND</v>
          </cell>
          <cell r="D4939">
            <v>1505.280029296872</v>
          </cell>
          <cell r="E4939">
            <v>240.84480468749953</v>
          </cell>
          <cell r="F4939">
            <v>1746</v>
          </cell>
        </row>
        <row r="4940">
          <cell r="A4940" t="str">
            <v>TOMA 3X50A S/P IMET</v>
          </cell>
          <cell r="B4940">
            <v>2800</v>
          </cell>
          <cell r="C4940" t="str">
            <v>UND</v>
          </cell>
          <cell r="D4940">
            <v>3360</v>
          </cell>
          <cell r="E4940">
            <v>537.6</v>
          </cell>
          <cell r="F4940">
            <v>3898</v>
          </cell>
        </row>
        <row r="4941">
          <cell r="A4941" t="str">
            <v>TOMA 4X32 415V. LEGRAND</v>
          </cell>
          <cell r="B4941">
            <v>15000</v>
          </cell>
          <cell r="C4941" t="str">
            <v>UND</v>
          </cell>
          <cell r="D4941">
            <v>18000</v>
          </cell>
          <cell r="E4941">
            <v>2880</v>
          </cell>
          <cell r="F4941">
            <v>20880</v>
          </cell>
        </row>
        <row r="4942">
          <cell r="A4942" t="str">
            <v>TOMA 4X32A AEREA 415V LEGRAND</v>
          </cell>
          <cell r="B4942">
            <v>6240</v>
          </cell>
          <cell r="C4942" t="str">
            <v>UND</v>
          </cell>
          <cell r="D4942">
            <v>7488</v>
          </cell>
          <cell r="E4942">
            <v>1198.08</v>
          </cell>
          <cell r="F4942">
            <v>8686</v>
          </cell>
        </row>
        <row r="4943">
          <cell r="A4943" t="str">
            <v>TOMA 4X32A AEREA 415V LEGRAND</v>
          </cell>
          <cell r="B4943">
            <v>8400</v>
          </cell>
          <cell r="C4943" t="str">
            <v>UND</v>
          </cell>
          <cell r="D4943">
            <v>10080</v>
          </cell>
          <cell r="E4943">
            <v>1612.8</v>
          </cell>
          <cell r="F4943">
            <v>11693</v>
          </cell>
        </row>
        <row r="4944">
          <cell r="A4944" t="str">
            <v>TOMA 4X63 AEREA  415V LEGRAND</v>
          </cell>
          <cell r="B4944">
            <v>32200</v>
          </cell>
          <cell r="C4944" t="str">
            <v>UND</v>
          </cell>
          <cell r="D4944">
            <v>38640</v>
          </cell>
          <cell r="E4944">
            <v>6182.4000000000005</v>
          </cell>
          <cell r="F4944">
            <v>44822</v>
          </cell>
        </row>
        <row r="4945">
          <cell r="A4945" t="str">
            <v>TOMA 4X63A S/P 415V LEGRAND</v>
          </cell>
          <cell r="B4945">
            <v>39760</v>
          </cell>
          <cell r="C4945" t="str">
            <v>UND</v>
          </cell>
          <cell r="D4945">
            <v>47712</v>
          </cell>
          <cell r="E4945">
            <v>7633.92</v>
          </cell>
          <cell r="F4945">
            <v>55346</v>
          </cell>
        </row>
        <row r="4946">
          <cell r="A4946" t="str">
            <v>TOMA AEREA  4X20 SEGURIDAD LEVINTON</v>
          </cell>
          <cell r="B4946">
            <v>3000</v>
          </cell>
          <cell r="C4946" t="str">
            <v>UND</v>
          </cell>
          <cell r="D4946">
            <v>3600</v>
          </cell>
          <cell r="E4946">
            <v>576</v>
          </cell>
          <cell r="F4946">
            <v>4176</v>
          </cell>
        </row>
        <row r="4947">
          <cell r="A4947" t="str">
            <v>TOMA AEREA 15A EN PASTA AVE</v>
          </cell>
          <cell r="B4947">
            <v>277.20001220703097</v>
          </cell>
          <cell r="C4947" t="str">
            <v>UND</v>
          </cell>
          <cell r="D4947">
            <v>332.64001464843716</v>
          </cell>
          <cell r="E4947">
            <v>53.222402343749948</v>
          </cell>
          <cell r="F4947">
            <v>386</v>
          </cell>
        </row>
        <row r="4948">
          <cell r="A4948" t="str">
            <v>TOMA AEREA 2X20 SEGURIDAD AM</v>
          </cell>
          <cell r="B4948">
            <v>3000</v>
          </cell>
          <cell r="C4948" t="str">
            <v>UND</v>
          </cell>
          <cell r="D4948">
            <v>3600</v>
          </cell>
          <cell r="E4948">
            <v>576</v>
          </cell>
          <cell r="F4948">
            <v>4176</v>
          </cell>
        </row>
        <row r="4949">
          <cell r="A4949" t="str">
            <v>TOMA AEREA 2X20 SEGURIDAD LEVINTON</v>
          </cell>
          <cell r="B4949">
            <v>3000</v>
          </cell>
          <cell r="C4949" t="str">
            <v>UND</v>
          </cell>
          <cell r="D4949">
            <v>3600</v>
          </cell>
          <cell r="E4949">
            <v>576</v>
          </cell>
          <cell r="F4949">
            <v>4176</v>
          </cell>
        </row>
        <row r="4950">
          <cell r="A4950" t="str">
            <v>TOMA AEREA 3X20 AM</v>
          </cell>
          <cell r="B4950">
            <v>3000</v>
          </cell>
          <cell r="C4950" t="str">
            <v>UND</v>
          </cell>
          <cell r="D4950">
            <v>3600</v>
          </cell>
          <cell r="E4950">
            <v>576</v>
          </cell>
          <cell r="F4950">
            <v>4176</v>
          </cell>
        </row>
        <row r="4951">
          <cell r="A4951" t="str">
            <v>TOMA AEREA 3X30 1/2 VUELTA</v>
          </cell>
          <cell r="B4951">
            <v>31200</v>
          </cell>
          <cell r="C4951" t="str">
            <v>UND</v>
          </cell>
          <cell r="D4951">
            <v>37440</v>
          </cell>
          <cell r="E4951">
            <v>5990.4000000000005</v>
          </cell>
          <cell r="F4951">
            <v>43430</v>
          </cell>
        </row>
        <row r="4952">
          <cell r="A4952" t="str">
            <v>TOMA AEREA 4X16 BRETER</v>
          </cell>
          <cell r="B4952">
            <v>15000</v>
          </cell>
          <cell r="C4952" t="str">
            <v>UND</v>
          </cell>
          <cell r="D4952">
            <v>18000</v>
          </cell>
          <cell r="E4952">
            <v>2880</v>
          </cell>
          <cell r="F4952">
            <v>20880</v>
          </cell>
        </row>
        <row r="4953">
          <cell r="A4953" t="str">
            <v>TOMA AEREA 4X20 SEGURIDAD AMERICANA</v>
          </cell>
          <cell r="B4953">
            <v>3000</v>
          </cell>
          <cell r="C4953" t="str">
            <v>UND</v>
          </cell>
          <cell r="D4953">
            <v>3600</v>
          </cell>
          <cell r="E4953">
            <v>576</v>
          </cell>
          <cell r="F4953">
            <v>4176</v>
          </cell>
        </row>
        <row r="4954">
          <cell r="A4954" t="str">
            <v>TOMA AEREA 4X20 SEGURIDAD GE</v>
          </cell>
          <cell r="B4954">
            <v>3000</v>
          </cell>
          <cell r="C4954" t="str">
            <v>UND</v>
          </cell>
          <cell r="D4954">
            <v>3600</v>
          </cell>
          <cell r="E4954">
            <v>576</v>
          </cell>
          <cell r="F4954">
            <v>4176</v>
          </cell>
        </row>
        <row r="4955">
          <cell r="A4955" t="str">
            <v>TOMA AEREA 4X30 SEGURIDAD PIAL</v>
          </cell>
          <cell r="B4955">
            <v>3000</v>
          </cell>
          <cell r="C4955" t="str">
            <v>UND</v>
          </cell>
          <cell r="D4955">
            <v>3600</v>
          </cell>
          <cell r="E4955">
            <v>576</v>
          </cell>
          <cell r="F4955">
            <v>4176</v>
          </cell>
        </row>
        <row r="4956">
          <cell r="A4956" t="str">
            <v>TOMA AEREA DE CAUCHO 15 AMP</v>
          </cell>
          <cell r="B4956">
            <v>963.20001220703114</v>
          </cell>
          <cell r="C4956" t="str">
            <v>UND</v>
          </cell>
          <cell r="D4956">
            <v>1155.8400146484373</v>
          </cell>
          <cell r="E4956">
            <v>184.93440234374998</v>
          </cell>
          <cell r="F4956">
            <v>1341</v>
          </cell>
        </row>
        <row r="4957">
          <cell r="A4957" t="str">
            <v>TOMA AEREA PATA TRABADA POLO TIERRA</v>
          </cell>
          <cell r="B4957">
            <v>2156</v>
          </cell>
          <cell r="C4957" t="str">
            <v>UND</v>
          </cell>
          <cell r="D4957">
            <v>2587.1999999999998</v>
          </cell>
          <cell r="E4957">
            <v>413.952</v>
          </cell>
          <cell r="F4957">
            <v>3001</v>
          </cell>
        </row>
        <row r="4958">
          <cell r="A4958" t="str">
            <v>TOMA COAXIAL  BLANCA</v>
          </cell>
          <cell r="B4958">
            <v>5580</v>
          </cell>
          <cell r="C4958" t="str">
            <v>UND</v>
          </cell>
          <cell r="D4958">
            <v>6696</v>
          </cell>
          <cell r="E4958">
            <v>1071.3600000000001</v>
          </cell>
          <cell r="F4958">
            <v>7767</v>
          </cell>
        </row>
        <row r="4959">
          <cell r="A4959" t="str">
            <v>TOMA COAXIAL "TICINO"</v>
          </cell>
          <cell r="B4959">
            <v>5739</v>
          </cell>
          <cell r="C4959" t="str">
            <v>UND</v>
          </cell>
          <cell r="D4959">
            <v>6886.8</v>
          </cell>
          <cell r="E4959">
            <v>1101.8880000000001</v>
          </cell>
          <cell r="F4959">
            <v>7989</v>
          </cell>
        </row>
        <row r="4960">
          <cell r="A4960" t="str">
            <v>TOMA COAXIAL T.V. CREMA</v>
          </cell>
          <cell r="B4960">
            <v>4880</v>
          </cell>
          <cell r="C4960" t="str">
            <v>UND</v>
          </cell>
          <cell r="D4960">
            <v>5856</v>
          </cell>
          <cell r="E4960">
            <v>936.96</v>
          </cell>
          <cell r="F4960">
            <v>6793</v>
          </cell>
        </row>
        <row r="4961">
          <cell r="A4961" t="str">
            <v>TOMA CORRIENTE DOBLE POLO TIERRA BLANCO</v>
          </cell>
          <cell r="B4961">
            <v>1516</v>
          </cell>
          <cell r="C4961" t="str">
            <v>UND</v>
          </cell>
          <cell r="D4961">
            <v>1819.2</v>
          </cell>
          <cell r="E4961">
            <v>291.072</v>
          </cell>
          <cell r="F4961">
            <v>2110</v>
          </cell>
        </row>
        <row r="4962">
          <cell r="A4962" t="str">
            <v>TOMA CORRIENTE DOBLE/P.TIERRA MARFIL FUT</v>
          </cell>
          <cell r="B4962">
            <v>1375</v>
          </cell>
          <cell r="C4962" t="str">
            <v>UND</v>
          </cell>
          <cell r="D4962">
            <v>1650</v>
          </cell>
          <cell r="E4962">
            <v>264</v>
          </cell>
          <cell r="F4962">
            <v>1914</v>
          </cell>
        </row>
        <row r="4963">
          <cell r="A4963" t="str">
            <v>TOMA CORRIENTE IND.  SEGURIDAD 63 AMP H</v>
          </cell>
          <cell r="B4963">
            <v>46230</v>
          </cell>
          <cell r="C4963" t="str">
            <v>UND</v>
          </cell>
          <cell r="D4963">
            <v>55476</v>
          </cell>
          <cell r="E4963">
            <v>8876.16</v>
          </cell>
          <cell r="F4963">
            <v>64352</v>
          </cell>
        </row>
        <row r="4964">
          <cell r="A4964" t="str">
            <v>TOMA CORRIENTE IND. SEGURIDAD 63 AMP M</v>
          </cell>
          <cell r="B4964">
            <v>40000</v>
          </cell>
          <cell r="C4964" t="str">
            <v>UND</v>
          </cell>
          <cell r="D4964">
            <v>48000</v>
          </cell>
          <cell r="E4964">
            <v>7680</v>
          </cell>
          <cell r="F4964">
            <v>55680</v>
          </cell>
        </row>
        <row r="4965">
          <cell r="A4965" t="str">
            <v>TOMA CORRIENTE SENC. P/TIERRA + INT L.P.</v>
          </cell>
          <cell r="B4965">
            <v>8660</v>
          </cell>
          <cell r="C4965" t="str">
            <v>UND</v>
          </cell>
          <cell r="D4965">
            <v>10392</v>
          </cell>
          <cell r="E4965">
            <v>1662.72</v>
          </cell>
          <cell r="F4965">
            <v>12055</v>
          </cell>
        </row>
        <row r="4966">
          <cell r="A4966" t="str">
            <v>TOMA CORRIENTE TRIPLE FUNCION INDEPENDIE</v>
          </cell>
          <cell r="B4966">
            <v>5474</v>
          </cell>
          <cell r="C4966" t="str">
            <v>UND</v>
          </cell>
          <cell r="D4966">
            <v>6568.8</v>
          </cell>
          <cell r="E4966">
            <v>1051.008</v>
          </cell>
          <cell r="F4966">
            <v>7620</v>
          </cell>
        </row>
        <row r="4967">
          <cell r="A4967" t="str">
            <v>TOMA DOBLE AVITARE</v>
          </cell>
          <cell r="B4967">
            <v>3000</v>
          </cell>
          <cell r="C4967" t="str">
            <v>UND</v>
          </cell>
          <cell r="D4967">
            <v>3600</v>
          </cell>
          <cell r="E4967">
            <v>576</v>
          </cell>
          <cell r="F4967">
            <v>4176</v>
          </cell>
        </row>
        <row r="4968">
          <cell r="A4968" t="str">
            <v>TOMA DOBLE CREMA INCR AVE</v>
          </cell>
          <cell r="B4968">
            <v>919.79998779296898</v>
          </cell>
          <cell r="C4968" t="str">
            <v>UND</v>
          </cell>
          <cell r="D4968">
            <v>1103.7599853515628</v>
          </cell>
          <cell r="E4968">
            <v>176.60159765625005</v>
          </cell>
          <cell r="F4968">
            <v>1280</v>
          </cell>
        </row>
        <row r="4969">
          <cell r="A4969" t="str">
            <v>TOMA DOBLE CREMA POLO TIERRA</v>
          </cell>
          <cell r="B4969">
            <v>5370</v>
          </cell>
          <cell r="C4969" t="str">
            <v>UND</v>
          </cell>
          <cell r="D4969">
            <v>6444</v>
          </cell>
          <cell r="E4969">
            <v>1031.04</v>
          </cell>
          <cell r="F4969">
            <v>7475</v>
          </cell>
        </row>
        <row r="4970">
          <cell r="A4970" t="str">
            <v>TOMA DOBLE INDIVIDUAL BLANCA</v>
          </cell>
          <cell r="B4970">
            <v>5180</v>
          </cell>
          <cell r="C4970" t="str">
            <v>UND</v>
          </cell>
          <cell r="D4970">
            <v>6216</v>
          </cell>
          <cell r="E4970">
            <v>994.56000000000006</v>
          </cell>
          <cell r="F4970">
            <v>7211</v>
          </cell>
        </row>
        <row r="4971">
          <cell r="A4971" t="str">
            <v>TOMA DOBLE LEVINTON POLO TIERRA</v>
          </cell>
          <cell r="B4971">
            <v>840</v>
          </cell>
          <cell r="C4971" t="str">
            <v>UND</v>
          </cell>
          <cell r="D4971">
            <v>1008</v>
          </cell>
          <cell r="E4971">
            <v>161.28</v>
          </cell>
          <cell r="F4971">
            <v>1169</v>
          </cell>
        </row>
        <row r="4972">
          <cell r="A4972" t="str">
            <v>TOMA DOBLE P/TIERRA LEVINTON C/TAPA</v>
          </cell>
          <cell r="B4972">
            <v>763</v>
          </cell>
          <cell r="C4972" t="str">
            <v>UND</v>
          </cell>
          <cell r="D4972">
            <v>915.6</v>
          </cell>
          <cell r="E4972">
            <v>146.49600000000001</v>
          </cell>
          <cell r="F4972">
            <v>1062</v>
          </cell>
        </row>
        <row r="4973">
          <cell r="A4973" t="str">
            <v>TOMA DOBLE POLO A TIERRA+INT.SENCIL.LUZ</v>
          </cell>
          <cell r="B4973">
            <v>6625</v>
          </cell>
          <cell r="C4973" t="str">
            <v>UND</v>
          </cell>
          <cell r="D4973">
            <v>7950</v>
          </cell>
          <cell r="E4973">
            <v>1272</v>
          </cell>
          <cell r="F4973">
            <v>9222</v>
          </cell>
        </row>
        <row r="4974">
          <cell r="A4974" t="str">
            <v>TOMA DOBLE POLO A TIERRA+INTERRUPTOR SEN</v>
          </cell>
          <cell r="B4974">
            <v>5306</v>
          </cell>
          <cell r="C4974" t="str">
            <v>UND</v>
          </cell>
          <cell r="D4974">
            <v>6367.2</v>
          </cell>
          <cell r="E4974">
            <v>1018.752</v>
          </cell>
          <cell r="F4974">
            <v>7386</v>
          </cell>
        </row>
        <row r="4975">
          <cell r="A4975" t="str">
            <v>TOMA DOBLE POLO TIERRA+INT.SENCILLO L.P.</v>
          </cell>
          <cell r="B4975">
            <v>6625</v>
          </cell>
          <cell r="C4975" t="str">
            <v>UND</v>
          </cell>
          <cell r="D4975">
            <v>7950</v>
          </cell>
          <cell r="E4975">
            <v>1272</v>
          </cell>
          <cell r="F4975">
            <v>9222</v>
          </cell>
        </row>
        <row r="4976">
          <cell r="A4976" t="str">
            <v>TOMA DOBLE POLOTIERRA LEVINTON NARANJA</v>
          </cell>
          <cell r="B4976">
            <v>8060</v>
          </cell>
          <cell r="C4976" t="str">
            <v>UND</v>
          </cell>
          <cell r="D4976">
            <v>9672</v>
          </cell>
          <cell r="E4976">
            <v>1547.52</v>
          </cell>
          <cell r="F4976">
            <v>11220</v>
          </cell>
        </row>
        <row r="4977">
          <cell r="A4977" t="str">
            <v>TOMA DOBLE S/P AVE</v>
          </cell>
          <cell r="B4977">
            <v>856.79998779296898</v>
          </cell>
          <cell r="C4977" t="str">
            <v>UND</v>
          </cell>
          <cell r="D4977">
            <v>1028.1599853515627</v>
          </cell>
          <cell r="E4977">
            <v>164.50559765625005</v>
          </cell>
          <cell r="F4977">
            <v>1193</v>
          </cell>
        </row>
        <row r="4978">
          <cell r="A4978" t="str">
            <v>TOMA INCRUSTAR 2X20 SEGURIDAD AMERICAN</v>
          </cell>
          <cell r="B4978">
            <v>3000</v>
          </cell>
          <cell r="C4978" t="str">
            <v>UND</v>
          </cell>
          <cell r="D4978">
            <v>3600</v>
          </cell>
          <cell r="E4978">
            <v>576</v>
          </cell>
          <cell r="F4978">
            <v>4176</v>
          </cell>
        </row>
        <row r="4979">
          <cell r="A4979" t="str">
            <v>TOMA INCRUSTAR 3X20 SEGURIDAD LEVINTON</v>
          </cell>
          <cell r="B4979">
            <v>3000</v>
          </cell>
          <cell r="C4979" t="str">
            <v>UND</v>
          </cell>
          <cell r="D4979">
            <v>3600</v>
          </cell>
          <cell r="E4979">
            <v>576</v>
          </cell>
          <cell r="F4979">
            <v>4176</v>
          </cell>
        </row>
        <row r="4980">
          <cell r="A4980" t="str">
            <v>TOMA INCRUSTAR 3X20SEGURIDAD GE</v>
          </cell>
          <cell r="B4980">
            <v>3000</v>
          </cell>
          <cell r="C4980" t="str">
            <v>UND</v>
          </cell>
          <cell r="D4980">
            <v>3600</v>
          </cell>
          <cell r="E4980">
            <v>576</v>
          </cell>
          <cell r="F4980">
            <v>4176</v>
          </cell>
        </row>
        <row r="4981">
          <cell r="A4981" t="str">
            <v>TOMA INCRUSTAR 3X30 SEGURIDAD GE</v>
          </cell>
          <cell r="B4981">
            <v>3000</v>
          </cell>
          <cell r="C4981" t="str">
            <v>UND</v>
          </cell>
          <cell r="D4981">
            <v>3600</v>
          </cell>
          <cell r="E4981">
            <v>576</v>
          </cell>
          <cell r="F4981">
            <v>4176</v>
          </cell>
        </row>
        <row r="4982">
          <cell r="A4982" t="str">
            <v>TOMA INCRUSTAR 3X30SEGURIDAD GE</v>
          </cell>
          <cell r="B4982">
            <v>3000</v>
          </cell>
          <cell r="C4982" t="str">
            <v>UND</v>
          </cell>
          <cell r="D4982">
            <v>3600</v>
          </cell>
          <cell r="E4982">
            <v>576</v>
          </cell>
          <cell r="F4982">
            <v>4176</v>
          </cell>
        </row>
        <row r="4983">
          <cell r="A4983" t="str">
            <v>TOMA INCRUSTAR 3X50 INED</v>
          </cell>
          <cell r="B4983">
            <v>3000</v>
          </cell>
          <cell r="C4983" t="str">
            <v>UND</v>
          </cell>
          <cell r="D4983">
            <v>3600</v>
          </cell>
          <cell r="E4983">
            <v>576</v>
          </cell>
          <cell r="F4983">
            <v>4176</v>
          </cell>
        </row>
        <row r="4984">
          <cell r="A4984" t="str">
            <v>TOMA INCRUSTAR 4X20 SEGURIDAD CHINA</v>
          </cell>
          <cell r="B4984">
            <v>3000</v>
          </cell>
          <cell r="C4984" t="str">
            <v>UND</v>
          </cell>
          <cell r="D4984">
            <v>3600</v>
          </cell>
          <cell r="E4984">
            <v>576</v>
          </cell>
          <cell r="F4984">
            <v>4176</v>
          </cell>
        </row>
        <row r="4985">
          <cell r="A4985" t="str">
            <v>TOMA INCRUSTAR 4X20 SEGURIDAD GE</v>
          </cell>
          <cell r="B4985">
            <v>3000</v>
          </cell>
          <cell r="C4985" t="str">
            <v>UND</v>
          </cell>
          <cell r="D4985">
            <v>3600</v>
          </cell>
          <cell r="E4985">
            <v>576</v>
          </cell>
          <cell r="F4985">
            <v>4176</v>
          </cell>
        </row>
        <row r="4986">
          <cell r="A4986" t="str">
            <v>TOMA INCRUSTAR 4X20 SEGURIDAD PISE</v>
          </cell>
          <cell r="B4986">
            <v>3000</v>
          </cell>
          <cell r="C4986" t="str">
            <v>UND</v>
          </cell>
          <cell r="D4986">
            <v>3600</v>
          </cell>
          <cell r="E4986">
            <v>576</v>
          </cell>
          <cell r="F4986">
            <v>4176</v>
          </cell>
        </row>
        <row r="4987">
          <cell r="A4987" t="str">
            <v>TOMA INCRUSTAR 4X30 SEGURIDAD PIAL</v>
          </cell>
          <cell r="B4987">
            <v>3000</v>
          </cell>
          <cell r="C4987" t="str">
            <v>UND</v>
          </cell>
          <cell r="D4987">
            <v>3600</v>
          </cell>
          <cell r="E4987">
            <v>576</v>
          </cell>
          <cell r="F4987">
            <v>4176</v>
          </cell>
        </row>
        <row r="4988">
          <cell r="A4988" t="str">
            <v>TOMA INCRUSTAR BIFASICA 20 AMP CODELCA</v>
          </cell>
          <cell r="B4988">
            <v>2756</v>
          </cell>
          <cell r="C4988" t="str">
            <v>UND</v>
          </cell>
          <cell r="D4988">
            <v>3307.2</v>
          </cell>
          <cell r="E4988">
            <v>529.15199999999993</v>
          </cell>
          <cell r="F4988">
            <v>3836</v>
          </cell>
        </row>
        <row r="4989">
          <cell r="A4989" t="str">
            <v>TOMA INCRUSTAR TRIFASICA 20 AMP</v>
          </cell>
          <cell r="B4989">
            <v>2983</v>
          </cell>
          <cell r="C4989" t="str">
            <v>UND</v>
          </cell>
          <cell r="D4989">
            <v>3579.6</v>
          </cell>
          <cell r="E4989">
            <v>572.73599999999999</v>
          </cell>
          <cell r="F4989">
            <v>4152</v>
          </cell>
        </row>
        <row r="4990">
          <cell r="A4990" t="str">
            <v>TOMA LEVINTON 15AMP C/POLO T. /CAJA INTE</v>
          </cell>
          <cell r="B4990">
            <v>55200</v>
          </cell>
          <cell r="C4990" t="str">
            <v>UND</v>
          </cell>
          <cell r="D4990">
            <v>66240</v>
          </cell>
          <cell r="E4990">
            <v>10598.4</v>
          </cell>
          <cell r="F4990">
            <v>76838</v>
          </cell>
        </row>
        <row r="4991">
          <cell r="A4991" t="str">
            <v>TOMA LOZA 3X20 S/P</v>
          </cell>
          <cell r="B4991">
            <v>2520</v>
          </cell>
          <cell r="C4991" t="str">
            <v>UND</v>
          </cell>
          <cell r="D4991">
            <v>3024</v>
          </cell>
          <cell r="E4991">
            <v>483.84000000000003</v>
          </cell>
          <cell r="F4991">
            <v>3508</v>
          </cell>
        </row>
        <row r="4992">
          <cell r="A4992" t="str">
            <v>TOMA MONOFASICA P/TIERRA INCRUS. LEGRAND</v>
          </cell>
          <cell r="B4992">
            <v>2102</v>
          </cell>
          <cell r="C4992" t="str">
            <v>UND</v>
          </cell>
          <cell r="D4992">
            <v>2522.4</v>
          </cell>
          <cell r="E4992">
            <v>403.584</v>
          </cell>
          <cell r="F4992">
            <v>2926</v>
          </cell>
        </row>
        <row r="4993">
          <cell r="A4993" t="str">
            <v>TOMA MULTIPLE DE 6 SALIDAS</v>
          </cell>
          <cell r="B4993">
            <v>43170</v>
          </cell>
          <cell r="C4993" t="str">
            <v>UND</v>
          </cell>
          <cell r="D4993">
            <v>51804</v>
          </cell>
          <cell r="E4993">
            <v>8288.64</v>
          </cell>
          <cell r="F4993">
            <v>60093</v>
          </cell>
        </row>
        <row r="4994">
          <cell r="A4994" t="str">
            <v>TOMA MULTIPLE EN CAUCHO</v>
          </cell>
          <cell r="B4994">
            <v>2100</v>
          </cell>
          <cell r="C4994" t="str">
            <v>UND</v>
          </cell>
          <cell r="D4994">
            <v>2520</v>
          </cell>
          <cell r="E4994">
            <v>403.2</v>
          </cell>
          <cell r="F4994">
            <v>2923</v>
          </cell>
        </row>
        <row r="4995">
          <cell r="A4995" t="str">
            <v>TOMA P/T 15AMP. PARA EXTENSION</v>
          </cell>
          <cell r="B4995">
            <v>1440</v>
          </cell>
          <cell r="C4995" t="str">
            <v>UND</v>
          </cell>
          <cell r="D4995">
            <v>1728</v>
          </cell>
          <cell r="E4995">
            <v>276.48</v>
          </cell>
          <cell r="F4995">
            <v>2004</v>
          </cell>
        </row>
        <row r="4996">
          <cell r="A4996" t="str">
            <v>TOMA P/TIERRA + INTERRUPTOR ABITARE</v>
          </cell>
          <cell r="B4996">
            <v>4000</v>
          </cell>
          <cell r="C4996" t="str">
            <v>UND</v>
          </cell>
          <cell r="D4996">
            <v>4800</v>
          </cell>
          <cell r="E4996">
            <v>768</v>
          </cell>
          <cell r="F4996">
            <v>5568</v>
          </cell>
        </row>
        <row r="4997">
          <cell r="A4997" t="str">
            <v>TOMA PARA PISO AVE</v>
          </cell>
          <cell r="B4997">
            <v>4000</v>
          </cell>
          <cell r="C4997" t="str">
            <v>UND</v>
          </cell>
          <cell r="D4997">
            <v>4800</v>
          </cell>
          <cell r="E4997">
            <v>768</v>
          </cell>
          <cell r="F4997">
            <v>5568</v>
          </cell>
        </row>
        <row r="4998">
          <cell r="A4998" t="str">
            <v>TOMA POLO A TIERRA + INT SENCILLO</v>
          </cell>
          <cell r="B4998">
            <v>5600</v>
          </cell>
          <cell r="C4998" t="str">
            <v>UND</v>
          </cell>
          <cell r="D4998">
            <v>6720</v>
          </cell>
          <cell r="E4998">
            <v>1075.2</v>
          </cell>
          <cell r="F4998">
            <v>7795</v>
          </cell>
        </row>
        <row r="4999">
          <cell r="A4999" t="str">
            <v>TOMA POLO A TIERRA 15 AMP</v>
          </cell>
          <cell r="B4999">
            <v>1318.8000488281298</v>
          </cell>
          <cell r="C4999" t="str">
            <v>UND</v>
          </cell>
          <cell r="D4999">
            <v>1582.5600585937557</v>
          </cell>
          <cell r="E4999">
            <v>253.20960937500092</v>
          </cell>
          <cell r="F4999">
            <v>1836</v>
          </cell>
        </row>
        <row r="5000">
          <cell r="A5000" t="str">
            <v>TOMA POLO TIERRA</v>
          </cell>
          <cell r="B5000">
            <v>3036</v>
          </cell>
          <cell r="C5000" t="str">
            <v>UND</v>
          </cell>
          <cell r="D5000">
            <v>3643.2</v>
          </cell>
          <cell r="E5000">
            <v>582.91200000000003</v>
          </cell>
          <cell r="F5000">
            <v>4226</v>
          </cell>
        </row>
        <row r="5001">
          <cell r="A5001" t="str">
            <v>TOMA POLO TIERRA+INTERRUPTOR SENC. LUZ P</v>
          </cell>
          <cell r="B5001">
            <v>9320</v>
          </cell>
          <cell r="C5001" t="str">
            <v>UND</v>
          </cell>
          <cell r="D5001">
            <v>11184</v>
          </cell>
          <cell r="E5001">
            <v>1789.44</v>
          </cell>
          <cell r="F5001">
            <v>12973</v>
          </cell>
        </row>
        <row r="5002">
          <cell r="A5002" t="str">
            <v>TOMA POLO TIERRA+INTERRUPTOR SENCILLO</v>
          </cell>
          <cell r="B5002">
            <v>5720</v>
          </cell>
          <cell r="C5002" t="str">
            <v>UND</v>
          </cell>
          <cell r="D5002">
            <v>6864</v>
          </cell>
          <cell r="E5002">
            <v>1098.24</v>
          </cell>
          <cell r="F5002">
            <v>7962</v>
          </cell>
        </row>
        <row r="5003">
          <cell r="A5003" t="str">
            <v>TOMA SEGURIDAD 3X20 TICINO</v>
          </cell>
          <cell r="B5003">
            <v>3000</v>
          </cell>
          <cell r="C5003" t="str">
            <v>UND</v>
          </cell>
          <cell r="D5003">
            <v>3600</v>
          </cell>
          <cell r="E5003">
            <v>576</v>
          </cell>
          <cell r="F5003">
            <v>4176</v>
          </cell>
        </row>
        <row r="5004">
          <cell r="A5004" t="str">
            <v>TOMA SENCILLA (MODULO LESITAL)</v>
          </cell>
          <cell r="B5004">
            <v>4000</v>
          </cell>
          <cell r="C5004" t="str">
            <v>UND</v>
          </cell>
          <cell r="D5004">
            <v>4800</v>
          </cell>
          <cell r="E5004">
            <v>768</v>
          </cell>
          <cell r="F5004">
            <v>5568</v>
          </cell>
        </row>
        <row r="5005">
          <cell r="A5005" t="str">
            <v>TOMA SENCILLA BLANCA</v>
          </cell>
          <cell r="B5005">
            <v>3190</v>
          </cell>
          <cell r="C5005" t="str">
            <v>UND</v>
          </cell>
          <cell r="D5005">
            <v>3828</v>
          </cell>
          <cell r="E5005">
            <v>612.48</v>
          </cell>
          <cell r="F5005">
            <v>4440</v>
          </cell>
        </row>
        <row r="5006">
          <cell r="A5006" t="str">
            <v>TOMA SENCILLA BLANCA POLO TIERRA</v>
          </cell>
          <cell r="B5006">
            <v>3920</v>
          </cell>
          <cell r="C5006" t="str">
            <v>UND</v>
          </cell>
          <cell r="D5006">
            <v>4704</v>
          </cell>
          <cell r="E5006">
            <v>752.64</v>
          </cell>
          <cell r="F5006">
            <v>5457</v>
          </cell>
        </row>
        <row r="5007">
          <cell r="A5007" t="str">
            <v>TOMA SENCILLA LOZA S/P</v>
          </cell>
          <cell r="B5007">
            <v>700</v>
          </cell>
          <cell r="C5007" t="str">
            <v>UND</v>
          </cell>
          <cell r="D5007">
            <v>840</v>
          </cell>
          <cell r="E5007">
            <v>134.4</v>
          </cell>
          <cell r="F5007">
            <v>974</v>
          </cell>
        </row>
        <row r="5008">
          <cell r="A5008" t="str">
            <v>TOMA SENCILLA S/P AVE</v>
          </cell>
          <cell r="B5008">
            <v>560</v>
          </cell>
          <cell r="C5008" t="str">
            <v>UND</v>
          </cell>
          <cell r="D5008">
            <v>672</v>
          </cell>
          <cell r="E5008">
            <v>107.52</v>
          </cell>
          <cell r="F5008">
            <v>780</v>
          </cell>
        </row>
        <row r="5009">
          <cell r="A5009" t="str">
            <v>TOMA SOBRE PONER TRIFASICA 50 AMP.CICLES</v>
          </cell>
          <cell r="B5009">
            <v>3000</v>
          </cell>
          <cell r="C5009" t="str">
            <v>UND</v>
          </cell>
          <cell r="D5009">
            <v>3600</v>
          </cell>
          <cell r="E5009">
            <v>576</v>
          </cell>
          <cell r="F5009">
            <v>4176</v>
          </cell>
        </row>
        <row r="5010">
          <cell r="A5010" t="str">
            <v>TOMA SOBREPONER TRIFASICA 50 AMP</v>
          </cell>
          <cell r="B5010">
            <v>3500</v>
          </cell>
          <cell r="C5010" t="str">
            <v>UND</v>
          </cell>
          <cell r="D5010">
            <v>4200</v>
          </cell>
          <cell r="E5010">
            <v>672</v>
          </cell>
          <cell r="F5010">
            <v>4872</v>
          </cell>
        </row>
        <row r="5011">
          <cell r="A5011" t="str">
            <v>TOMA TEL DOBLE MARFIL AMERICANA</v>
          </cell>
          <cell r="B5011">
            <v>10120</v>
          </cell>
          <cell r="C5011" t="str">
            <v>UND</v>
          </cell>
          <cell r="D5011">
            <v>12144</v>
          </cell>
          <cell r="E5011">
            <v>1943.04</v>
          </cell>
          <cell r="F5011">
            <v>14087</v>
          </cell>
        </row>
        <row r="5012">
          <cell r="A5012" t="str">
            <v>TOMA TEL.DOBLE FUNCION:COLOMBIANA+AMERIC</v>
          </cell>
          <cell r="B5012">
            <v>7410</v>
          </cell>
          <cell r="C5012" t="str">
            <v>UND</v>
          </cell>
          <cell r="D5012">
            <v>8892</v>
          </cell>
          <cell r="E5012">
            <v>1422.72</v>
          </cell>
          <cell r="F5012">
            <v>10315</v>
          </cell>
        </row>
        <row r="5013">
          <cell r="A5013" t="str">
            <v>TOMA TELEF. SENCILLA PLUK</v>
          </cell>
          <cell r="B5013">
            <v>784</v>
          </cell>
          <cell r="C5013" t="str">
            <v>UND</v>
          </cell>
          <cell r="D5013">
            <v>940.8</v>
          </cell>
          <cell r="E5013">
            <v>150.52799999999999</v>
          </cell>
          <cell r="F5013">
            <v>1091</v>
          </cell>
        </row>
        <row r="5014">
          <cell r="A5014" t="str">
            <v>TOMA TELEFONICA AMERICANA</v>
          </cell>
          <cell r="B5014">
            <v>6820</v>
          </cell>
          <cell r="C5014" t="str">
            <v>UND</v>
          </cell>
          <cell r="D5014">
            <v>8184</v>
          </cell>
          <cell r="E5014">
            <v>1309.44</v>
          </cell>
          <cell r="F5014">
            <v>9493</v>
          </cell>
        </row>
        <row r="5015">
          <cell r="A5015" t="str">
            <v>TOMA TELEFONICA AMERICANA DUPLEX CREMA</v>
          </cell>
          <cell r="B5015">
            <v>6460</v>
          </cell>
          <cell r="C5015" t="str">
            <v>UND</v>
          </cell>
          <cell r="D5015">
            <v>7752</v>
          </cell>
          <cell r="E5015">
            <v>1240.32</v>
          </cell>
          <cell r="F5015">
            <v>8992</v>
          </cell>
        </row>
        <row r="5016">
          <cell r="A5016" t="str">
            <v>TOMA TELEFONICA AMERICANA SENCILLA</v>
          </cell>
          <cell r="B5016">
            <v>4190</v>
          </cell>
          <cell r="C5016" t="str">
            <v>UND</v>
          </cell>
          <cell r="D5016">
            <v>5028</v>
          </cell>
          <cell r="E5016">
            <v>804.48</v>
          </cell>
          <cell r="F5016">
            <v>5832</v>
          </cell>
        </row>
        <row r="5017">
          <cell r="A5017" t="str">
            <v>TOMA TELEFONICA AMERICANA SENCILLA</v>
          </cell>
          <cell r="B5017">
            <v>6820</v>
          </cell>
          <cell r="C5017" t="str">
            <v>UND</v>
          </cell>
          <cell r="D5017">
            <v>8184</v>
          </cell>
          <cell r="E5017">
            <v>1309.44</v>
          </cell>
          <cell r="F5017">
            <v>9493</v>
          </cell>
        </row>
        <row r="5018">
          <cell r="A5018" t="str">
            <v>TOMA TELEFONICA BLANA AMERICANA AMBIO</v>
          </cell>
          <cell r="B5018">
            <v>3650</v>
          </cell>
          <cell r="C5018" t="str">
            <v>UND</v>
          </cell>
          <cell r="D5018">
            <v>4380</v>
          </cell>
          <cell r="E5018">
            <v>700.80000000000007</v>
          </cell>
          <cell r="F5018">
            <v>5081</v>
          </cell>
        </row>
        <row r="5019">
          <cell r="A5019" t="str">
            <v>TOMA TELEFONICA BLANCA AMERICANA</v>
          </cell>
          <cell r="B5019">
            <v>5190</v>
          </cell>
          <cell r="C5019" t="str">
            <v>UND</v>
          </cell>
          <cell r="D5019">
            <v>6228</v>
          </cell>
          <cell r="E5019">
            <v>996.48</v>
          </cell>
          <cell r="F5019">
            <v>7224</v>
          </cell>
        </row>
        <row r="5020">
          <cell r="A5020" t="str">
            <v>TOMA TELEFONICA COAXIAL MARFIL</v>
          </cell>
          <cell r="B5020">
            <v>5580</v>
          </cell>
          <cell r="C5020" t="str">
            <v>UND</v>
          </cell>
          <cell r="D5020">
            <v>6696</v>
          </cell>
          <cell r="E5020">
            <v>1071.3600000000001</v>
          </cell>
          <cell r="F5020">
            <v>7767</v>
          </cell>
        </row>
        <row r="5021">
          <cell r="A5021" t="str">
            <v>TOMA TELEFONICA COLOMBIANA</v>
          </cell>
          <cell r="B5021">
            <v>6310</v>
          </cell>
          <cell r="C5021" t="str">
            <v>UND</v>
          </cell>
          <cell r="D5021">
            <v>7572</v>
          </cell>
          <cell r="E5021">
            <v>1211.52</v>
          </cell>
          <cell r="F5021">
            <v>8784</v>
          </cell>
        </row>
        <row r="5022">
          <cell r="A5022" t="str">
            <v>TOMA TELEFONICA COLOMBIANA SENCILLA</v>
          </cell>
          <cell r="B5022">
            <v>2500</v>
          </cell>
          <cell r="C5022" t="str">
            <v>UND</v>
          </cell>
          <cell r="D5022">
            <v>3000</v>
          </cell>
          <cell r="E5022">
            <v>480</v>
          </cell>
          <cell r="F5022">
            <v>3480</v>
          </cell>
        </row>
        <row r="5023">
          <cell r="A5023" t="str">
            <v>TOMA TELEFONICA COLOMBIANA SENCILLA</v>
          </cell>
          <cell r="B5023">
            <v>3000</v>
          </cell>
          <cell r="C5023" t="str">
            <v>UND</v>
          </cell>
          <cell r="D5023">
            <v>3600</v>
          </cell>
          <cell r="E5023">
            <v>576</v>
          </cell>
          <cell r="F5023">
            <v>4176</v>
          </cell>
        </row>
        <row r="5024">
          <cell r="A5024" t="str">
            <v>TOMA TELEFONICA COLOMBIANA SENCILLA</v>
          </cell>
          <cell r="B5024">
            <v>5170</v>
          </cell>
          <cell r="C5024" t="str">
            <v>UND</v>
          </cell>
          <cell r="D5024">
            <v>6204</v>
          </cell>
          <cell r="E5024">
            <v>992.64</v>
          </cell>
          <cell r="F5024">
            <v>7197</v>
          </cell>
        </row>
        <row r="5025">
          <cell r="A5025" t="str">
            <v>TOMA TELEFONICA COLOMBIANA SENCILLA BLAN</v>
          </cell>
          <cell r="B5025">
            <v>3000</v>
          </cell>
          <cell r="C5025" t="str">
            <v>UND</v>
          </cell>
          <cell r="D5025">
            <v>3600</v>
          </cell>
          <cell r="E5025">
            <v>576</v>
          </cell>
          <cell r="F5025">
            <v>4176</v>
          </cell>
        </row>
        <row r="5026">
          <cell r="A5026" t="str">
            <v>TOMA TELEFONICA DOBLE FUNCION COLOM+AMER</v>
          </cell>
          <cell r="B5026">
            <v>5850</v>
          </cell>
          <cell r="C5026" t="str">
            <v>UND</v>
          </cell>
          <cell r="D5026">
            <v>7020</v>
          </cell>
          <cell r="E5026">
            <v>1123.2</v>
          </cell>
          <cell r="F5026">
            <v>8143</v>
          </cell>
        </row>
        <row r="5027">
          <cell r="A5027" t="str">
            <v>TOMA TELEFONICA DOBLE FUNCION COLOM+AMER</v>
          </cell>
          <cell r="B5027">
            <v>5850</v>
          </cell>
          <cell r="C5027" t="str">
            <v>UND</v>
          </cell>
          <cell r="D5027">
            <v>7020</v>
          </cell>
          <cell r="E5027">
            <v>1123.2</v>
          </cell>
          <cell r="F5027">
            <v>8143</v>
          </cell>
        </row>
        <row r="5028">
          <cell r="A5028" t="str">
            <v>TOMA TELEFONICA DOBLE FUNCION COLOM+AMER</v>
          </cell>
          <cell r="B5028">
            <v>7410</v>
          </cell>
          <cell r="C5028" t="str">
            <v>UND</v>
          </cell>
          <cell r="D5028">
            <v>8892</v>
          </cell>
          <cell r="E5028">
            <v>1422.72</v>
          </cell>
          <cell r="F5028">
            <v>10315</v>
          </cell>
        </row>
        <row r="5029">
          <cell r="A5029" t="str">
            <v>TOMA TELEFONICA DOBLE MARFIL AMERICANA</v>
          </cell>
          <cell r="B5029">
            <v>6170</v>
          </cell>
          <cell r="C5029" t="str">
            <v>UND</v>
          </cell>
          <cell r="D5029">
            <v>7404</v>
          </cell>
          <cell r="E5029">
            <v>1184.6400000000001</v>
          </cell>
          <cell r="F5029">
            <v>8589</v>
          </cell>
        </row>
        <row r="5030">
          <cell r="A5030" t="str">
            <v>TOMA TELEFONICA DOBLEFUNCION COLOMB+AMER</v>
          </cell>
          <cell r="B5030">
            <v>5190</v>
          </cell>
          <cell r="C5030" t="str">
            <v>UND</v>
          </cell>
          <cell r="D5030">
            <v>6228</v>
          </cell>
          <cell r="E5030">
            <v>996.48</v>
          </cell>
          <cell r="F5030">
            <v>7224</v>
          </cell>
        </row>
        <row r="5031">
          <cell r="A5031" t="str">
            <v>TOMA TELEFONICA DUPLEX COLOMBIANA</v>
          </cell>
          <cell r="B5031">
            <v>8810</v>
          </cell>
          <cell r="C5031" t="str">
            <v>UND</v>
          </cell>
          <cell r="D5031">
            <v>10572</v>
          </cell>
          <cell r="E5031">
            <v>1691.52</v>
          </cell>
          <cell r="F5031">
            <v>12264</v>
          </cell>
        </row>
        <row r="5032">
          <cell r="A5032" t="str">
            <v>TOMA TELEFONICA EDELCO</v>
          </cell>
          <cell r="B5032">
            <v>4000</v>
          </cell>
          <cell r="C5032" t="str">
            <v>UND</v>
          </cell>
          <cell r="D5032">
            <v>4800</v>
          </cell>
          <cell r="E5032">
            <v>768</v>
          </cell>
          <cell r="F5032">
            <v>5568</v>
          </cell>
        </row>
        <row r="5033">
          <cell r="A5033" t="str">
            <v>TOMA TELEFONICA MARFIL AMERICANA</v>
          </cell>
          <cell r="B5033">
            <v>3650</v>
          </cell>
          <cell r="C5033" t="str">
            <v>UND</v>
          </cell>
          <cell r="D5033">
            <v>4380</v>
          </cell>
          <cell r="E5033">
            <v>700.80000000000007</v>
          </cell>
          <cell r="F5033">
            <v>5081</v>
          </cell>
        </row>
        <row r="5034">
          <cell r="A5034" t="str">
            <v>TOMA TELEFONICA PLOK S/PONER</v>
          </cell>
          <cell r="B5034">
            <v>529.20001220703114</v>
          </cell>
          <cell r="C5034" t="str">
            <v>UND</v>
          </cell>
          <cell r="D5034">
            <v>635.04001464843736</v>
          </cell>
          <cell r="E5034">
            <v>101.60640234374998</v>
          </cell>
          <cell r="F5034">
            <v>737</v>
          </cell>
        </row>
        <row r="5035">
          <cell r="A5035" t="str">
            <v>TOMA TELEFONICA SENCILLA AMERICANA BLANC</v>
          </cell>
          <cell r="B5035">
            <v>1120</v>
          </cell>
          <cell r="C5035" t="str">
            <v>UND</v>
          </cell>
          <cell r="D5035">
            <v>1344</v>
          </cell>
          <cell r="E5035">
            <v>215.04</v>
          </cell>
          <cell r="F5035">
            <v>1559</v>
          </cell>
        </row>
        <row r="5036">
          <cell r="A5036" t="str">
            <v>TOMA TELEFONICA SENCILLA AMERICANA MARFI</v>
          </cell>
          <cell r="B5036">
            <v>1120</v>
          </cell>
          <cell r="C5036" t="str">
            <v>UND</v>
          </cell>
          <cell r="D5036">
            <v>1344</v>
          </cell>
          <cell r="E5036">
            <v>215.04</v>
          </cell>
          <cell r="F5036">
            <v>1559</v>
          </cell>
        </row>
        <row r="5037">
          <cell r="A5037" t="str">
            <v>TOMA TELEFONICA SENCILLA BLANCA</v>
          </cell>
          <cell r="B5037">
            <v>2500</v>
          </cell>
          <cell r="C5037" t="str">
            <v>UND</v>
          </cell>
          <cell r="D5037">
            <v>3000</v>
          </cell>
          <cell r="E5037">
            <v>480</v>
          </cell>
          <cell r="F5037">
            <v>3480</v>
          </cell>
        </row>
        <row r="5038">
          <cell r="A5038" t="str">
            <v>TOMA TELEFONICA SENCILLA COLOMBIANA AVE</v>
          </cell>
          <cell r="B5038">
            <v>784</v>
          </cell>
          <cell r="C5038" t="str">
            <v>UND</v>
          </cell>
          <cell r="D5038">
            <v>940.8</v>
          </cell>
          <cell r="E5038">
            <v>150.52799999999999</v>
          </cell>
          <cell r="F5038">
            <v>1091</v>
          </cell>
        </row>
        <row r="5039">
          <cell r="A5039" t="str">
            <v>TOMA TELEFONICA SENCILLA NAL EDECOL</v>
          </cell>
          <cell r="B5039">
            <v>3000</v>
          </cell>
          <cell r="C5039" t="str">
            <v>UND</v>
          </cell>
          <cell r="D5039">
            <v>3600</v>
          </cell>
          <cell r="E5039">
            <v>576</v>
          </cell>
          <cell r="F5039">
            <v>4176</v>
          </cell>
        </row>
        <row r="5040">
          <cell r="A5040" t="str">
            <v>TOMA TELEFONO BLANCA AMERICANA CLASICA</v>
          </cell>
          <cell r="B5040">
            <v>4190</v>
          </cell>
          <cell r="C5040" t="str">
            <v>UND</v>
          </cell>
          <cell r="D5040">
            <v>5028</v>
          </cell>
          <cell r="E5040">
            <v>804.48</v>
          </cell>
          <cell r="F5040">
            <v>5832</v>
          </cell>
        </row>
        <row r="5041">
          <cell r="A5041" t="str">
            <v>TOMA TELEFONO BLANCA AMERICANA DOBLE</v>
          </cell>
          <cell r="B5041">
            <v>6460</v>
          </cell>
          <cell r="C5041" t="str">
            <v>UND</v>
          </cell>
          <cell r="D5041">
            <v>7752</v>
          </cell>
          <cell r="E5041">
            <v>1240.32</v>
          </cell>
          <cell r="F5041">
            <v>8992</v>
          </cell>
        </row>
        <row r="5042">
          <cell r="A5042" t="str">
            <v>TOMA TELEFONO CREMA DUPLEX CLASICA</v>
          </cell>
          <cell r="B5042">
            <v>7320</v>
          </cell>
          <cell r="C5042" t="str">
            <v>UND</v>
          </cell>
          <cell r="D5042">
            <v>8784</v>
          </cell>
          <cell r="E5042">
            <v>1405.44</v>
          </cell>
          <cell r="F5042">
            <v>10189</v>
          </cell>
        </row>
        <row r="5043">
          <cell r="A5043" t="str">
            <v>TOMA TELEFONO DOBLE FUNCION COLOMBI+AMER</v>
          </cell>
          <cell r="B5043">
            <v>7410</v>
          </cell>
          <cell r="C5043" t="str">
            <v>UND</v>
          </cell>
          <cell r="D5043">
            <v>8892</v>
          </cell>
          <cell r="E5043">
            <v>1422.72</v>
          </cell>
          <cell r="F5043">
            <v>10315</v>
          </cell>
        </row>
        <row r="5044">
          <cell r="A5044" t="str">
            <v>TOMA TELEFONO DUPLEX BLANCO</v>
          </cell>
          <cell r="B5044">
            <v>7320</v>
          </cell>
          <cell r="C5044" t="str">
            <v>UND</v>
          </cell>
          <cell r="D5044">
            <v>8784</v>
          </cell>
          <cell r="E5044">
            <v>1405.44</v>
          </cell>
          <cell r="F5044">
            <v>10189</v>
          </cell>
        </row>
        <row r="5045">
          <cell r="A5045" t="str">
            <v>TOMA TERMINAL COAXIAL T.V. AMERICANA 75</v>
          </cell>
          <cell r="B5045">
            <v>2700</v>
          </cell>
          <cell r="C5045" t="str">
            <v>UND</v>
          </cell>
          <cell r="D5045">
            <v>3240</v>
          </cell>
          <cell r="E5045">
            <v>518.4</v>
          </cell>
          <cell r="F5045">
            <v>3758</v>
          </cell>
        </row>
        <row r="5046">
          <cell r="A5046" t="str">
            <v>TOMA TERMINAL COAXIAL T.V. AMERICANA 75O</v>
          </cell>
          <cell r="B5046">
            <v>4880</v>
          </cell>
          <cell r="C5046" t="str">
            <v>UND</v>
          </cell>
          <cell r="D5046">
            <v>5856</v>
          </cell>
          <cell r="E5046">
            <v>936.96</v>
          </cell>
          <cell r="F5046">
            <v>6793</v>
          </cell>
        </row>
        <row r="5047">
          <cell r="A5047" t="str">
            <v>TOMA TERMINAL COAXIAL T.V.AMERICANA 75OH</v>
          </cell>
          <cell r="B5047">
            <v>2700</v>
          </cell>
          <cell r="C5047" t="str">
            <v>UND</v>
          </cell>
          <cell r="D5047">
            <v>3240</v>
          </cell>
          <cell r="E5047">
            <v>518.4</v>
          </cell>
          <cell r="F5047">
            <v>3758</v>
          </cell>
        </row>
        <row r="5048">
          <cell r="A5048" t="str">
            <v>TOMA TERMINAL COAXIAL TV AMERICANA</v>
          </cell>
          <cell r="B5048">
            <v>5580</v>
          </cell>
          <cell r="C5048" t="str">
            <v>UND</v>
          </cell>
          <cell r="D5048">
            <v>6696</v>
          </cell>
          <cell r="E5048">
            <v>1071.3600000000001</v>
          </cell>
          <cell r="F5048">
            <v>7767</v>
          </cell>
        </row>
        <row r="5049">
          <cell r="A5049" t="str">
            <v>TOMA TERMINAL COAXIAL TV AMERICANA 75OHM</v>
          </cell>
          <cell r="B5049">
            <v>2580</v>
          </cell>
          <cell r="C5049" t="str">
            <v>UND</v>
          </cell>
          <cell r="D5049">
            <v>3096</v>
          </cell>
          <cell r="E5049">
            <v>495.36</v>
          </cell>
          <cell r="F5049">
            <v>3591</v>
          </cell>
        </row>
        <row r="5050">
          <cell r="A5050" t="str">
            <v>TOMA TERMINAL COAXIAL TV AMERICANA 75OHM</v>
          </cell>
          <cell r="B5050">
            <v>2580</v>
          </cell>
          <cell r="C5050" t="str">
            <v>UND</v>
          </cell>
          <cell r="D5050">
            <v>3096</v>
          </cell>
          <cell r="E5050">
            <v>495.36</v>
          </cell>
          <cell r="F5050">
            <v>3591</v>
          </cell>
        </row>
        <row r="5051">
          <cell r="A5051" t="str">
            <v>TOMA TERMINAL COAXIAL TV AMERICANA 75OHM</v>
          </cell>
          <cell r="B5051">
            <v>3730</v>
          </cell>
          <cell r="C5051" t="str">
            <v>UND</v>
          </cell>
          <cell r="D5051">
            <v>4476</v>
          </cell>
          <cell r="E5051">
            <v>716.16</v>
          </cell>
          <cell r="F5051">
            <v>5192</v>
          </cell>
        </row>
        <row r="5052">
          <cell r="A5052" t="str">
            <v>TOMA TERMINAL COAXIAL TV AMERICANA 75OHM</v>
          </cell>
          <cell r="B5052">
            <v>3730</v>
          </cell>
          <cell r="C5052" t="str">
            <v>UND</v>
          </cell>
          <cell r="D5052">
            <v>4476</v>
          </cell>
          <cell r="E5052">
            <v>716.16</v>
          </cell>
          <cell r="F5052">
            <v>5192</v>
          </cell>
        </row>
        <row r="5053">
          <cell r="A5053" t="str">
            <v>TOMA TERMINAL COAXIAL TV AMERICANA-75 OH</v>
          </cell>
          <cell r="B5053">
            <v>2580</v>
          </cell>
          <cell r="C5053" t="str">
            <v>UND</v>
          </cell>
          <cell r="D5053">
            <v>3096</v>
          </cell>
          <cell r="E5053">
            <v>495.36</v>
          </cell>
          <cell r="F5053">
            <v>3591</v>
          </cell>
        </row>
        <row r="5054">
          <cell r="A5054" t="str">
            <v>TOMA TETREPOLAR 63A GRIMA</v>
          </cell>
          <cell r="B5054">
            <v>15000</v>
          </cell>
          <cell r="C5054" t="str">
            <v>UND</v>
          </cell>
          <cell r="D5054">
            <v>18000</v>
          </cell>
          <cell r="E5054">
            <v>2880</v>
          </cell>
          <cell r="F5054">
            <v>20880</v>
          </cell>
        </row>
        <row r="5055">
          <cell r="A5055" t="str">
            <v>TOMA TRIF.510 LOZA SOBREPONER</v>
          </cell>
          <cell r="B5055">
            <v>3000</v>
          </cell>
          <cell r="C5055" t="str">
            <v>UND</v>
          </cell>
          <cell r="D5055">
            <v>3600</v>
          </cell>
          <cell r="E5055">
            <v>576</v>
          </cell>
          <cell r="F5055">
            <v>4176</v>
          </cell>
        </row>
        <row r="5056">
          <cell r="A5056" t="str">
            <v>TOMA TRIFASICA 50 AMP</v>
          </cell>
          <cell r="B5056">
            <v>6500</v>
          </cell>
          <cell r="C5056" t="str">
            <v>UND</v>
          </cell>
          <cell r="D5056">
            <v>7800</v>
          </cell>
          <cell r="E5056">
            <v>1248</v>
          </cell>
          <cell r="F5056">
            <v>9048</v>
          </cell>
        </row>
        <row r="5057">
          <cell r="A5057" t="str">
            <v>TOMA TRIPLE EN PASTA S/P</v>
          </cell>
          <cell r="B5057">
            <v>1540</v>
          </cell>
          <cell r="C5057" t="str">
            <v>UND</v>
          </cell>
          <cell r="D5057">
            <v>1848</v>
          </cell>
          <cell r="E5057">
            <v>295.68</v>
          </cell>
          <cell r="F5057">
            <v>2144</v>
          </cell>
        </row>
        <row r="5058">
          <cell r="A5058" t="str">
            <v>TOMA TV COAXIAL AVE</v>
          </cell>
          <cell r="B5058">
            <v>8500</v>
          </cell>
          <cell r="C5058" t="str">
            <v>UND</v>
          </cell>
          <cell r="D5058">
            <v>10200</v>
          </cell>
          <cell r="E5058">
            <v>1632</v>
          </cell>
          <cell r="F5058">
            <v>11832</v>
          </cell>
        </row>
        <row r="5059">
          <cell r="A5059" t="str">
            <v>TOMA+INTERRUPTOR DOBLE LUZ PILOTO</v>
          </cell>
          <cell r="B5059">
            <v>11160</v>
          </cell>
          <cell r="C5059" t="str">
            <v>UND</v>
          </cell>
          <cell r="D5059">
            <v>13392</v>
          </cell>
          <cell r="E5059">
            <v>2142.7200000000003</v>
          </cell>
          <cell r="F5059">
            <v>15535</v>
          </cell>
        </row>
        <row r="5060">
          <cell r="A5060" t="str">
            <v>TOMA+INTERRUPTOR SENCILLO</v>
          </cell>
          <cell r="B5060">
            <v>5190</v>
          </cell>
          <cell r="C5060" t="str">
            <v>UND</v>
          </cell>
          <cell r="D5060">
            <v>6228</v>
          </cell>
          <cell r="E5060">
            <v>996.48</v>
          </cell>
          <cell r="F5060">
            <v>7224</v>
          </cell>
        </row>
        <row r="5061">
          <cell r="A5061" t="str">
            <v>TOMA+INTERRUPTOR SENCILLO</v>
          </cell>
          <cell r="B5061">
            <v>5190</v>
          </cell>
          <cell r="C5061" t="str">
            <v>UND</v>
          </cell>
          <cell r="D5061">
            <v>6228</v>
          </cell>
          <cell r="E5061">
            <v>996.48</v>
          </cell>
          <cell r="F5061">
            <v>7224</v>
          </cell>
        </row>
        <row r="5062">
          <cell r="A5062" t="str">
            <v>TOMA+INTERRUPTOR SENCILLO LUZ PILOTO</v>
          </cell>
          <cell r="B5062">
            <v>8500</v>
          </cell>
          <cell r="C5062" t="str">
            <v>UND</v>
          </cell>
          <cell r="D5062">
            <v>10200</v>
          </cell>
          <cell r="E5062">
            <v>1632</v>
          </cell>
          <cell r="F5062">
            <v>11832</v>
          </cell>
        </row>
        <row r="5063">
          <cell r="A5063" t="str">
            <v>TOMACORRIENTE + INTERRUPTOR MARFIL FUTUR</v>
          </cell>
          <cell r="B5063">
            <v>1680</v>
          </cell>
          <cell r="C5063" t="str">
            <v>UND</v>
          </cell>
          <cell r="D5063">
            <v>2016</v>
          </cell>
          <cell r="E5063">
            <v>322.56</v>
          </cell>
          <cell r="F5063">
            <v>2339</v>
          </cell>
        </row>
        <row r="5064">
          <cell r="A5064" t="str">
            <v>TOMACORRIENTE + INTERRUPTOR SENCILLO</v>
          </cell>
          <cell r="B5064">
            <v>7040</v>
          </cell>
          <cell r="C5064" t="str">
            <v>UND</v>
          </cell>
          <cell r="D5064">
            <v>8448</v>
          </cell>
          <cell r="E5064">
            <v>1351.68</v>
          </cell>
          <cell r="F5064">
            <v>9800</v>
          </cell>
        </row>
        <row r="5065">
          <cell r="A5065" t="str">
            <v>TOMACORRIENTE AEREA S/GIRO  2FASES 20A</v>
          </cell>
          <cell r="B5065">
            <v>35510</v>
          </cell>
          <cell r="C5065" t="str">
            <v>UND</v>
          </cell>
          <cell r="D5065">
            <v>42612</v>
          </cell>
          <cell r="E5065">
            <v>6817.92</v>
          </cell>
          <cell r="F5065">
            <v>49430</v>
          </cell>
        </row>
        <row r="5066">
          <cell r="A5066" t="str">
            <v>TOMACORRIENTE AEREA S/GIRO 2FASES 30A</v>
          </cell>
          <cell r="B5066">
            <v>28730</v>
          </cell>
          <cell r="C5066" t="str">
            <v>UND</v>
          </cell>
          <cell r="D5066">
            <v>34476</v>
          </cell>
          <cell r="E5066">
            <v>5516.16</v>
          </cell>
          <cell r="F5066">
            <v>39992</v>
          </cell>
        </row>
        <row r="5067">
          <cell r="A5067" t="str">
            <v>TOMACORRIENTE CON P/T 15A BLANCO S/TAPA</v>
          </cell>
          <cell r="B5067">
            <v>913</v>
          </cell>
          <cell r="C5067" t="str">
            <v>UND</v>
          </cell>
          <cell r="D5067">
            <v>1095.5999999999999</v>
          </cell>
          <cell r="E5067">
            <v>175.29599999999999</v>
          </cell>
          <cell r="F5067">
            <v>1271</v>
          </cell>
        </row>
        <row r="5068">
          <cell r="A5068" t="str">
            <v>TOMACORRIENTE CON P/T 15A MARFIL S/TAPA</v>
          </cell>
          <cell r="B5068">
            <v>913</v>
          </cell>
          <cell r="C5068" t="str">
            <v>UND</v>
          </cell>
          <cell r="D5068">
            <v>1095.5999999999999</v>
          </cell>
          <cell r="E5068">
            <v>175.29599999999999</v>
          </cell>
          <cell r="F5068">
            <v>1271</v>
          </cell>
        </row>
        <row r="5069">
          <cell r="A5069" t="str">
            <v>TOMACORRIENTE CUADRUPLE EUROAMERICANO</v>
          </cell>
          <cell r="B5069">
            <v>6761</v>
          </cell>
          <cell r="C5069" t="str">
            <v>UND</v>
          </cell>
          <cell r="D5069">
            <v>8113.2</v>
          </cell>
          <cell r="E5069">
            <v>1298.1120000000001</v>
          </cell>
          <cell r="F5069">
            <v>9411</v>
          </cell>
        </row>
        <row r="5070">
          <cell r="A5070" t="str">
            <v>TOMACORRIENTE CUADRUPLE POLO A TIERRA</v>
          </cell>
          <cell r="B5070">
            <v>5682</v>
          </cell>
          <cell r="C5070" t="str">
            <v>UND</v>
          </cell>
          <cell r="D5070">
            <v>6818.4</v>
          </cell>
          <cell r="E5070">
            <v>1090.944</v>
          </cell>
          <cell r="F5070">
            <v>7909</v>
          </cell>
        </row>
        <row r="5071">
          <cell r="A5071" t="str">
            <v>TOMACORRIENTE DOBLE</v>
          </cell>
          <cell r="B5071">
            <v>3620</v>
          </cell>
          <cell r="C5071" t="str">
            <v>UND</v>
          </cell>
          <cell r="D5071">
            <v>4344</v>
          </cell>
          <cell r="E5071">
            <v>695.04</v>
          </cell>
          <cell r="F5071">
            <v>5039</v>
          </cell>
        </row>
        <row r="5072">
          <cell r="A5072" t="str">
            <v>TOMACORRIENTE DOBLE</v>
          </cell>
          <cell r="B5072">
            <v>3620</v>
          </cell>
          <cell r="C5072" t="str">
            <v>UND</v>
          </cell>
          <cell r="D5072">
            <v>4344</v>
          </cell>
          <cell r="E5072">
            <v>695.04</v>
          </cell>
          <cell r="F5072">
            <v>5039</v>
          </cell>
        </row>
        <row r="5073">
          <cell r="A5073" t="str">
            <v>TOMACORRIENTE DOBLE</v>
          </cell>
          <cell r="B5073">
            <v>5110</v>
          </cell>
          <cell r="C5073" t="str">
            <v>UND</v>
          </cell>
          <cell r="D5073">
            <v>6132</v>
          </cell>
          <cell r="E5073">
            <v>981.12</v>
          </cell>
          <cell r="F5073">
            <v>7113</v>
          </cell>
        </row>
        <row r="5074">
          <cell r="A5074" t="str">
            <v>TOMACORRIENTE DOBLE BLANCO</v>
          </cell>
          <cell r="B5074">
            <v>2890</v>
          </cell>
          <cell r="C5074" t="str">
            <v>UND</v>
          </cell>
          <cell r="D5074">
            <v>3468</v>
          </cell>
          <cell r="E5074">
            <v>554.88</v>
          </cell>
          <cell r="F5074">
            <v>4023</v>
          </cell>
        </row>
        <row r="5075">
          <cell r="A5075" t="str">
            <v>TOMACORRIENTE DOBLE BLANCO FUTURA</v>
          </cell>
          <cell r="B5075">
            <v>1190</v>
          </cell>
          <cell r="C5075" t="str">
            <v>UND</v>
          </cell>
          <cell r="D5075">
            <v>1428</v>
          </cell>
          <cell r="E5075">
            <v>228.48000000000002</v>
          </cell>
          <cell r="F5075">
            <v>1656</v>
          </cell>
        </row>
        <row r="5076">
          <cell r="A5076" t="str">
            <v>TOMACORRIENTE DOBLE EUROAMERICANA</v>
          </cell>
          <cell r="B5076">
            <v>8150</v>
          </cell>
          <cell r="C5076" t="str">
            <v>UND</v>
          </cell>
          <cell r="D5076">
            <v>9780</v>
          </cell>
          <cell r="E5076">
            <v>1564.8</v>
          </cell>
          <cell r="F5076">
            <v>11345</v>
          </cell>
        </row>
        <row r="5077">
          <cell r="A5077" t="str">
            <v>TOMACORRIENTE DOBLE CON POLO A TIERRA</v>
          </cell>
          <cell r="B5077">
            <v>8170</v>
          </cell>
          <cell r="C5077" t="str">
            <v>UND</v>
          </cell>
          <cell r="D5077">
            <v>9804</v>
          </cell>
          <cell r="E5077">
            <v>1568.64</v>
          </cell>
          <cell r="F5077">
            <v>11373</v>
          </cell>
        </row>
        <row r="5078">
          <cell r="A5078" t="str">
            <v>TOMACORRIENTE DOBLE MARFIL</v>
          </cell>
          <cell r="B5078">
            <v>2890</v>
          </cell>
          <cell r="C5078" t="str">
            <v>UND</v>
          </cell>
          <cell r="D5078">
            <v>3468</v>
          </cell>
          <cell r="E5078">
            <v>554.88</v>
          </cell>
          <cell r="F5078">
            <v>4023</v>
          </cell>
        </row>
        <row r="5079">
          <cell r="A5079" t="str">
            <v>TOMACORRIENTE DOBLE MARFIL FUTURA</v>
          </cell>
          <cell r="B5079">
            <v>1190</v>
          </cell>
          <cell r="C5079" t="str">
            <v>UND</v>
          </cell>
          <cell r="D5079">
            <v>1428</v>
          </cell>
          <cell r="E5079">
            <v>228.48000000000002</v>
          </cell>
          <cell r="F5079">
            <v>1656</v>
          </cell>
        </row>
        <row r="5080">
          <cell r="A5080" t="str">
            <v>TOMACORRIENTE DOBLE POLO A TIERRA</v>
          </cell>
          <cell r="B5080">
            <v>4110</v>
          </cell>
          <cell r="C5080" t="str">
            <v>UND</v>
          </cell>
          <cell r="D5080">
            <v>4932</v>
          </cell>
          <cell r="E5080">
            <v>789.12</v>
          </cell>
          <cell r="F5080">
            <v>5721</v>
          </cell>
        </row>
        <row r="5081">
          <cell r="A5081" t="str">
            <v>TOMACORRIENTE DOBLE POLO A TIERRA</v>
          </cell>
          <cell r="B5081">
            <v>4110</v>
          </cell>
          <cell r="C5081" t="str">
            <v>UND</v>
          </cell>
          <cell r="D5081">
            <v>4932</v>
          </cell>
          <cell r="E5081">
            <v>789.12</v>
          </cell>
          <cell r="F5081">
            <v>5721</v>
          </cell>
        </row>
        <row r="5082">
          <cell r="A5082" t="str">
            <v>TOMACORRIENTE DOBLE POLO A TIERRA</v>
          </cell>
          <cell r="B5082">
            <v>5370</v>
          </cell>
          <cell r="C5082" t="str">
            <v>UND</v>
          </cell>
          <cell r="D5082">
            <v>6444</v>
          </cell>
          <cell r="E5082">
            <v>1031.04</v>
          </cell>
          <cell r="F5082">
            <v>7475</v>
          </cell>
        </row>
        <row r="5083">
          <cell r="A5083" t="str">
            <v>TOMACORRIENTE DOBLE POLO A TIERRA</v>
          </cell>
          <cell r="B5083">
            <v>5370</v>
          </cell>
          <cell r="C5083" t="str">
            <v>UND</v>
          </cell>
          <cell r="D5083">
            <v>6444</v>
          </cell>
          <cell r="E5083">
            <v>1031.04</v>
          </cell>
          <cell r="F5083">
            <v>7475</v>
          </cell>
        </row>
        <row r="5084">
          <cell r="A5084" t="str">
            <v>TOMACORRIENTE DOBLE POLO TIERRA</v>
          </cell>
          <cell r="B5084">
            <v>3420</v>
          </cell>
          <cell r="C5084" t="str">
            <v>UND</v>
          </cell>
          <cell r="D5084">
            <v>4104</v>
          </cell>
          <cell r="E5084">
            <v>656.64</v>
          </cell>
          <cell r="F5084">
            <v>4761</v>
          </cell>
        </row>
        <row r="5085">
          <cell r="A5085" t="str">
            <v>TOMACORRIENTE DOBLE POLO TIERRA BLANCO</v>
          </cell>
          <cell r="B5085">
            <v>3420</v>
          </cell>
          <cell r="C5085" t="str">
            <v>UND</v>
          </cell>
          <cell r="D5085">
            <v>4104</v>
          </cell>
          <cell r="E5085">
            <v>656.64</v>
          </cell>
          <cell r="F5085">
            <v>4761</v>
          </cell>
        </row>
        <row r="5086">
          <cell r="A5086" t="str">
            <v>TOMACORRIENTE DUPLEX C/FALLA/T 15A BLANC</v>
          </cell>
          <cell r="B5086">
            <v>18491</v>
          </cell>
          <cell r="C5086" t="str">
            <v>UND</v>
          </cell>
          <cell r="D5086">
            <v>22189.200000000001</v>
          </cell>
          <cell r="E5086">
            <v>3550.2720000000004</v>
          </cell>
          <cell r="F5086">
            <v>25739</v>
          </cell>
        </row>
        <row r="5087">
          <cell r="A5087" t="str">
            <v>TOMACORRIENTE DUPLEX C/FALLA/T 15A MARFI</v>
          </cell>
          <cell r="B5087">
            <v>18491</v>
          </cell>
          <cell r="C5087" t="str">
            <v>UND</v>
          </cell>
          <cell r="D5087">
            <v>22189.200000000001</v>
          </cell>
          <cell r="E5087">
            <v>3550.2720000000004</v>
          </cell>
          <cell r="F5087">
            <v>25739</v>
          </cell>
        </row>
        <row r="5088">
          <cell r="A5088" t="str">
            <v>TOMACORRIENTE DUPLEX C/FALLA/T 20A  MARF</v>
          </cell>
          <cell r="B5088">
            <v>22528</v>
          </cell>
          <cell r="C5088" t="str">
            <v>UND</v>
          </cell>
          <cell r="D5088">
            <v>27033.599999999999</v>
          </cell>
          <cell r="E5088">
            <v>4325.3760000000002</v>
          </cell>
          <cell r="F5088">
            <v>31359</v>
          </cell>
        </row>
        <row r="5089">
          <cell r="A5089" t="str">
            <v>TOMACORRIENTE DUPLEX C/FALLA/T 20A BLANC</v>
          </cell>
          <cell r="B5089">
            <v>22528</v>
          </cell>
          <cell r="C5089" t="str">
            <v>UND</v>
          </cell>
          <cell r="D5089">
            <v>27033.599999999999</v>
          </cell>
          <cell r="E5089">
            <v>4325.3760000000002</v>
          </cell>
          <cell r="F5089">
            <v>31359</v>
          </cell>
        </row>
        <row r="5090">
          <cell r="A5090" t="str">
            <v>TOMACORRIENTE EUROPEO CON POLO TIERRA</v>
          </cell>
          <cell r="B5090">
            <v>3250</v>
          </cell>
          <cell r="C5090" t="str">
            <v>UND</v>
          </cell>
          <cell r="D5090">
            <v>3900</v>
          </cell>
          <cell r="E5090">
            <v>624</v>
          </cell>
          <cell r="F5090">
            <v>4524</v>
          </cell>
        </row>
        <row r="5091">
          <cell r="A5091" t="str">
            <v>TOMACORRIENTE INCRUSTAR S/GIRO 2F 30A</v>
          </cell>
          <cell r="B5091">
            <v>22740</v>
          </cell>
          <cell r="C5091" t="str">
            <v>UND</v>
          </cell>
          <cell r="D5091">
            <v>27288</v>
          </cell>
          <cell r="E5091">
            <v>4366.08</v>
          </cell>
          <cell r="F5091">
            <v>31654</v>
          </cell>
        </row>
        <row r="5092">
          <cell r="A5092" t="str">
            <v>TOMACORRIENTE INCRUSTAR S/GIRO 3F 30A</v>
          </cell>
          <cell r="B5092">
            <v>22710</v>
          </cell>
          <cell r="C5092" t="str">
            <v>UND</v>
          </cell>
          <cell r="D5092">
            <v>27252</v>
          </cell>
          <cell r="E5092">
            <v>4360.32</v>
          </cell>
          <cell r="F5092">
            <v>31612</v>
          </cell>
        </row>
        <row r="5093">
          <cell r="A5093" t="str">
            <v>TOMACORRIENTE P/T+INT.SENCILLO</v>
          </cell>
          <cell r="B5093">
            <v>8320</v>
          </cell>
          <cell r="C5093" t="str">
            <v>UND</v>
          </cell>
          <cell r="D5093">
            <v>9984</v>
          </cell>
          <cell r="E5093">
            <v>1597.44</v>
          </cell>
          <cell r="F5093">
            <v>11581</v>
          </cell>
        </row>
        <row r="5094">
          <cell r="A5094" t="str">
            <v>TOMACORRIENTE P/TIERRA + INTERRUPTOR BLA</v>
          </cell>
          <cell r="B5094">
            <v>1770</v>
          </cell>
          <cell r="C5094" t="str">
            <v>UND</v>
          </cell>
          <cell r="D5094">
            <v>2124</v>
          </cell>
          <cell r="E5094">
            <v>339.84000000000003</v>
          </cell>
          <cell r="F5094">
            <v>2464</v>
          </cell>
        </row>
        <row r="5095">
          <cell r="A5095" t="str">
            <v>TOMACORRIENTE P/TIERRA + INTERRUPTOR MAR</v>
          </cell>
          <cell r="B5095">
            <v>1770</v>
          </cell>
          <cell r="C5095" t="str">
            <v>UND</v>
          </cell>
          <cell r="D5095">
            <v>2124</v>
          </cell>
          <cell r="E5095">
            <v>339.84000000000003</v>
          </cell>
          <cell r="F5095">
            <v>2464</v>
          </cell>
        </row>
        <row r="5096">
          <cell r="A5096" t="str">
            <v>TOMACORRIENTE PATA TRABADA 20A.</v>
          </cell>
          <cell r="B5096">
            <v>10480</v>
          </cell>
          <cell r="C5096" t="str">
            <v>UND</v>
          </cell>
          <cell r="D5096">
            <v>12576</v>
          </cell>
          <cell r="E5096">
            <v>2012.16</v>
          </cell>
          <cell r="F5096">
            <v>14588</v>
          </cell>
        </row>
        <row r="5097">
          <cell r="A5097" t="str">
            <v>TOMACORRIENTE PATA TRABADA 20AMP.</v>
          </cell>
          <cell r="B5097">
            <v>2520</v>
          </cell>
          <cell r="C5097" t="str">
            <v>UND</v>
          </cell>
          <cell r="D5097">
            <v>3024</v>
          </cell>
          <cell r="E5097">
            <v>483.84000000000003</v>
          </cell>
          <cell r="F5097">
            <v>3508</v>
          </cell>
        </row>
        <row r="5098">
          <cell r="A5098" t="str">
            <v>TOMACORRIENTE PATA TRABADA 20AMP.</v>
          </cell>
          <cell r="B5098">
            <v>11890</v>
          </cell>
          <cell r="C5098" t="str">
            <v>UND</v>
          </cell>
          <cell r="D5098">
            <v>14268</v>
          </cell>
          <cell r="E5098">
            <v>2282.88</v>
          </cell>
          <cell r="F5098">
            <v>16551</v>
          </cell>
        </row>
        <row r="5099">
          <cell r="A5099" t="str">
            <v>TOMACORRIENTE PATA TRABADA 20AMP.</v>
          </cell>
          <cell r="B5099">
            <v>11890</v>
          </cell>
          <cell r="C5099" t="str">
            <v>UND</v>
          </cell>
          <cell r="D5099">
            <v>14268</v>
          </cell>
          <cell r="E5099">
            <v>2282.88</v>
          </cell>
          <cell r="F5099">
            <v>16551</v>
          </cell>
        </row>
        <row r="5100">
          <cell r="A5100" t="str">
            <v>TOMACORRIENTE S/PONER 16AMP.MERLIN G.</v>
          </cell>
          <cell r="B5100">
            <v>9108</v>
          </cell>
          <cell r="C5100" t="str">
            <v>UND</v>
          </cell>
          <cell r="D5100">
            <v>10929.6</v>
          </cell>
          <cell r="E5100">
            <v>1748.7360000000001</v>
          </cell>
          <cell r="F5100">
            <v>12678</v>
          </cell>
        </row>
        <row r="5101">
          <cell r="A5101" t="str">
            <v>TOMACORRIENTE S/PONER 32AMP. MERLIN G.</v>
          </cell>
          <cell r="B5101">
            <v>13482</v>
          </cell>
          <cell r="C5101" t="str">
            <v>UND</v>
          </cell>
          <cell r="D5101">
            <v>16178.4</v>
          </cell>
          <cell r="E5101">
            <v>2588.5439999999999</v>
          </cell>
          <cell r="F5101">
            <v>18767</v>
          </cell>
        </row>
        <row r="5102">
          <cell r="A5102" t="str">
            <v>TOMACORRIENTE SENCILLA</v>
          </cell>
          <cell r="B5102">
            <v>2840</v>
          </cell>
          <cell r="C5102" t="str">
            <v>UND</v>
          </cell>
          <cell r="D5102">
            <v>3408</v>
          </cell>
          <cell r="E5102">
            <v>545.28</v>
          </cell>
          <cell r="F5102">
            <v>3953</v>
          </cell>
        </row>
        <row r="5103">
          <cell r="A5103" t="str">
            <v>TOMACORRIENTE SENCILLO</v>
          </cell>
          <cell r="B5103">
            <v>3190</v>
          </cell>
          <cell r="C5103" t="str">
            <v>UND</v>
          </cell>
          <cell r="D5103">
            <v>3828</v>
          </cell>
          <cell r="E5103">
            <v>612.48</v>
          </cell>
          <cell r="F5103">
            <v>4440</v>
          </cell>
        </row>
        <row r="5104">
          <cell r="A5104" t="str">
            <v>TOMACORRIENTE SENCILLO + INTERRUPTOR</v>
          </cell>
          <cell r="B5104">
            <v>4170</v>
          </cell>
          <cell r="C5104" t="str">
            <v>UND</v>
          </cell>
          <cell r="D5104">
            <v>5004</v>
          </cell>
          <cell r="E5104">
            <v>800.64</v>
          </cell>
          <cell r="F5104">
            <v>5805</v>
          </cell>
        </row>
        <row r="5105">
          <cell r="A5105" t="str">
            <v>TOMACORRIENTE SENCILLO C/POLO TIERRA+INT</v>
          </cell>
          <cell r="B5105">
            <v>10450</v>
          </cell>
          <cell r="C5105" t="str">
            <v>UND</v>
          </cell>
          <cell r="D5105">
            <v>12540</v>
          </cell>
          <cell r="E5105">
            <v>2006.4</v>
          </cell>
          <cell r="F5105">
            <v>14546</v>
          </cell>
        </row>
        <row r="5106">
          <cell r="A5106" t="str">
            <v>TOMACORRIENTE SENCILLO P/TIERRA+INTERRUP</v>
          </cell>
          <cell r="B5106">
            <v>10450</v>
          </cell>
          <cell r="C5106" t="str">
            <v>UND</v>
          </cell>
          <cell r="D5106">
            <v>12540</v>
          </cell>
          <cell r="E5106">
            <v>2006.4</v>
          </cell>
          <cell r="F5106">
            <v>14546</v>
          </cell>
        </row>
        <row r="5107">
          <cell r="A5107" t="str">
            <v>TOMACORRIENTE SENCILLO POLO A TIERRA</v>
          </cell>
          <cell r="B5107">
            <v>3920</v>
          </cell>
          <cell r="C5107" t="str">
            <v>UND</v>
          </cell>
          <cell r="D5107">
            <v>4704</v>
          </cell>
          <cell r="E5107">
            <v>752.64</v>
          </cell>
          <cell r="F5107">
            <v>5457</v>
          </cell>
        </row>
        <row r="5108">
          <cell r="A5108" t="str">
            <v>TOMACORRIENTE SENCILLO POLO TIERRA</v>
          </cell>
          <cell r="B5108">
            <v>2880</v>
          </cell>
          <cell r="C5108" t="str">
            <v>UND</v>
          </cell>
          <cell r="D5108">
            <v>3456</v>
          </cell>
          <cell r="E5108">
            <v>552.96</v>
          </cell>
          <cell r="F5108">
            <v>4009</v>
          </cell>
        </row>
        <row r="5109">
          <cell r="A5109" t="str">
            <v>TOMACORRIENTE SENCILLO POLO TIERRA BLANC</v>
          </cell>
          <cell r="B5109">
            <v>2880</v>
          </cell>
          <cell r="C5109" t="str">
            <v>UND</v>
          </cell>
          <cell r="D5109">
            <v>3456</v>
          </cell>
          <cell r="E5109">
            <v>552.96</v>
          </cell>
          <cell r="F5109">
            <v>4009</v>
          </cell>
        </row>
        <row r="5110">
          <cell r="A5110" t="str">
            <v>TOMACORRIENTE SENCILLO POLO TIERRA+INTER</v>
          </cell>
          <cell r="B5110">
            <v>5720</v>
          </cell>
          <cell r="C5110" t="str">
            <v>UND</v>
          </cell>
          <cell r="D5110">
            <v>6864</v>
          </cell>
          <cell r="E5110">
            <v>1098.24</v>
          </cell>
          <cell r="F5110">
            <v>7962</v>
          </cell>
        </row>
        <row r="5111">
          <cell r="A5111" t="str">
            <v>TOMACORRIENTE+INTERRUPTOR SENCILLO</v>
          </cell>
          <cell r="B5111">
            <v>4170</v>
          </cell>
          <cell r="C5111" t="str">
            <v>UND</v>
          </cell>
          <cell r="D5111">
            <v>5004</v>
          </cell>
          <cell r="E5111">
            <v>800.64</v>
          </cell>
          <cell r="F5111">
            <v>5805</v>
          </cell>
        </row>
        <row r="5112">
          <cell r="A5112" t="str">
            <v>TOPE DE SEGURIDAD AMARILLO WAGO</v>
          </cell>
          <cell r="B5112">
            <v>311</v>
          </cell>
          <cell r="C5112" t="str">
            <v>UND</v>
          </cell>
          <cell r="D5112">
            <v>373.2</v>
          </cell>
          <cell r="E5112">
            <v>59.711999999999996</v>
          </cell>
          <cell r="F5112">
            <v>433</v>
          </cell>
        </row>
        <row r="5113">
          <cell r="A5113" t="str">
            <v>TORNILLO  HEXA.1/2X1 ZINCADO</v>
          </cell>
          <cell r="B5113">
            <v>241</v>
          </cell>
          <cell r="C5113" t="str">
            <v>UND</v>
          </cell>
          <cell r="D5113">
            <v>289.2</v>
          </cell>
          <cell r="E5113">
            <v>46.271999999999998</v>
          </cell>
          <cell r="F5113">
            <v>335</v>
          </cell>
        </row>
        <row r="5114">
          <cell r="A5114" t="str">
            <v>TORNILLO + TUERCA CABEZA GOLOZA 3/16X1/2</v>
          </cell>
          <cell r="B5114">
            <v>303</v>
          </cell>
          <cell r="C5114" t="str">
            <v>UND</v>
          </cell>
          <cell r="D5114">
            <v>363.59999999999997</v>
          </cell>
          <cell r="E5114">
            <v>58.175999999999995</v>
          </cell>
          <cell r="F5114">
            <v>422</v>
          </cell>
        </row>
        <row r="5115">
          <cell r="A5115" t="str">
            <v>TORNILLO 1/2 X 21/2 HIERRO CUADRADO ROST</v>
          </cell>
          <cell r="B5115">
            <v>734</v>
          </cell>
          <cell r="C5115" t="str">
            <v>UND</v>
          </cell>
          <cell r="D5115">
            <v>880.8</v>
          </cell>
          <cell r="E5115">
            <v>140.928</v>
          </cell>
          <cell r="F5115">
            <v>1022</v>
          </cell>
        </row>
        <row r="5116">
          <cell r="A5116" t="str">
            <v>TORNILLO 1/4X1/2 ILU</v>
          </cell>
          <cell r="B5116">
            <v>17</v>
          </cell>
          <cell r="C5116" t="str">
            <v>UND</v>
          </cell>
          <cell r="D5116">
            <v>20.399999999999999</v>
          </cell>
          <cell r="E5116">
            <v>3.2639999999999998</v>
          </cell>
          <cell r="F5116">
            <v>24</v>
          </cell>
        </row>
        <row r="5117">
          <cell r="A5117" t="str">
            <v>TORNILLO 1/4X3/4 ILU</v>
          </cell>
          <cell r="B5117">
            <v>18</v>
          </cell>
          <cell r="C5117" t="str">
            <v>UND</v>
          </cell>
          <cell r="D5117">
            <v>21.599999999999998</v>
          </cell>
          <cell r="E5117">
            <v>3.4559999999999995</v>
          </cell>
          <cell r="F5117">
            <v>25</v>
          </cell>
        </row>
        <row r="5118">
          <cell r="A5118" t="str">
            <v>TORNILLO 1/8X3/16 EBT</v>
          </cell>
          <cell r="B5118">
            <v>4.4299998283386204</v>
          </cell>
          <cell r="C5118" t="str">
            <v>UND</v>
          </cell>
          <cell r="D5118">
            <v>5.3159997940063439</v>
          </cell>
          <cell r="E5118">
            <v>0.850559967041015</v>
          </cell>
          <cell r="F5118">
            <v>6</v>
          </cell>
        </row>
        <row r="5119">
          <cell r="A5119" t="str">
            <v>TORNILLO 1/8X3/8 ERT</v>
          </cell>
          <cell r="B5119">
            <v>5</v>
          </cell>
          <cell r="C5119" t="str">
            <v>UND</v>
          </cell>
          <cell r="D5119">
            <v>6</v>
          </cell>
          <cell r="E5119">
            <v>0.96</v>
          </cell>
          <cell r="F5119">
            <v>7</v>
          </cell>
        </row>
        <row r="5120">
          <cell r="A5120" t="str">
            <v>TORNILLO 5/32X 11/4 CR 2N</v>
          </cell>
          <cell r="B5120">
            <v>16192</v>
          </cell>
          <cell r="C5120" t="str">
            <v>UND</v>
          </cell>
          <cell r="D5120">
            <v>19430.399999999998</v>
          </cell>
          <cell r="E5120">
            <v>3108.8639999999996</v>
          </cell>
          <cell r="F5120">
            <v>22539</v>
          </cell>
        </row>
        <row r="5121">
          <cell r="A5121" t="str">
            <v>TORNILLO AVELLANA 10X11/2</v>
          </cell>
          <cell r="B5121">
            <v>20</v>
          </cell>
          <cell r="C5121" t="str">
            <v>UND</v>
          </cell>
          <cell r="D5121">
            <v>24</v>
          </cell>
          <cell r="E5121">
            <v>3.84</v>
          </cell>
          <cell r="F5121">
            <v>28</v>
          </cell>
        </row>
        <row r="5122">
          <cell r="A5122" t="str">
            <v>TORNILLO AVELLANA 8X11/4</v>
          </cell>
          <cell r="B5122">
            <v>18</v>
          </cell>
          <cell r="C5122" t="str">
            <v>UND</v>
          </cell>
          <cell r="D5122">
            <v>21.599999999999998</v>
          </cell>
          <cell r="E5122">
            <v>3.4559999999999995</v>
          </cell>
          <cell r="F5122">
            <v>25</v>
          </cell>
        </row>
        <row r="5123">
          <cell r="A5123" t="str">
            <v>TORNILLO BRISTOL 1"X5/16</v>
          </cell>
          <cell r="B5123">
            <v>150</v>
          </cell>
          <cell r="C5123" t="str">
            <v>UND</v>
          </cell>
          <cell r="D5123">
            <v>180</v>
          </cell>
          <cell r="E5123">
            <v>28.8</v>
          </cell>
          <cell r="F5123">
            <v>209</v>
          </cell>
        </row>
        <row r="5124">
          <cell r="A5124" t="str">
            <v>TORNILLO BRISTOL 3/4X1/4</v>
          </cell>
          <cell r="B5124">
            <v>110</v>
          </cell>
          <cell r="C5124" t="str">
            <v>UND</v>
          </cell>
          <cell r="D5124">
            <v>132</v>
          </cell>
          <cell r="E5124">
            <v>21.12</v>
          </cell>
          <cell r="F5124">
            <v>153</v>
          </cell>
        </row>
        <row r="5125">
          <cell r="A5125" t="str">
            <v>TORNILLO CARRIAJE 1/2X11/2"</v>
          </cell>
          <cell r="B5125">
            <v>421</v>
          </cell>
          <cell r="C5125" t="str">
            <v>UND</v>
          </cell>
          <cell r="D5125">
            <v>505.2</v>
          </cell>
          <cell r="E5125">
            <v>80.831999999999994</v>
          </cell>
          <cell r="F5125">
            <v>586</v>
          </cell>
        </row>
        <row r="5126">
          <cell r="A5126" t="str">
            <v>TORNILLO CARRIAJE 1/2X2"</v>
          </cell>
          <cell r="B5126">
            <v>485</v>
          </cell>
          <cell r="C5126" t="str">
            <v>UND</v>
          </cell>
          <cell r="D5126">
            <v>582</v>
          </cell>
          <cell r="E5126">
            <v>93.12</v>
          </cell>
          <cell r="F5126">
            <v>675</v>
          </cell>
        </row>
        <row r="5127">
          <cell r="A5127" t="str">
            <v>TORNILLO CARRIAJE 1/2X21/2</v>
          </cell>
          <cell r="B5127">
            <v>540</v>
          </cell>
          <cell r="C5127" t="str">
            <v>UND</v>
          </cell>
          <cell r="D5127">
            <v>648</v>
          </cell>
          <cell r="E5127">
            <v>103.68</v>
          </cell>
          <cell r="F5127">
            <v>752</v>
          </cell>
        </row>
        <row r="5128">
          <cell r="A5128" t="str">
            <v>TORNILLO CARRIAJE 1/2X3"</v>
          </cell>
          <cell r="B5128">
            <v>617</v>
          </cell>
          <cell r="C5128" t="str">
            <v>UND</v>
          </cell>
          <cell r="D5128">
            <v>740.4</v>
          </cell>
          <cell r="E5128">
            <v>118.464</v>
          </cell>
          <cell r="F5128">
            <v>859</v>
          </cell>
        </row>
        <row r="5129">
          <cell r="A5129" t="str">
            <v>TORNILLO CARRIAJE 3/4X2"</v>
          </cell>
          <cell r="B5129">
            <v>632</v>
          </cell>
          <cell r="C5129" t="str">
            <v>UND</v>
          </cell>
          <cell r="D5129">
            <v>758.4</v>
          </cell>
          <cell r="E5129">
            <v>121.34399999999999</v>
          </cell>
          <cell r="F5129">
            <v>880</v>
          </cell>
        </row>
        <row r="5130">
          <cell r="A5130" t="str">
            <v>TORNILLO CARRIAJE 3/8 X 5"</v>
          </cell>
          <cell r="B5130">
            <v>665</v>
          </cell>
          <cell r="C5130" t="str">
            <v>UND</v>
          </cell>
          <cell r="D5130">
            <v>798</v>
          </cell>
          <cell r="E5130">
            <v>127.68</v>
          </cell>
          <cell r="F5130">
            <v>926</v>
          </cell>
        </row>
        <row r="5131">
          <cell r="A5131" t="str">
            <v>TORNILLO CARRIAJE 5/16 X 2"</v>
          </cell>
          <cell r="B5131">
            <v>5600</v>
          </cell>
          <cell r="C5131" t="str">
            <v>UND</v>
          </cell>
          <cell r="D5131">
            <v>6720</v>
          </cell>
          <cell r="E5131">
            <v>1075.2</v>
          </cell>
          <cell r="F5131">
            <v>7795</v>
          </cell>
        </row>
        <row r="5132">
          <cell r="A5132" t="str">
            <v>TORNILLO CARRIAJE 5/8X11/2"</v>
          </cell>
          <cell r="B5132">
            <v>564</v>
          </cell>
          <cell r="C5132" t="str">
            <v>UND</v>
          </cell>
          <cell r="D5132">
            <v>676.8</v>
          </cell>
          <cell r="E5132">
            <v>108.288</v>
          </cell>
          <cell r="F5132">
            <v>785</v>
          </cell>
        </row>
        <row r="5133">
          <cell r="A5133" t="str">
            <v>TORNILLO CARRIAJE 5/8X2"</v>
          </cell>
          <cell r="B5133">
            <v>707</v>
          </cell>
          <cell r="C5133" t="str">
            <v>UND</v>
          </cell>
          <cell r="D5133">
            <v>848.4</v>
          </cell>
          <cell r="E5133">
            <v>135.744</v>
          </cell>
          <cell r="F5133">
            <v>984</v>
          </cell>
        </row>
        <row r="5134">
          <cell r="A5134" t="str">
            <v>TORNILLO CARRIAJE 5/8X3"</v>
          </cell>
          <cell r="B5134">
            <v>767</v>
          </cell>
          <cell r="C5134" t="str">
            <v>UND</v>
          </cell>
          <cell r="D5134">
            <v>920.4</v>
          </cell>
          <cell r="E5134">
            <v>147.26400000000001</v>
          </cell>
          <cell r="F5134">
            <v>1068</v>
          </cell>
        </row>
        <row r="5135">
          <cell r="A5135" t="str">
            <v>TORNILLO CARRIAJE 5/8X4"</v>
          </cell>
          <cell r="B5135">
            <v>850</v>
          </cell>
          <cell r="C5135" t="str">
            <v>UND</v>
          </cell>
          <cell r="D5135">
            <v>1020</v>
          </cell>
          <cell r="E5135">
            <v>163.20000000000002</v>
          </cell>
          <cell r="F5135">
            <v>1183</v>
          </cell>
        </row>
        <row r="5136">
          <cell r="A5136" t="str">
            <v>TORNILLO CARRIAJE 5/8X5"</v>
          </cell>
          <cell r="B5136">
            <v>993</v>
          </cell>
          <cell r="C5136" t="str">
            <v>UND</v>
          </cell>
          <cell r="D5136">
            <v>1191.5999999999999</v>
          </cell>
          <cell r="E5136">
            <v>190.65599999999998</v>
          </cell>
          <cell r="F5136">
            <v>1382</v>
          </cell>
        </row>
        <row r="5137">
          <cell r="A5137" t="str">
            <v>TORNILLO CILINDRICO 12X11/2</v>
          </cell>
          <cell r="B5137">
            <v>30</v>
          </cell>
          <cell r="C5137" t="str">
            <v>UND</v>
          </cell>
          <cell r="D5137">
            <v>36</v>
          </cell>
          <cell r="E5137">
            <v>5.76</v>
          </cell>
          <cell r="F5137">
            <v>42</v>
          </cell>
        </row>
        <row r="5138">
          <cell r="A5138" t="str">
            <v>TORNILLO DE BRONCE 1/4"X1/2"</v>
          </cell>
          <cell r="B5138">
            <v>815</v>
          </cell>
          <cell r="C5138" t="str">
            <v>UND</v>
          </cell>
          <cell r="D5138">
            <v>978</v>
          </cell>
          <cell r="E5138">
            <v>156.47999999999999</v>
          </cell>
          <cell r="F5138">
            <v>1134</v>
          </cell>
        </row>
        <row r="5139">
          <cell r="A5139" t="str">
            <v>TORNILLO EN BRONCE 3/8 X 11/2</v>
          </cell>
          <cell r="B5139">
            <v>800</v>
          </cell>
          <cell r="C5139" t="str">
            <v>UND</v>
          </cell>
          <cell r="D5139">
            <v>960</v>
          </cell>
          <cell r="E5139">
            <v>153.6</v>
          </cell>
          <cell r="F5139">
            <v>1114</v>
          </cell>
        </row>
        <row r="5140">
          <cell r="A5140" t="str">
            <v>TORNILLO EN BRONCE CONEXION RECONECTADOR</v>
          </cell>
          <cell r="B5140">
            <v>2300</v>
          </cell>
          <cell r="C5140" t="str">
            <v>UND</v>
          </cell>
          <cell r="D5140">
            <v>2760</v>
          </cell>
          <cell r="E5140">
            <v>441.6</v>
          </cell>
          <cell r="F5140">
            <v>3202</v>
          </cell>
        </row>
        <row r="5141">
          <cell r="A5141" t="str">
            <v>TORNILLO GOLOSO 12X3/4</v>
          </cell>
          <cell r="B5141">
            <v>25</v>
          </cell>
          <cell r="C5141" t="str">
            <v>UND</v>
          </cell>
          <cell r="D5141">
            <v>30</v>
          </cell>
          <cell r="E5141">
            <v>4.8</v>
          </cell>
          <cell r="F5141">
            <v>35</v>
          </cell>
        </row>
        <row r="5142">
          <cell r="A5142" t="str">
            <v>TORNILLO GOLOZO PARA FIJACION</v>
          </cell>
          <cell r="B5142">
            <v>45</v>
          </cell>
          <cell r="C5142" t="str">
            <v>UND</v>
          </cell>
          <cell r="D5142">
            <v>54</v>
          </cell>
          <cell r="E5142">
            <v>8.64</v>
          </cell>
          <cell r="F5142">
            <v>63</v>
          </cell>
        </row>
        <row r="5143">
          <cell r="A5143" t="str">
            <v>TORNILLO HEX. 3/8X2 ZINCADO</v>
          </cell>
          <cell r="B5143">
            <v>161</v>
          </cell>
          <cell r="C5143" t="str">
            <v>UND</v>
          </cell>
          <cell r="D5143">
            <v>193.2</v>
          </cell>
          <cell r="E5143">
            <v>30.911999999999999</v>
          </cell>
          <cell r="F5143">
            <v>224</v>
          </cell>
        </row>
        <row r="5144">
          <cell r="A5144" t="str">
            <v xml:space="preserve">TORNILLO LAMINA 3/8 </v>
          </cell>
          <cell r="B5144">
            <v>60</v>
          </cell>
          <cell r="C5144" t="str">
            <v>UND</v>
          </cell>
          <cell r="D5144">
            <v>72</v>
          </cell>
          <cell r="E5144">
            <v>11.52</v>
          </cell>
          <cell r="F5144">
            <v>84</v>
          </cell>
        </row>
        <row r="5145">
          <cell r="A5145" t="str">
            <v>TORNILLO MAQUINA 1/2X11/2"</v>
          </cell>
          <cell r="B5145">
            <v>488.39999389648398</v>
          </cell>
          <cell r="C5145" t="str">
            <v>UND</v>
          </cell>
          <cell r="D5145">
            <v>586.07999267578077</v>
          </cell>
          <cell r="E5145">
            <v>93.77279882812492</v>
          </cell>
          <cell r="F5145">
            <v>680</v>
          </cell>
        </row>
        <row r="5146">
          <cell r="A5146" t="str">
            <v>TORNILLO MAQUINA 1/2X2"</v>
          </cell>
          <cell r="B5146">
            <v>388</v>
          </cell>
          <cell r="C5146" t="str">
            <v>UND</v>
          </cell>
          <cell r="D5146">
            <v>465.59999999999997</v>
          </cell>
          <cell r="E5146">
            <v>74.495999999999995</v>
          </cell>
          <cell r="F5146">
            <v>540</v>
          </cell>
        </row>
        <row r="5147">
          <cell r="A5147" t="str">
            <v>TORNILLO MAQUINA 1/2X3"</v>
          </cell>
          <cell r="B5147">
            <v>1361</v>
          </cell>
          <cell r="C5147" t="str">
            <v>UND</v>
          </cell>
          <cell r="D5147">
            <v>1633.2</v>
          </cell>
          <cell r="E5147">
            <v>261.31200000000001</v>
          </cell>
          <cell r="F5147">
            <v>1895</v>
          </cell>
        </row>
        <row r="5148">
          <cell r="A5148" t="str">
            <v>TORNILLO MAQUINA 1/2X6"</v>
          </cell>
          <cell r="B5148">
            <v>913</v>
          </cell>
          <cell r="C5148" t="str">
            <v>UND</v>
          </cell>
          <cell r="D5148">
            <v>1095.5999999999999</v>
          </cell>
          <cell r="E5148">
            <v>175.29599999999999</v>
          </cell>
          <cell r="F5148">
            <v>1271</v>
          </cell>
        </row>
        <row r="5149">
          <cell r="A5149" t="str">
            <v>TORNILLO MAQUINA 3/4X10</v>
          </cell>
          <cell r="B5149">
            <v>2000</v>
          </cell>
          <cell r="C5149" t="str">
            <v>UND</v>
          </cell>
          <cell r="D5149">
            <v>2400</v>
          </cell>
          <cell r="E5149">
            <v>384</v>
          </cell>
          <cell r="F5149">
            <v>2784</v>
          </cell>
        </row>
        <row r="5150">
          <cell r="A5150" t="str">
            <v>TORNILLO MAQUINA 3/4X12</v>
          </cell>
          <cell r="B5150">
            <v>2200</v>
          </cell>
          <cell r="C5150" t="str">
            <v>UND</v>
          </cell>
          <cell r="D5150">
            <v>2640</v>
          </cell>
          <cell r="E5150">
            <v>422.40000000000003</v>
          </cell>
          <cell r="F5150">
            <v>3062</v>
          </cell>
        </row>
        <row r="5151">
          <cell r="A5151" t="str">
            <v>TORNILLO MAQUINA 3/4X14</v>
          </cell>
          <cell r="B5151">
            <v>2400</v>
          </cell>
          <cell r="C5151" t="str">
            <v>UND</v>
          </cell>
          <cell r="D5151">
            <v>2880</v>
          </cell>
          <cell r="E5151">
            <v>460.8</v>
          </cell>
          <cell r="F5151">
            <v>3341</v>
          </cell>
        </row>
        <row r="5152">
          <cell r="A5152" t="str">
            <v>TORNILLO MAQUINA 3/4X2"</v>
          </cell>
          <cell r="B5152">
            <v>1001</v>
          </cell>
          <cell r="C5152" t="str">
            <v>UND</v>
          </cell>
          <cell r="D5152">
            <v>1201.2</v>
          </cell>
          <cell r="E5152">
            <v>192.19200000000001</v>
          </cell>
          <cell r="F5152">
            <v>1393</v>
          </cell>
        </row>
        <row r="5153">
          <cell r="A5153" t="str">
            <v>TORNILLO MAQUINA 3/8 X 11/2</v>
          </cell>
          <cell r="B5153">
            <v>350</v>
          </cell>
          <cell r="C5153" t="str">
            <v>UND</v>
          </cell>
          <cell r="D5153">
            <v>420</v>
          </cell>
          <cell r="E5153">
            <v>67.2</v>
          </cell>
          <cell r="F5153">
            <v>487</v>
          </cell>
        </row>
        <row r="5154">
          <cell r="A5154" t="str">
            <v>TORNILLO MAQUINA 5/8X10"</v>
          </cell>
          <cell r="B5154">
            <v>1529</v>
          </cell>
          <cell r="C5154" t="str">
            <v>UND</v>
          </cell>
          <cell r="D5154">
            <v>1834.8</v>
          </cell>
          <cell r="E5154">
            <v>293.56799999999998</v>
          </cell>
          <cell r="F5154">
            <v>2128</v>
          </cell>
        </row>
        <row r="5155">
          <cell r="A5155" t="str">
            <v>TORNILLO MAQUINA 5/8X11/2"</v>
          </cell>
          <cell r="B5155">
            <v>724</v>
          </cell>
          <cell r="C5155" t="str">
            <v>UND</v>
          </cell>
          <cell r="D5155">
            <v>868.8</v>
          </cell>
          <cell r="E5155">
            <v>139.00800000000001</v>
          </cell>
          <cell r="F5155">
            <v>1008</v>
          </cell>
        </row>
        <row r="5156">
          <cell r="A5156" t="str">
            <v>TORNILLO MAQUINA 5/8X12"</v>
          </cell>
          <cell r="B5156">
            <v>1558</v>
          </cell>
          <cell r="C5156" t="str">
            <v>UND</v>
          </cell>
          <cell r="D5156">
            <v>1869.6</v>
          </cell>
          <cell r="E5156">
            <v>299.13599999999997</v>
          </cell>
          <cell r="F5156">
            <v>2169</v>
          </cell>
        </row>
        <row r="5157">
          <cell r="A5157" t="str">
            <v>TORNILLO MAQUINA 5/8X14"</v>
          </cell>
          <cell r="B5157">
            <v>1726</v>
          </cell>
          <cell r="C5157" t="str">
            <v>UND</v>
          </cell>
          <cell r="D5157">
            <v>2071.1999999999998</v>
          </cell>
          <cell r="E5157">
            <v>331.392</v>
          </cell>
          <cell r="F5157">
            <v>2403</v>
          </cell>
        </row>
        <row r="5158">
          <cell r="A5158" t="str">
            <v>TORNILLO MAQUINA 5/8X16"</v>
          </cell>
          <cell r="B5158">
            <v>2425</v>
          </cell>
          <cell r="C5158" t="str">
            <v>UND</v>
          </cell>
          <cell r="D5158">
            <v>2910</v>
          </cell>
          <cell r="E5158">
            <v>465.6</v>
          </cell>
          <cell r="F5158">
            <v>3376</v>
          </cell>
        </row>
        <row r="5159">
          <cell r="A5159" t="str">
            <v>TORNILLO MAQUINA 5/8X18"</v>
          </cell>
          <cell r="B5159">
            <v>2279</v>
          </cell>
          <cell r="C5159" t="str">
            <v>UND</v>
          </cell>
          <cell r="D5159">
            <v>2734.7999999999997</v>
          </cell>
          <cell r="E5159">
            <v>437.56799999999998</v>
          </cell>
          <cell r="F5159">
            <v>3172</v>
          </cell>
        </row>
        <row r="5160">
          <cell r="A5160" t="str">
            <v>TORNILLO MAQUINA 5/8X2"</v>
          </cell>
          <cell r="B5160">
            <v>715</v>
          </cell>
          <cell r="C5160" t="str">
            <v>UND</v>
          </cell>
          <cell r="D5160">
            <v>858</v>
          </cell>
          <cell r="E5160">
            <v>137.28</v>
          </cell>
          <cell r="F5160">
            <v>995</v>
          </cell>
        </row>
        <row r="5161">
          <cell r="A5161" t="str">
            <v>TORNILLO MAQUINA 5/8X20"</v>
          </cell>
          <cell r="B5161">
            <v>2940</v>
          </cell>
          <cell r="C5161" t="str">
            <v>UND</v>
          </cell>
          <cell r="D5161">
            <v>3528</v>
          </cell>
          <cell r="E5161">
            <v>564.48</v>
          </cell>
          <cell r="F5161">
            <v>4092</v>
          </cell>
        </row>
        <row r="5162">
          <cell r="A5162" t="str">
            <v>TORNILLO MAQUINA 5/8X3"</v>
          </cell>
          <cell r="B5162">
            <v>948</v>
          </cell>
          <cell r="C5162" t="str">
            <v>UND</v>
          </cell>
          <cell r="D5162">
            <v>1137.5999999999999</v>
          </cell>
          <cell r="E5162">
            <v>182.01599999999999</v>
          </cell>
          <cell r="F5162">
            <v>1320</v>
          </cell>
        </row>
        <row r="5163">
          <cell r="A5163" t="str">
            <v>TORNILLO MAQUINA 5/8X5"</v>
          </cell>
          <cell r="B5163">
            <v>1044</v>
          </cell>
          <cell r="C5163" t="str">
            <v>UND</v>
          </cell>
          <cell r="D5163">
            <v>1252.8</v>
          </cell>
          <cell r="E5163">
            <v>200.44800000000001</v>
          </cell>
          <cell r="F5163">
            <v>1453</v>
          </cell>
        </row>
        <row r="5164">
          <cell r="A5164" t="str">
            <v>TORNILLO MAQUINA 5/8X6"</v>
          </cell>
          <cell r="B5164">
            <v>1285</v>
          </cell>
          <cell r="C5164" t="str">
            <v>UND</v>
          </cell>
          <cell r="D5164">
            <v>1542</v>
          </cell>
          <cell r="E5164">
            <v>246.72</v>
          </cell>
          <cell r="F5164">
            <v>1789</v>
          </cell>
        </row>
        <row r="5165">
          <cell r="A5165" t="str">
            <v>TORNILLO MAQUINA 5/8X8"</v>
          </cell>
          <cell r="B5165">
            <v>1229</v>
          </cell>
          <cell r="C5165" t="str">
            <v>UND</v>
          </cell>
          <cell r="D5165">
            <v>1474.8</v>
          </cell>
          <cell r="E5165">
            <v>235.96799999999999</v>
          </cell>
          <cell r="F5165">
            <v>1711</v>
          </cell>
        </row>
        <row r="5166">
          <cell r="A5166" t="str">
            <v>TORNILLO MAQUINA CON TUERCA 5/16 X 1"</v>
          </cell>
          <cell r="B5166">
            <v>85</v>
          </cell>
          <cell r="C5166" t="str">
            <v>UND</v>
          </cell>
          <cell r="D5166">
            <v>102</v>
          </cell>
          <cell r="E5166">
            <v>16.32</v>
          </cell>
          <cell r="F5166">
            <v>118</v>
          </cell>
        </row>
        <row r="5167">
          <cell r="A5167" t="str">
            <v>TORNILLO SOPORTE LUMINARIA 1/2X10</v>
          </cell>
          <cell r="B5167">
            <v>1546</v>
          </cell>
          <cell r="C5167" t="str">
            <v>UND</v>
          </cell>
          <cell r="D5167">
            <v>1855.1999999999998</v>
          </cell>
          <cell r="E5167">
            <v>296.83199999999999</v>
          </cell>
          <cell r="F5167">
            <v>2152</v>
          </cell>
        </row>
        <row r="5168">
          <cell r="A5168" t="str">
            <v>TORNILLO SOPORTE LUMINARIA 1/2X13</v>
          </cell>
          <cell r="B5168">
            <v>1637</v>
          </cell>
          <cell r="C5168" t="str">
            <v>UND</v>
          </cell>
          <cell r="D5168">
            <v>1964.3999999999999</v>
          </cell>
          <cell r="E5168">
            <v>314.30399999999997</v>
          </cell>
          <cell r="F5168">
            <v>2279</v>
          </cell>
        </row>
        <row r="5169">
          <cell r="A5169" t="str">
            <v>TORNILLO SOPORTE LUMINARIA 1/2X6</v>
          </cell>
          <cell r="B5169">
            <v>1210</v>
          </cell>
          <cell r="C5169" t="str">
            <v>UND</v>
          </cell>
          <cell r="D5169">
            <v>1452</v>
          </cell>
          <cell r="E5169">
            <v>232.32</v>
          </cell>
          <cell r="F5169">
            <v>1684</v>
          </cell>
        </row>
        <row r="5170">
          <cell r="A5170" t="str">
            <v>TORNILLO SOPORTE LUMINARIA 1/2X8</v>
          </cell>
          <cell r="B5170">
            <v>1420</v>
          </cell>
          <cell r="C5170" t="str">
            <v>UND</v>
          </cell>
          <cell r="D5170">
            <v>1704</v>
          </cell>
          <cell r="E5170">
            <v>272.64</v>
          </cell>
          <cell r="F5170">
            <v>1977</v>
          </cell>
        </row>
        <row r="5171">
          <cell r="A5171" t="str">
            <v>TRAFO CORRIENTE 20/5A</v>
          </cell>
          <cell r="B5171">
            <v>327346.59375</v>
          </cell>
          <cell r="C5171" t="str">
            <v>UND</v>
          </cell>
          <cell r="D5171">
            <v>392815.91249999998</v>
          </cell>
          <cell r="E5171">
            <v>62850.545999999995</v>
          </cell>
          <cell r="F5171">
            <v>455666</v>
          </cell>
        </row>
        <row r="5172">
          <cell r="A5172" t="str">
            <v>TRAFO CORRIENTE 200/5 AMPS 3.75 VA VENTA</v>
          </cell>
          <cell r="B5172">
            <v>42000</v>
          </cell>
          <cell r="C5172" t="str">
            <v>UND</v>
          </cell>
          <cell r="D5172">
            <v>50400</v>
          </cell>
          <cell r="E5172">
            <v>8064</v>
          </cell>
          <cell r="F5172">
            <v>58464</v>
          </cell>
        </row>
        <row r="5173">
          <cell r="A5173" t="str">
            <v>TRAFO CORRIENTE 2500/5A</v>
          </cell>
          <cell r="B5173">
            <v>148736</v>
          </cell>
          <cell r="C5173" t="str">
            <v>UND</v>
          </cell>
          <cell r="D5173">
            <v>178483.19999999998</v>
          </cell>
          <cell r="E5173">
            <v>28557.311999999998</v>
          </cell>
          <cell r="F5173">
            <v>207041</v>
          </cell>
        </row>
        <row r="5174">
          <cell r="A5174" t="str">
            <v>TRAFO CORRIENTE ACB-17 10-20/5A 50VA INT</v>
          </cell>
          <cell r="B5174">
            <v>950000</v>
          </cell>
          <cell r="C5174" t="str">
            <v>UND</v>
          </cell>
          <cell r="D5174">
            <v>1140000</v>
          </cell>
          <cell r="E5174">
            <v>182400</v>
          </cell>
          <cell r="F5174">
            <v>1322400</v>
          </cell>
        </row>
        <row r="5175">
          <cell r="A5175" t="str">
            <v>TRAFO CORRIENTE ACB-17 15-30/5A INTERIOR</v>
          </cell>
          <cell r="B5175">
            <v>875000</v>
          </cell>
          <cell r="C5175" t="str">
            <v>UND</v>
          </cell>
          <cell r="D5175">
            <v>1050000</v>
          </cell>
          <cell r="E5175">
            <v>168000</v>
          </cell>
          <cell r="F5175">
            <v>1218000</v>
          </cell>
        </row>
        <row r="5176">
          <cell r="A5176" t="str">
            <v>TRAFO CORRIENTE ACB-17 30-60/5A INTERIOR</v>
          </cell>
          <cell r="B5176">
            <v>875000</v>
          </cell>
          <cell r="C5176" t="str">
            <v>UND</v>
          </cell>
          <cell r="D5176">
            <v>1050000</v>
          </cell>
          <cell r="E5176">
            <v>168000</v>
          </cell>
          <cell r="F5176">
            <v>1218000</v>
          </cell>
        </row>
        <row r="5177">
          <cell r="A5177" t="str">
            <v>TRAFO CORRIENTE CRC-17 10-20/5A 50VA EXT</v>
          </cell>
          <cell r="B5177">
            <v>1575000</v>
          </cell>
          <cell r="C5177" t="str">
            <v>UND</v>
          </cell>
          <cell r="D5177">
            <v>1890000</v>
          </cell>
          <cell r="E5177">
            <v>302400</v>
          </cell>
          <cell r="F5177">
            <v>2192400</v>
          </cell>
        </row>
        <row r="5178">
          <cell r="A5178" t="str">
            <v>TRAFO CORRIENTE CRC-17 30-60/5A 25VA EXT</v>
          </cell>
          <cell r="B5178">
            <v>1575000</v>
          </cell>
          <cell r="C5178" t="str">
            <v>UND</v>
          </cell>
          <cell r="D5178">
            <v>1890000</v>
          </cell>
          <cell r="E5178">
            <v>302400</v>
          </cell>
          <cell r="F5178">
            <v>2192400</v>
          </cell>
        </row>
        <row r="5179">
          <cell r="A5179" t="str">
            <v>TRAFO CORRIENTE CRD-36 15-30/5A 50VA EXT</v>
          </cell>
          <cell r="B5179">
            <v>2350000</v>
          </cell>
          <cell r="C5179" t="str">
            <v>UND</v>
          </cell>
          <cell r="D5179">
            <v>2820000</v>
          </cell>
          <cell r="E5179">
            <v>451200</v>
          </cell>
          <cell r="F5179">
            <v>3271200</v>
          </cell>
        </row>
        <row r="5180">
          <cell r="A5180" t="str">
            <v>TRAFO CORRIENTE KIC 12 20/40.5</v>
          </cell>
          <cell r="B5180">
            <v>656250</v>
          </cell>
          <cell r="C5180" t="str">
            <v>UND</v>
          </cell>
          <cell r="D5180">
            <v>787500</v>
          </cell>
          <cell r="E5180">
            <v>126000</v>
          </cell>
          <cell r="F5180">
            <v>913500</v>
          </cell>
        </row>
        <row r="5181">
          <cell r="A5181" t="str">
            <v>TRAFO DE INTENSIDAD 1000/5AMP.</v>
          </cell>
          <cell r="B5181">
            <v>170900</v>
          </cell>
          <cell r="C5181" t="str">
            <v>UND</v>
          </cell>
          <cell r="D5181">
            <v>205080</v>
          </cell>
          <cell r="E5181">
            <v>32812.800000000003</v>
          </cell>
          <cell r="F5181">
            <v>237893</v>
          </cell>
        </row>
        <row r="5182">
          <cell r="A5182" t="str">
            <v>TRAFO DE INTENSIDAD 1000/5AMP. LK-NES</v>
          </cell>
          <cell r="B5182">
            <v>74000</v>
          </cell>
          <cell r="C5182" t="str">
            <v>UND</v>
          </cell>
          <cell r="D5182">
            <v>88800</v>
          </cell>
          <cell r="E5182">
            <v>14208</v>
          </cell>
          <cell r="F5182">
            <v>103008</v>
          </cell>
        </row>
        <row r="5183">
          <cell r="A5183" t="str">
            <v>TRAFO DE INTENSIDAD 1500/5AMP. LK-NES</v>
          </cell>
          <cell r="B5183">
            <v>74000</v>
          </cell>
          <cell r="C5183" t="str">
            <v>UND</v>
          </cell>
          <cell r="D5183">
            <v>88800</v>
          </cell>
          <cell r="E5183">
            <v>14208</v>
          </cell>
          <cell r="F5183">
            <v>103008</v>
          </cell>
        </row>
        <row r="5184">
          <cell r="A5184" t="str">
            <v>TRAFO DE INTENSIDAD 1500/5AMP. SACY</v>
          </cell>
          <cell r="B5184">
            <v>74000</v>
          </cell>
          <cell r="C5184" t="str">
            <v>UND</v>
          </cell>
          <cell r="D5184">
            <v>88800</v>
          </cell>
          <cell r="E5184">
            <v>14208</v>
          </cell>
          <cell r="F5184">
            <v>103008</v>
          </cell>
        </row>
        <row r="5185">
          <cell r="A5185" t="str">
            <v>TRAFO DE INTENSIDAD 200/5AMP</v>
          </cell>
          <cell r="B5185">
            <v>78624</v>
          </cell>
          <cell r="C5185" t="str">
            <v>UND</v>
          </cell>
          <cell r="D5185">
            <v>94348.800000000003</v>
          </cell>
          <cell r="E5185">
            <v>15095.808000000001</v>
          </cell>
          <cell r="F5185">
            <v>109445</v>
          </cell>
        </row>
        <row r="5186">
          <cell r="A5186" t="str">
            <v>TRAFO DE INTENSIDAD 300/5AMP.</v>
          </cell>
          <cell r="B5186">
            <v>76600</v>
          </cell>
          <cell r="C5186" t="str">
            <v>UND</v>
          </cell>
          <cell r="D5186">
            <v>91920</v>
          </cell>
          <cell r="E5186">
            <v>14707.2</v>
          </cell>
          <cell r="F5186">
            <v>106627</v>
          </cell>
        </row>
        <row r="5187">
          <cell r="A5187" t="str">
            <v>TRAFO DE INTENSIDAD 300/5AMP. SIEMENS</v>
          </cell>
          <cell r="B5187">
            <v>74000</v>
          </cell>
          <cell r="C5187" t="str">
            <v>UND</v>
          </cell>
          <cell r="D5187">
            <v>88800</v>
          </cell>
          <cell r="E5187">
            <v>14208</v>
          </cell>
          <cell r="F5187">
            <v>103008</v>
          </cell>
        </row>
        <row r="5188">
          <cell r="A5188" t="str">
            <v>TRAFO DE INTENSIDAD 400/5AMP.</v>
          </cell>
          <cell r="B5188">
            <v>92400</v>
          </cell>
          <cell r="C5188" t="str">
            <v>UND</v>
          </cell>
          <cell r="D5188">
            <v>110880</v>
          </cell>
          <cell r="E5188">
            <v>17740.8</v>
          </cell>
          <cell r="F5188">
            <v>128621</v>
          </cell>
        </row>
        <row r="5189">
          <cell r="A5189" t="str">
            <v>TRAFO DE INTENSIDAD 400/5AMP. CELSA</v>
          </cell>
          <cell r="B5189">
            <v>74000</v>
          </cell>
          <cell r="C5189" t="str">
            <v>UND</v>
          </cell>
          <cell r="D5189">
            <v>88800</v>
          </cell>
          <cell r="E5189">
            <v>14208</v>
          </cell>
          <cell r="F5189">
            <v>103008</v>
          </cell>
        </row>
        <row r="5190">
          <cell r="A5190" t="str">
            <v>TRAFO DE INTENSIDAD 400/5AMP. LK-NES</v>
          </cell>
          <cell r="B5190">
            <v>74000</v>
          </cell>
          <cell r="C5190" t="str">
            <v>UND</v>
          </cell>
          <cell r="D5190">
            <v>88800</v>
          </cell>
          <cell r="E5190">
            <v>14208</v>
          </cell>
          <cell r="F5190">
            <v>103008</v>
          </cell>
        </row>
        <row r="5191">
          <cell r="A5191" t="str">
            <v>TRAFO DE INTENSIDAD 400/5AMP. SIEMENS</v>
          </cell>
          <cell r="B5191">
            <v>74000</v>
          </cell>
          <cell r="C5191" t="str">
            <v>UND</v>
          </cell>
          <cell r="D5191">
            <v>88800</v>
          </cell>
          <cell r="E5191">
            <v>14208</v>
          </cell>
          <cell r="F5191">
            <v>103008</v>
          </cell>
        </row>
        <row r="5192">
          <cell r="A5192" t="str">
            <v>TRAFO DE INTENSIDAD 600/5AMP. COIL</v>
          </cell>
          <cell r="B5192">
            <v>74000</v>
          </cell>
          <cell r="C5192" t="str">
            <v>UND</v>
          </cell>
          <cell r="D5192">
            <v>88800</v>
          </cell>
          <cell r="E5192">
            <v>14208</v>
          </cell>
          <cell r="F5192">
            <v>103008</v>
          </cell>
        </row>
        <row r="5193">
          <cell r="A5193" t="str">
            <v>TRAFO DE INTENSIDAD 600/5AMP. CURRENT</v>
          </cell>
          <cell r="B5193">
            <v>74000</v>
          </cell>
          <cell r="C5193" t="str">
            <v>UND</v>
          </cell>
          <cell r="D5193">
            <v>88800</v>
          </cell>
          <cell r="E5193">
            <v>14208</v>
          </cell>
          <cell r="F5193">
            <v>103008</v>
          </cell>
        </row>
        <row r="5194">
          <cell r="A5194" t="str">
            <v>TRAFO DE INTENSIDAD 600/5AMP. SIEMENS</v>
          </cell>
          <cell r="B5194">
            <v>74000</v>
          </cell>
          <cell r="C5194" t="str">
            <v>UND</v>
          </cell>
          <cell r="D5194">
            <v>88800</v>
          </cell>
          <cell r="E5194">
            <v>14208</v>
          </cell>
          <cell r="F5194">
            <v>103008</v>
          </cell>
        </row>
        <row r="5195">
          <cell r="A5195" t="str">
            <v>TRAFO INTENSIDAD 100/5A</v>
          </cell>
          <cell r="B5195">
            <v>73000</v>
          </cell>
          <cell r="C5195" t="str">
            <v>UND</v>
          </cell>
          <cell r="D5195">
            <v>87600</v>
          </cell>
          <cell r="E5195">
            <v>14016</v>
          </cell>
          <cell r="F5195">
            <v>101616</v>
          </cell>
        </row>
        <row r="5196">
          <cell r="A5196" t="str">
            <v>TRAFO INTENSIDAD 200/5 VENTANA</v>
          </cell>
          <cell r="B5196">
            <v>45000</v>
          </cell>
          <cell r="C5196" t="str">
            <v>UND</v>
          </cell>
          <cell r="D5196">
            <v>54000</v>
          </cell>
          <cell r="E5196">
            <v>8640</v>
          </cell>
          <cell r="F5196">
            <v>62640</v>
          </cell>
        </row>
        <row r="5197">
          <cell r="A5197" t="str">
            <v>TRAFO INTENSIDAD 400/5 AMP SICO</v>
          </cell>
          <cell r="B5197">
            <v>50600</v>
          </cell>
          <cell r="C5197" t="str">
            <v>UND</v>
          </cell>
          <cell r="D5197">
            <v>60720</v>
          </cell>
          <cell r="E5197">
            <v>9715.2000000000007</v>
          </cell>
          <cell r="F5197">
            <v>70435</v>
          </cell>
        </row>
        <row r="5198">
          <cell r="A5198" t="str">
            <v>TRAFO MEDICION 600/5A</v>
          </cell>
          <cell r="B5198">
            <v>92400</v>
          </cell>
          <cell r="C5198" t="str">
            <v>UND</v>
          </cell>
          <cell r="D5198">
            <v>110880</v>
          </cell>
          <cell r="E5198">
            <v>17740.8</v>
          </cell>
          <cell r="F5198">
            <v>128621</v>
          </cell>
        </row>
        <row r="5199">
          <cell r="A5199" t="str">
            <v>TRAFO MONOFASICO 10KVA 11400/240-120V</v>
          </cell>
          <cell r="B5199">
            <v>1740000</v>
          </cell>
          <cell r="C5199" t="str">
            <v>UND</v>
          </cell>
          <cell r="D5199">
            <v>2088000</v>
          </cell>
          <cell r="E5199">
            <v>334080</v>
          </cell>
          <cell r="F5199">
            <v>2422080</v>
          </cell>
        </row>
        <row r="5200">
          <cell r="A5200" t="str">
            <v>TRAFO MONOFASICO 10KVA 13200/240-120V</v>
          </cell>
          <cell r="B5200">
            <v>1740000</v>
          </cell>
          <cell r="C5200" t="str">
            <v>UND</v>
          </cell>
          <cell r="D5200">
            <v>2088000</v>
          </cell>
          <cell r="E5200">
            <v>334080</v>
          </cell>
          <cell r="F5200">
            <v>2422080</v>
          </cell>
        </row>
        <row r="5201">
          <cell r="A5201" t="str">
            <v>TRAFO MONOFASICO 15KVA 11400/240-120V</v>
          </cell>
          <cell r="B5201">
            <v>1880000</v>
          </cell>
          <cell r="C5201" t="str">
            <v>UND</v>
          </cell>
          <cell r="D5201">
            <v>2256000</v>
          </cell>
          <cell r="E5201">
            <v>360960</v>
          </cell>
          <cell r="F5201">
            <v>2616960</v>
          </cell>
        </row>
        <row r="5202">
          <cell r="A5202" t="str">
            <v>TRAFO MONOFASICO 15KVA 13200/240-120V</v>
          </cell>
          <cell r="B5202">
            <v>1880000</v>
          </cell>
          <cell r="C5202" t="str">
            <v>UND</v>
          </cell>
          <cell r="D5202">
            <v>2256000</v>
          </cell>
          <cell r="E5202">
            <v>360960</v>
          </cell>
          <cell r="F5202">
            <v>2616960</v>
          </cell>
        </row>
        <row r="5203">
          <cell r="A5203" t="str">
            <v>TRAFO MONOFASICO 15KVA 7620/240-120V</v>
          </cell>
          <cell r="B5203">
            <v>1880000</v>
          </cell>
          <cell r="C5203" t="str">
            <v>UND</v>
          </cell>
          <cell r="D5203">
            <v>2256000</v>
          </cell>
          <cell r="E5203">
            <v>360960</v>
          </cell>
          <cell r="F5203">
            <v>2616960</v>
          </cell>
        </row>
        <row r="5204">
          <cell r="A5204" t="str">
            <v>TRAFO MONOFASICO 25KVA 13200/240 REPARAD</v>
          </cell>
          <cell r="B5204">
            <v>1850000</v>
          </cell>
          <cell r="C5204" t="str">
            <v>UND</v>
          </cell>
          <cell r="D5204">
            <v>2220000</v>
          </cell>
          <cell r="E5204">
            <v>355200</v>
          </cell>
          <cell r="F5204">
            <v>2575200</v>
          </cell>
        </row>
        <row r="5205">
          <cell r="A5205" t="str">
            <v>TRAFO MONOFASICO 25KVA 13200/240-120V</v>
          </cell>
          <cell r="B5205">
            <v>2220000</v>
          </cell>
          <cell r="C5205" t="str">
            <v>UND</v>
          </cell>
          <cell r="D5205">
            <v>2664000</v>
          </cell>
          <cell r="E5205">
            <v>426240</v>
          </cell>
          <cell r="F5205">
            <v>3090240</v>
          </cell>
        </row>
        <row r="5206">
          <cell r="A5206" t="str">
            <v>TRAFO MONOFASICO 37.5KVA 13200/240-120V</v>
          </cell>
          <cell r="B5206">
            <v>2830000</v>
          </cell>
          <cell r="C5206" t="str">
            <v>UND</v>
          </cell>
          <cell r="D5206">
            <v>3396000</v>
          </cell>
          <cell r="E5206">
            <v>543360</v>
          </cell>
          <cell r="F5206">
            <v>3939360</v>
          </cell>
        </row>
        <row r="5207">
          <cell r="A5207" t="str">
            <v>TRAFO MONOFASICO 50KVA 13200/240-120V</v>
          </cell>
          <cell r="B5207">
            <v>3300000</v>
          </cell>
          <cell r="C5207" t="str">
            <v>UND</v>
          </cell>
          <cell r="D5207">
            <v>3960000</v>
          </cell>
          <cell r="E5207">
            <v>633600</v>
          </cell>
          <cell r="F5207">
            <v>4593600</v>
          </cell>
        </row>
        <row r="5208">
          <cell r="A5208" t="str">
            <v>TRAFO MONOFASICO 75KVA 13200/240-120V</v>
          </cell>
          <cell r="B5208">
            <v>4190000</v>
          </cell>
          <cell r="C5208" t="str">
            <v>UND</v>
          </cell>
          <cell r="D5208">
            <v>5028000</v>
          </cell>
          <cell r="E5208">
            <v>804480</v>
          </cell>
          <cell r="F5208">
            <v>5832480</v>
          </cell>
        </row>
        <row r="5209">
          <cell r="A5209" t="str">
            <v>TRAFO POTENCIAL VCK-17 11.4/120V 30VA IN</v>
          </cell>
          <cell r="B5209">
            <v>1275000</v>
          </cell>
          <cell r="C5209" t="str">
            <v>UND</v>
          </cell>
          <cell r="D5209">
            <v>1530000</v>
          </cell>
          <cell r="E5209">
            <v>244800</v>
          </cell>
          <cell r="F5209">
            <v>1774800</v>
          </cell>
        </row>
        <row r="5210">
          <cell r="A5210" t="str">
            <v>TRAFO POTENCIAL VCK-17 12/120V 50VA INTE</v>
          </cell>
          <cell r="B5210">
            <v>1275000</v>
          </cell>
          <cell r="C5210" t="str">
            <v>UND</v>
          </cell>
          <cell r="D5210">
            <v>1530000</v>
          </cell>
          <cell r="E5210">
            <v>244800</v>
          </cell>
          <cell r="F5210">
            <v>1774800</v>
          </cell>
        </row>
        <row r="5211">
          <cell r="A5211" t="str">
            <v>TRAFO POTENCIAL VCK-17 13.2/120V 25VA IN</v>
          </cell>
          <cell r="B5211">
            <v>1524000</v>
          </cell>
          <cell r="C5211" t="str">
            <v>UND</v>
          </cell>
          <cell r="D5211">
            <v>1828800</v>
          </cell>
          <cell r="E5211">
            <v>292608</v>
          </cell>
          <cell r="F5211">
            <v>2121408</v>
          </cell>
        </row>
        <row r="5212">
          <cell r="A5212" t="str">
            <v>TRAFO POTENCIAL VRL-17 13.2/120V 50VA EX</v>
          </cell>
          <cell r="B5212">
            <v>1725000</v>
          </cell>
          <cell r="C5212" t="str">
            <v>UND</v>
          </cell>
          <cell r="D5212">
            <v>2070000</v>
          </cell>
          <cell r="E5212">
            <v>331200</v>
          </cell>
          <cell r="F5212">
            <v>2401200</v>
          </cell>
        </row>
        <row r="5213">
          <cell r="A5213" t="str">
            <v>TRAFO POTENCIAL VRL-17 13.8/120V 25VA EX</v>
          </cell>
          <cell r="B5213">
            <v>1725000</v>
          </cell>
          <cell r="C5213" t="str">
            <v>UND</v>
          </cell>
          <cell r="D5213">
            <v>2070000</v>
          </cell>
          <cell r="E5213">
            <v>331200</v>
          </cell>
          <cell r="F5213">
            <v>2401200</v>
          </cell>
        </row>
        <row r="5214">
          <cell r="A5214" t="str">
            <v>TRAFO POTENCIAL VRM-36 34.5/120V 25VA EX</v>
          </cell>
          <cell r="B5214">
            <v>3175000</v>
          </cell>
          <cell r="C5214" t="str">
            <v>UND</v>
          </cell>
          <cell r="D5214">
            <v>3810000</v>
          </cell>
          <cell r="E5214">
            <v>609600</v>
          </cell>
          <cell r="F5214">
            <v>4419600</v>
          </cell>
        </row>
        <row r="5215">
          <cell r="A5215" t="str">
            <v>TRAFO TRIF.400KVA 11400 208/120V SILICO</v>
          </cell>
          <cell r="B5215">
            <v>12942720</v>
          </cell>
          <cell r="C5215" t="str">
            <v>UND</v>
          </cell>
          <cell r="D5215">
            <v>15531264</v>
          </cell>
          <cell r="E5215">
            <v>2485002.2400000002</v>
          </cell>
          <cell r="F5215">
            <v>18016266</v>
          </cell>
        </row>
        <row r="5216">
          <cell r="A5216" t="str">
            <v>TRAFO TRIF.SECO 70KVA190-240V/380VDISICO</v>
          </cell>
          <cell r="B5216">
            <v>3630000</v>
          </cell>
          <cell r="C5216" t="str">
            <v>UND</v>
          </cell>
          <cell r="D5216">
            <v>4356000</v>
          </cell>
          <cell r="E5216">
            <v>696960</v>
          </cell>
          <cell r="F5216">
            <v>5052960</v>
          </cell>
        </row>
        <row r="5217">
          <cell r="A5217" t="str">
            <v>TRAFO TRIF.SECO 10KVA480/220-120V</v>
          </cell>
          <cell r="B5217">
            <v>1800000</v>
          </cell>
          <cell r="C5217" t="str">
            <v>UND</v>
          </cell>
          <cell r="D5217">
            <v>2160000</v>
          </cell>
          <cell r="E5217">
            <v>345600</v>
          </cell>
          <cell r="F5217">
            <v>2505600</v>
          </cell>
        </row>
        <row r="5218">
          <cell r="A5218" t="str">
            <v>TRAFO TRIFASICO 1000KVA 480/13200V ELEVA</v>
          </cell>
          <cell r="B5218">
            <v>29560000</v>
          </cell>
          <cell r="C5218" t="str">
            <v>UND</v>
          </cell>
          <cell r="D5218">
            <v>35472000</v>
          </cell>
          <cell r="E5218">
            <v>5675520</v>
          </cell>
          <cell r="F5218">
            <v>41147520</v>
          </cell>
        </row>
        <row r="5219">
          <cell r="A5219" t="str">
            <v>TRAFO TRIFASICO 112.5KVA 11400/208 V RAD</v>
          </cell>
          <cell r="B5219">
            <v>5400000</v>
          </cell>
          <cell r="C5219" t="str">
            <v>UND</v>
          </cell>
          <cell r="D5219">
            <v>6480000</v>
          </cell>
          <cell r="E5219">
            <v>1036800</v>
          </cell>
          <cell r="F5219">
            <v>7516800</v>
          </cell>
        </row>
        <row r="5220">
          <cell r="A5220" t="str">
            <v>TRAFO TRIFASICO 112.5KVA 11400/208-120V</v>
          </cell>
          <cell r="B5220">
            <v>7080000</v>
          </cell>
          <cell r="C5220" t="str">
            <v>UND</v>
          </cell>
          <cell r="D5220">
            <v>8496000</v>
          </cell>
          <cell r="E5220">
            <v>1359360</v>
          </cell>
          <cell r="F5220">
            <v>9855360</v>
          </cell>
        </row>
        <row r="5221">
          <cell r="A5221" t="str">
            <v>TRAFO TRIFASICO 112.5KVA 11400/208V SECO</v>
          </cell>
          <cell r="B5221">
            <v>7635992</v>
          </cell>
          <cell r="C5221" t="str">
            <v>UND</v>
          </cell>
          <cell r="D5221">
            <v>9163190.4000000004</v>
          </cell>
          <cell r="E5221">
            <v>1466110.4640000002</v>
          </cell>
          <cell r="F5221">
            <v>10629301</v>
          </cell>
        </row>
        <row r="5222">
          <cell r="A5222" t="str">
            <v>TRAFO TRIFASICO 112.5KVA 11400/208V SILI</v>
          </cell>
          <cell r="B5222">
            <v>6221600</v>
          </cell>
          <cell r="C5222" t="str">
            <v>UND</v>
          </cell>
          <cell r="D5222">
            <v>7465920</v>
          </cell>
          <cell r="E5222">
            <v>1194547.2</v>
          </cell>
          <cell r="F5222">
            <v>8660467</v>
          </cell>
        </row>
        <row r="5223">
          <cell r="A5223" t="str">
            <v>TRAFO TRIFASICO 112.5KVA 11400/220-127V</v>
          </cell>
          <cell r="B5223">
            <v>8056017</v>
          </cell>
          <cell r="C5223" t="str">
            <v>UND</v>
          </cell>
          <cell r="D5223">
            <v>9667220.4000000004</v>
          </cell>
          <cell r="E5223">
            <v>1546755.2640000002</v>
          </cell>
          <cell r="F5223">
            <v>11213976</v>
          </cell>
        </row>
        <row r="5224">
          <cell r="A5224" t="str">
            <v>TRAFO TRIFASICO 112.5KVA 13200/208-120V</v>
          </cell>
          <cell r="B5224">
            <v>7080000</v>
          </cell>
          <cell r="C5224" t="str">
            <v>UND</v>
          </cell>
          <cell r="D5224">
            <v>8496000</v>
          </cell>
          <cell r="E5224">
            <v>1359360</v>
          </cell>
          <cell r="F5224">
            <v>9855360</v>
          </cell>
        </row>
        <row r="5225">
          <cell r="A5225" t="str">
            <v>TRAFO TRIFASICO 112.5KVA 13200/220 REPAR</v>
          </cell>
          <cell r="B5225">
            <v>5900000</v>
          </cell>
          <cell r="C5225" t="str">
            <v>UND</v>
          </cell>
          <cell r="D5225">
            <v>7080000</v>
          </cell>
          <cell r="E5225">
            <v>1132800</v>
          </cell>
          <cell r="F5225">
            <v>8212800</v>
          </cell>
        </row>
        <row r="5226">
          <cell r="A5226" t="str">
            <v>TRAFO TRIFASICO 112.5KVA 13200/220 V RAD</v>
          </cell>
          <cell r="B5226">
            <v>11454000</v>
          </cell>
          <cell r="C5226" t="str">
            <v>UND</v>
          </cell>
          <cell r="D5226">
            <v>13744800</v>
          </cell>
          <cell r="E5226">
            <v>2199168</v>
          </cell>
          <cell r="F5226">
            <v>15943968</v>
          </cell>
        </row>
        <row r="5227">
          <cell r="A5227" t="str">
            <v>TRAFO TRIFASICO 112.5KVA 13200/220-127V</v>
          </cell>
          <cell r="B5227">
            <v>7080000</v>
          </cell>
          <cell r="C5227" t="str">
            <v>UND</v>
          </cell>
          <cell r="D5227">
            <v>8496000</v>
          </cell>
          <cell r="E5227">
            <v>1359360</v>
          </cell>
          <cell r="F5227">
            <v>9855360</v>
          </cell>
        </row>
        <row r="5228">
          <cell r="A5228" t="str">
            <v>TRAFO TRIFASICO 150KVA 11400/208 REPARAD</v>
          </cell>
          <cell r="B5228">
            <v>6680000</v>
          </cell>
          <cell r="C5228" t="str">
            <v>UND</v>
          </cell>
          <cell r="D5228">
            <v>8016000</v>
          </cell>
          <cell r="E5228">
            <v>1282560</v>
          </cell>
          <cell r="F5228">
            <v>9298560</v>
          </cell>
        </row>
        <row r="5229">
          <cell r="A5229" t="str">
            <v>TRAFO TRIFASICO 150KVA 11400/208-120V</v>
          </cell>
          <cell r="B5229">
            <v>8260000</v>
          </cell>
          <cell r="C5229" t="str">
            <v>UND</v>
          </cell>
          <cell r="D5229">
            <v>9912000</v>
          </cell>
          <cell r="E5229">
            <v>1585920</v>
          </cell>
          <cell r="F5229">
            <v>11497920</v>
          </cell>
        </row>
        <row r="5230">
          <cell r="A5230" t="str">
            <v>TRAFO TRIFASICO 150KVA 11400/208-120V PO</v>
          </cell>
          <cell r="B5230">
            <v>7973000</v>
          </cell>
          <cell r="C5230" t="str">
            <v>UND</v>
          </cell>
          <cell r="D5230">
            <v>9567600</v>
          </cell>
          <cell r="E5230">
            <v>1530816</v>
          </cell>
          <cell r="F5230">
            <v>11098416</v>
          </cell>
        </row>
        <row r="5231">
          <cell r="A5231" t="str">
            <v>TRAFO TRIFASICO 150KVA 11400/208-120V SI</v>
          </cell>
          <cell r="B5231">
            <v>7528640</v>
          </cell>
          <cell r="C5231" t="str">
            <v>UND</v>
          </cell>
          <cell r="D5231">
            <v>9034368</v>
          </cell>
          <cell r="E5231">
            <v>1445498.8800000001</v>
          </cell>
          <cell r="F5231">
            <v>10479867</v>
          </cell>
        </row>
        <row r="5232">
          <cell r="A5232" t="str">
            <v>TRAFO TRIFASICO 150KVA 11400/208V SECO</v>
          </cell>
          <cell r="B5232">
            <v>7560000</v>
          </cell>
          <cell r="C5232" t="str">
            <v>UND</v>
          </cell>
          <cell r="D5232">
            <v>9072000</v>
          </cell>
          <cell r="E5232">
            <v>1451520</v>
          </cell>
          <cell r="F5232">
            <v>10523520</v>
          </cell>
        </row>
        <row r="5233">
          <cell r="A5233" t="str">
            <v>TRAFO TRIFASICO 150KVA 11400/220-127V</v>
          </cell>
          <cell r="B5233">
            <v>8260000</v>
          </cell>
          <cell r="C5233" t="str">
            <v>UND</v>
          </cell>
          <cell r="D5233">
            <v>9912000</v>
          </cell>
          <cell r="E5233">
            <v>1585920</v>
          </cell>
          <cell r="F5233">
            <v>11497920</v>
          </cell>
        </row>
        <row r="5234">
          <cell r="A5234" t="str">
            <v>TRAFO TRIFASICO 150KVA 13200/208-120V</v>
          </cell>
          <cell r="B5234">
            <v>8900000</v>
          </cell>
          <cell r="C5234" t="str">
            <v>UND</v>
          </cell>
          <cell r="D5234">
            <v>10680000</v>
          </cell>
          <cell r="E5234">
            <v>1708800</v>
          </cell>
          <cell r="F5234">
            <v>12388800</v>
          </cell>
        </row>
        <row r="5235">
          <cell r="A5235" t="str">
            <v>TRAFO TRIFASICO 150KVA 13200/220-127V</v>
          </cell>
          <cell r="B5235">
            <v>8260000</v>
          </cell>
          <cell r="C5235" t="str">
            <v>UND</v>
          </cell>
          <cell r="D5235">
            <v>9912000</v>
          </cell>
          <cell r="E5235">
            <v>1585920</v>
          </cell>
          <cell r="F5235">
            <v>11497920</v>
          </cell>
        </row>
        <row r="5236">
          <cell r="A5236" t="str">
            <v>TRAFO TRIFASICO 150KVA 13200/440-254V</v>
          </cell>
          <cell r="B5236">
            <v>8260000</v>
          </cell>
          <cell r="C5236" t="str">
            <v>UND</v>
          </cell>
          <cell r="D5236">
            <v>9912000</v>
          </cell>
          <cell r="E5236">
            <v>1585920</v>
          </cell>
          <cell r="F5236">
            <v>11497920</v>
          </cell>
        </row>
        <row r="5237">
          <cell r="A5237" t="str">
            <v>TRAFO TRIFASICO 150KVA 220/13200V ELEVAD</v>
          </cell>
          <cell r="B5237">
            <v>8560000</v>
          </cell>
          <cell r="C5237" t="str">
            <v>UND</v>
          </cell>
          <cell r="D5237">
            <v>10272000</v>
          </cell>
          <cell r="E5237">
            <v>1643520</v>
          </cell>
          <cell r="F5237">
            <v>11915520</v>
          </cell>
        </row>
        <row r="5238">
          <cell r="A5238" t="str">
            <v>TRAFO TRIFASICO 15KVA 11400/208-120V</v>
          </cell>
          <cell r="B5238">
            <v>3240000</v>
          </cell>
          <cell r="C5238" t="str">
            <v>UND</v>
          </cell>
          <cell r="D5238">
            <v>3888000</v>
          </cell>
          <cell r="E5238">
            <v>622080</v>
          </cell>
          <cell r="F5238">
            <v>4510080</v>
          </cell>
        </row>
        <row r="5239">
          <cell r="A5239" t="str">
            <v>TRAFO TRIFASICO 15KVA 13200/208-120V</v>
          </cell>
          <cell r="B5239">
            <v>3240000</v>
          </cell>
          <cell r="C5239" t="str">
            <v>UND</v>
          </cell>
          <cell r="D5239">
            <v>3888000</v>
          </cell>
          <cell r="E5239">
            <v>622080</v>
          </cell>
          <cell r="F5239">
            <v>4510080</v>
          </cell>
        </row>
        <row r="5240">
          <cell r="A5240" t="str">
            <v>TRAFO TRIFASICO 15KVA 13200/220-127V</v>
          </cell>
          <cell r="B5240">
            <v>3240000</v>
          </cell>
          <cell r="C5240" t="str">
            <v>UND</v>
          </cell>
          <cell r="D5240">
            <v>3888000</v>
          </cell>
          <cell r="E5240">
            <v>622080</v>
          </cell>
          <cell r="F5240">
            <v>4510080</v>
          </cell>
        </row>
        <row r="5241">
          <cell r="A5241" t="str">
            <v>TRAFO TRIFASICO 225KVA 11400/208-120V</v>
          </cell>
          <cell r="B5241">
            <v>11050000</v>
          </cell>
          <cell r="C5241" t="str">
            <v>UND</v>
          </cell>
          <cell r="D5241">
            <v>13260000</v>
          </cell>
          <cell r="E5241">
            <v>2121600</v>
          </cell>
          <cell r="F5241">
            <v>15381600</v>
          </cell>
        </row>
        <row r="5242">
          <cell r="A5242" t="str">
            <v>TRAFO TRIFASICO 225KVA 11400/208-120V SI</v>
          </cell>
          <cell r="B5242">
            <v>9147040</v>
          </cell>
          <cell r="C5242" t="str">
            <v>UND</v>
          </cell>
          <cell r="D5242">
            <v>10976448</v>
          </cell>
          <cell r="E5242">
            <v>1756231.6799999999</v>
          </cell>
          <cell r="F5242">
            <v>12732680</v>
          </cell>
        </row>
        <row r="5243">
          <cell r="A5243" t="str">
            <v>TRAFO TRIFASICO 225KVA 11400/208V SECO</v>
          </cell>
          <cell r="B5243">
            <v>9250000</v>
          </cell>
          <cell r="C5243" t="str">
            <v>UND</v>
          </cell>
          <cell r="D5243">
            <v>11100000</v>
          </cell>
          <cell r="E5243">
            <v>1776000</v>
          </cell>
          <cell r="F5243">
            <v>12876000</v>
          </cell>
        </row>
        <row r="5244">
          <cell r="A5244" t="str">
            <v>TRAFO TRIFASICO 225KVA 11400/216V SECO</v>
          </cell>
          <cell r="B5244">
            <v>10400000</v>
          </cell>
          <cell r="C5244" t="str">
            <v>UND</v>
          </cell>
          <cell r="D5244">
            <v>12480000</v>
          </cell>
          <cell r="E5244">
            <v>1996800</v>
          </cell>
          <cell r="F5244">
            <v>14476800</v>
          </cell>
        </row>
        <row r="5245">
          <cell r="A5245" t="str">
            <v>TRAFO TRIFASICO 225KVA 11400/220-127V</v>
          </cell>
          <cell r="B5245">
            <v>11050000</v>
          </cell>
          <cell r="C5245" t="str">
            <v>UND</v>
          </cell>
          <cell r="D5245">
            <v>13260000</v>
          </cell>
          <cell r="E5245">
            <v>2121600</v>
          </cell>
          <cell r="F5245">
            <v>15381600</v>
          </cell>
        </row>
        <row r="5246">
          <cell r="A5246" t="str">
            <v>TRAFO TRIFASICO 225KVA 13200/208-120V</v>
          </cell>
          <cell r="B5246">
            <v>14500000</v>
          </cell>
          <cell r="C5246" t="str">
            <v>UND</v>
          </cell>
          <cell r="D5246">
            <v>17400000</v>
          </cell>
          <cell r="E5246">
            <v>2784000</v>
          </cell>
          <cell r="F5246">
            <v>20184000</v>
          </cell>
        </row>
        <row r="5247">
          <cell r="A5247" t="str">
            <v>TRAFO TRIFASICO 225KVA 13200/220-127V</v>
          </cell>
          <cell r="B5247">
            <v>13200000</v>
          </cell>
          <cell r="C5247" t="str">
            <v>UND</v>
          </cell>
          <cell r="D5247">
            <v>15840000</v>
          </cell>
          <cell r="E5247">
            <v>2534400</v>
          </cell>
          <cell r="F5247">
            <v>18374400</v>
          </cell>
        </row>
        <row r="5248">
          <cell r="A5248" t="str">
            <v>TRAFO TRIFASICO 250KVA 13200/440-220V</v>
          </cell>
          <cell r="B5248">
            <v>12000000</v>
          </cell>
          <cell r="C5248" t="str">
            <v>UND</v>
          </cell>
          <cell r="D5248">
            <v>14400000</v>
          </cell>
          <cell r="E5248">
            <v>2304000</v>
          </cell>
          <cell r="F5248">
            <v>16704000</v>
          </cell>
        </row>
        <row r="5249">
          <cell r="A5249" t="str">
            <v>TRAFO TRIFASICO 300 KVA - 13200/220-127</v>
          </cell>
          <cell r="B5249">
            <v>13200000</v>
          </cell>
          <cell r="C5249" t="str">
            <v>UND</v>
          </cell>
          <cell r="D5249">
            <v>15840000</v>
          </cell>
          <cell r="E5249">
            <v>2534400</v>
          </cell>
          <cell r="F5249">
            <v>18374400</v>
          </cell>
        </row>
        <row r="5250">
          <cell r="A5250" t="str">
            <v>TRAFO TRIFASICO 300KVA 11400/208-120V</v>
          </cell>
          <cell r="B5250">
            <v>13200000</v>
          </cell>
          <cell r="C5250" t="str">
            <v>UND</v>
          </cell>
          <cell r="D5250">
            <v>15840000</v>
          </cell>
          <cell r="E5250">
            <v>2534400</v>
          </cell>
          <cell r="F5250">
            <v>18374400</v>
          </cell>
        </row>
        <row r="5251">
          <cell r="A5251" t="str">
            <v>TRAFO TRIFASICO 300KVA 11400/208-120V SI</v>
          </cell>
          <cell r="B5251">
            <v>11138400</v>
          </cell>
          <cell r="C5251" t="str">
            <v>UND</v>
          </cell>
          <cell r="D5251">
            <v>13366080</v>
          </cell>
          <cell r="E5251">
            <v>2138572.7999999998</v>
          </cell>
          <cell r="F5251">
            <v>15504653</v>
          </cell>
        </row>
        <row r="5252">
          <cell r="A5252" t="str">
            <v>TRAFO TRIFASICO 300KVA 11400/208V SECO</v>
          </cell>
          <cell r="B5252">
            <v>11250000</v>
          </cell>
          <cell r="C5252" t="str">
            <v>UND</v>
          </cell>
          <cell r="D5252">
            <v>13500000</v>
          </cell>
          <cell r="E5252">
            <v>2160000</v>
          </cell>
          <cell r="F5252">
            <v>15660000</v>
          </cell>
        </row>
        <row r="5253">
          <cell r="A5253" t="str">
            <v>TRAFO TRIFASICO 300KVA 11400/380-220V</v>
          </cell>
          <cell r="B5253">
            <v>15550000</v>
          </cell>
          <cell r="C5253" t="str">
            <v>UND</v>
          </cell>
          <cell r="D5253">
            <v>18660000</v>
          </cell>
          <cell r="E5253">
            <v>2985600</v>
          </cell>
          <cell r="F5253">
            <v>21645600</v>
          </cell>
        </row>
        <row r="5254">
          <cell r="A5254" t="str">
            <v>TRAFO TRIFASICO 300KVA 13200/208-120V</v>
          </cell>
          <cell r="B5254">
            <v>13200000</v>
          </cell>
          <cell r="C5254" t="str">
            <v>UND</v>
          </cell>
          <cell r="D5254">
            <v>15840000</v>
          </cell>
          <cell r="E5254">
            <v>2534400</v>
          </cell>
          <cell r="F5254">
            <v>18374400</v>
          </cell>
        </row>
        <row r="5255">
          <cell r="A5255" t="str">
            <v>TRAFO TRIFASICO 30KVA 11400/208-120V</v>
          </cell>
          <cell r="B5255">
            <v>3670000</v>
          </cell>
          <cell r="C5255" t="str">
            <v>UND</v>
          </cell>
          <cell r="D5255">
            <v>4404000</v>
          </cell>
          <cell r="E5255">
            <v>704640</v>
          </cell>
          <cell r="F5255">
            <v>5108640</v>
          </cell>
        </row>
        <row r="5256">
          <cell r="A5256" t="str">
            <v>TRAFO TRIFASICO 30KVA 11400/208-120V AUT</v>
          </cell>
          <cell r="B5256">
            <v>5300000</v>
          </cell>
          <cell r="C5256" t="str">
            <v>UND</v>
          </cell>
          <cell r="D5256">
            <v>6360000</v>
          </cell>
          <cell r="E5256">
            <v>1017600</v>
          </cell>
          <cell r="F5256">
            <v>7377600</v>
          </cell>
        </row>
        <row r="5257">
          <cell r="A5257" t="str">
            <v>TRAFO TRIFASICO 30KVA 13200/208-120V</v>
          </cell>
          <cell r="B5257">
            <v>3670000</v>
          </cell>
          <cell r="C5257" t="str">
            <v>UND</v>
          </cell>
          <cell r="D5257">
            <v>4404000</v>
          </cell>
          <cell r="E5257">
            <v>704640</v>
          </cell>
          <cell r="F5257">
            <v>5108640</v>
          </cell>
        </row>
        <row r="5258">
          <cell r="A5258" t="str">
            <v>TRAFO TRIFASICO 30KVA 13200/220-127V</v>
          </cell>
          <cell r="B5258">
            <v>3670000</v>
          </cell>
          <cell r="C5258" t="str">
            <v>UND</v>
          </cell>
          <cell r="D5258">
            <v>4404000</v>
          </cell>
          <cell r="E5258">
            <v>704640</v>
          </cell>
          <cell r="F5258">
            <v>5108640</v>
          </cell>
        </row>
        <row r="5259">
          <cell r="A5259" t="str">
            <v>TRAFO TRIFASICO 30KVA 13800/220V</v>
          </cell>
          <cell r="B5259">
            <v>4037000</v>
          </cell>
          <cell r="C5259" t="str">
            <v>UND</v>
          </cell>
          <cell r="D5259">
            <v>4844400</v>
          </cell>
          <cell r="E5259">
            <v>775104</v>
          </cell>
          <cell r="F5259">
            <v>5619504</v>
          </cell>
        </row>
        <row r="5260">
          <cell r="A5260" t="str">
            <v>TRAFO TRIFASICO 30KVA 34500/227-131V</v>
          </cell>
          <cell r="B5260">
            <v>4300000</v>
          </cell>
          <cell r="C5260" t="str">
            <v>UND</v>
          </cell>
          <cell r="D5260">
            <v>5160000</v>
          </cell>
          <cell r="E5260">
            <v>825600</v>
          </cell>
          <cell r="F5260">
            <v>5985600</v>
          </cell>
        </row>
        <row r="5261">
          <cell r="A5261" t="str">
            <v>TRAFO TRIFASICO 400KVA 11400/208-120V</v>
          </cell>
          <cell r="B5261">
            <v>15550000</v>
          </cell>
          <cell r="C5261" t="str">
            <v>UND</v>
          </cell>
          <cell r="D5261">
            <v>18660000</v>
          </cell>
          <cell r="E5261">
            <v>2985600</v>
          </cell>
          <cell r="F5261">
            <v>21645600</v>
          </cell>
        </row>
        <row r="5262">
          <cell r="A5262" t="str">
            <v>TRAFO TRIFASICO 400KVA 11400/208V SECO</v>
          </cell>
          <cell r="B5262">
            <v>13050000</v>
          </cell>
          <cell r="C5262" t="str">
            <v>UND</v>
          </cell>
          <cell r="D5262">
            <v>15660000</v>
          </cell>
          <cell r="E5262">
            <v>2505600</v>
          </cell>
          <cell r="F5262">
            <v>18165600</v>
          </cell>
        </row>
        <row r="5263">
          <cell r="A5263" t="str">
            <v>TRAFO TRIFASICO 400KVA 11400/220-127V</v>
          </cell>
          <cell r="B5263">
            <v>15550000</v>
          </cell>
          <cell r="C5263" t="str">
            <v>UND</v>
          </cell>
          <cell r="D5263">
            <v>18660000</v>
          </cell>
          <cell r="E5263">
            <v>2985600</v>
          </cell>
          <cell r="F5263">
            <v>21645600</v>
          </cell>
        </row>
        <row r="5264">
          <cell r="A5264" t="str">
            <v>TRAFO TRIFASICO 400KVA 13200/220-127V</v>
          </cell>
          <cell r="B5264">
            <v>15550000</v>
          </cell>
          <cell r="C5264" t="str">
            <v>UND</v>
          </cell>
          <cell r="D5264">
            <v>18660000</v>
          </cell>
          <cell r="E5264">
            <v>2985600</v>
          </cell>
          <cell r="F5264">
            <v>21645600</v>
          </cell>
        </row>
        <row r="5265">
          <cell r="A5265" t="str">
            <v>TRAFO TRIFASICO 400KVA 220/13200V ELEVAD</v>
          </cell>
          <cell r="B5265">
            <v>8933600</v>
          </cell>
          <cell r="C5265" t="str">
            <v>UND</v>
          </cell>
          <cell r="D5265">
            <v>10720320</v>
          </cell>
          <cell r="E5265">
            <v>1715251.2</v>
          </cell>
          <cell r="F5265">
            <v>12435571</v>
          </cell>
        </row>
        <row r="5266">
          <cell r="A5266" t="str">
            <v>TRAFO TRIFASICO 45KVA 11400/208-120V</v>
          </cell>
          <cell r="B5266">
            <v>4390000</v>
          </cell>
          <cell r="C5266" t="str">
            <v>UND</v>
          </cell>
          <cell r="D5266">
            <v>5268000</v>
          </cell>
          <cell r="E5266">
            <v>842880</v>
          </cell>
          <cell r="F5266">
            <v>6110880</v>
          </cell>
        </row>
        <row r="5267">
          <cell r="A5267" t="str">
            <v>TRAFO TRIFASICO 45KVA 11400/214-124V SI</v>
          </cell>
          <cell r="B5267">
            <v>2671200</v>
          </cell>
          <cell r="C5267" t="str">
            <v>UND</v>
          </cell>
          <cell r="D5267">
            <v>3205440</v>
          </cell>
          <cell r="E5267">
            <v>512870.40000000002</v>
          </cell>
          <cell r="F5267">
            <v>3718310</v>
          </cell>
        </row>
        <row r="5268">
          <cell r="A5268" t="str">
            <v>TRAFO TRIFASICO 45KVA 13200/208-120V</v>
          </cell>
          <cell r="B5268">
            <v>4390000</v>
          </cell>
          <cell r="C5268" t="str">
            <v>UND</v>
          </cell>
          <cell r="D5268">
            <v>5268000</v>
          </cell>
          <cell r="E5268">
            <v>842880</v>
          </cell>
          <cell r="F5268">
            <v>6110880</v>
          </cell>
        </row>
        <row r="5269">
          <cell r="A5269" t="str">
            <v>TRAFO TRIFASICO 45KVA 13200/220-127V</v>
          </cell>
          <cell r="B5269">
            <v>4390000</v>
          </cell>
          <cell r="C5269" t="str">
            <v>UND</v>
          </cell>
          <cell r="D5269">
            <v>5268000</v>
          </cell>
          <cell r="E5269">
            <v>842880</v>
          </cell>
          <cell r="F5269">
            <v>6110880</v>
          </cell>
        </row>
        <row r="5270">
          <cell r="A5270" t="str">
            <v>TRAFO TRIFASICO 45KVA 13800/440-254V</v>
          </cell>
          <cell r="B5270">
            <v>3843000</v>
          </cell>
          <cell r="C5270" t="str">
            <v>UND</v>
          </cell>
          <cell r="D5270">
            <v>4611600</v>
          </cell>
          <cell r="E5270">
            <v>737856</v>
          </cell>
          <cell r="F5270">
            <v>5349456</v>
          </cell>
        </row>
        <row r="5271">
          <cell r="A5271" t="str">
            <v>TRAFO TRIFASICO 5/6.25MVA 34.5/13.8KV</v>
          </cell>
          <cell r="B5271">
            <v>99788000</v>
          </cell>
          <cell r="C5271" t="str">
            <v>UND</v>
          </cell>
          <cell r="D5271">
            <v>119745600</v>
          </cell>
          <cell r="E5271">
            <v>19159296</v>
          </cell>
          <cell r="F5271">
            <v>138904896</v>
          </cell>
        </row>
        <row r="5272">
          <cell r="A5272" t="str">
            <v>TRAFO TRIFASICO 500KVA 11400/208 MEGA RE</v>
          </cell>
          <cell r="B5272">
            <v>15310000</v>
          </cell>
          <cell r="C5272" t="str">
            <v>UND</v>
          </cell>
          <cell r="D5272">
            <v>18372000</v>
          </cell>
          <cell r="E5272">
            <v>2939520</v>
          </cell>
          <cell r="F5272">
            <v>21311520</v>
          </cell>
        </row>
        <row r="5273">
          <cell r="A5273" t="str">
            <v>TRAFO TRIFASICO 500KVA 11400/208-120V</v>
          </cell>
          <cell r="B5273">
            <v>18370000</v>
          </cell>
          <cell r="C5273" t="str">
            <v>UND</v>
          </cell>
          <cell r="D5273">
            <v>22044000</v>
          </cell>
          <cell r="E5273">
            <v>3527040</v>
          </cell>
          <cell r="F5273">
            <v>25571040</v>
          </cell>
        </row>
        <row r="5274">
          <cell r="A5274" t="str">
            <v>TRAFO TRIFASICO 500KVA 11400/208-120V SI</v>
          </cell>
          <cell r="B5274">
            <v>15182720</v>
          </cell>
          <cell r="C5274" t="str">
            <v>UND</v>
          </cell>
          <cell r="D5274">
            <v>18219264</v>
          </cell>
          <cell r="E5274">
            <v>2915082.2400000002</v>
          </cell>
          <cell r="F5274">
            <v>21134346</v>
          </cell>
        </row>
        <row r="5275">
          <cell r="A5275" t="str">
            <v>TRAFO TRIFASICO 500KVA 11400/208V SECO</v>
          </cell>
          <cell r="B5275">
            <v>15250000</v>
          </cell>
          <cell r="C5275" t="str">
            <v>UND</v>
          </cell>
          <cell r="D5275">
            <v>18300000</v>
          </cell>
          <cell r="E5275">
            <v>2928000</v>
          </cell>
          <cell r="F5275">
            <v>21228000</v>
          </cell>
        </row>
        <row r="5276">
          <cell r="A5276" t="str">
            <v>TRAFO TRIFASICO 500KVA 13200/208-120V</v>
          </cell>
          <cell r="B5276">
            <v>18370000</v>
          </cell>
          <cell r="C5276" t="str">
            <v>UND</v>
          </cell>
          <cell r="D5276">
            <v>22044000</v>
          </cell>
          <cell r="E5276">
            <v>3527040</v>
          </cell>
          <cell r="F5276">
            <v>25571040</v>
          </cell>
        </row>
        <row r="5277">
          <cell r="A5277" t="str">
            <v>TRAFO TRIFASICO 500KVA 13200/220V T.EXPA</v>
          </cell>
          <cell r="B5277">
            <v>16800000</v>
          </cell>
          <cell r="C5277" t="str">
            <v>UND</v>
          </cell>
          <cell r="D5277">
            <v>20160000</v>
          </cell>
          <cell r="E5277">
            <v>3225600</v>
          </cell>
          <cell r="F5277">
            <v>23385600</v>
          </cell>
        </row>
        <row r="5278">
          <cell r="A5278" t="str">
            <v>TRAFO TRIFASICO 500KVA 208/11400V ELEVAD</v>
          </cell>
          <cell r="B5278">
            <v>15310000</v>
          </cell>
          <cell r="C5278" t="str">
            <v>UND</v>
          </cell>
          <cell r="D5278">
            <v>18372000</v>
          </cell>
          <cell r="E5278">
            <v>2939520</v>
          </cell>
          <cell r="F5278">
            <v>21311520</v>
          </cell>
        </row>
        <row r="5279">
          <cell r="A5279" t="str">
            <v>TRAFO TRIFASICO 500KVA 34500/220V</v>
          </cell>
          <cell r="B5279">
            <v>25280000</v>
          </cell>
          <cell r="C5279" t="str">
            <v>UND</v>
          </cell>
          <cell r="D5279">
            <v>30336000</v>
          </cell>
          <cell r="E5279">
            <v>4853760</v>
          </cell>
          <cell r="F5279">
            <v>35189760</v>
          </cell>
        </row>
        <row r="5280">
          <cell r="A5280" t="str">
            <v>TRAFO TRIFASICO 630KVA 114/208-120V LAPI</v>
          </cell>
          <cell r="B5280">
            <v>24840000</v>
          </cell>
          <cell r="C5280" t="str">
            <v>UND</v>
          </cell>
          <cell r="D5280">
            <v>29808000</v>
          </cell>
          <cell r="E5280">
            <v>4769280</v>
          </cell>
          <cell r="F5280">
            <v>34577280</v>
          </cell>
        </row>
        <row r="5281">
          <cell r="A5281" t="str">
            <v>TRAFO TRIFASICO 630KVA 11400/220-127V</v>
          </cell>
          <cell r="B5281">
            <v>24840000</v>
          </cell>
          <cell r="C5281" t="str">
            <v>UND</v>
          </cell>
          <cell r="D5281">
            <v>29808000</v>
          </cell>
          <cell r="E5281">
            <v>4769280</v>
          </cell>
          <cell r="F5281">
            <v>34577280</v>
          </cell>
        </row>
        <row r="5282">
          <cell r="A5282" t="str">
            <v>TRAFO TRIFASICO 75KVA 11400/208-120V</v>
          </cell>
          <cell r="B5282">
            <v>5460000</v>
          </cell>
          <cell r="C5282" t="str">
            <v>UND</v>
          </cell>
          <cell r="D5282">
            <v>6552000</v>
          </cell>
          <cell r="E5282">
            <v>1048320</v>
          </cell>
          <cell r="F5282">
            <v>7600320</v>
          </cell>
        </row>
        <row r="5283">
          <cell r="A5283" t="str">
            <v>TRAFO TRIFASICO 75KVA 11400/208-120V POU</v>
          </cell>
          <cell r="B5283">
            <v>6783000</v>
          </cell>
          <cell r="C5283" t="str">
            <v>UND</v>
          </cell>
          <cell r="D5283">
            <v>8139600</v>
          </cell>
          <cell r="E5283">
            <v>1302336</v>
          </cell>
          <cell r="F5283">
            <v>9441936</v>
          </cell>
        </row>
        <row r="5284">
          <cell r="A5284" t="str">
            <v>TRAFO TRIFASICO 75KVA 11400/208-120V SEC</v>
          </cell>
          <cell r="B5284">
            <v>6164200</v>
          </cell>
          <cell r="C5284" t="str">
            <v>UND</v>
          </cell>
          <cell r="D5284">
            <v>7397040</v>
          </cell>
          <cell r="E5284">
            <v>1183526.4000000001</v>
          </cell>
          <cell r="F5284">
            <v>8580566</v>
          </cell>
        </row>
        <row r="5285">
          <cell r="A5285" t="str">
            <v>TRAFO TRIFASICO 75KVA 11400/208-120V SIL</v>
          </cell>
          <cell r="B5285">
            <v>5224800</v>
          </cell>
          <cell r="C5285" t="str">
            <v>UND</v>
          </cell>
          <cell r="D5285">
            <v>6269760</v>
          </cell>
          <cell r="E5285">
            <v>1003161.6</v>
          </cell>
          <cell r="F5285">
            <v>7272922</v>
          </cell>
        </row>
        <row r="5286">
          <cell r="A5286" t="str">
            <v>TRAFO TRIFASICO 75KVA 13200/208 REPARADO</v>
          </cell>
          <cell r="B5286">
            <v>4550000</v>
          </cell>
          <cell r="C5286" t="str">
            <v>UND</v>
          </cell>
          <cell r="D5286">
            <v>5460000</v>
          </cell>
          <cell r="E5286">
            <v>873600</v>
          </cell>
          <cell r="F5286">
            <v>6333600</v>
          </cell>
        </row>
        <row r="5287">
          <cell r="A5287" t="str">
            <v>TRAFO TRIFASICO 75KVA 13200/208-120V</v>
          </cell>
          <cell r="B5287">
            <v>5460000</v>
          </cell>
          <cell r="C5287" t="str">
            <v>UND</v>
          </cell>
          <cell r="D5287">
            <v>6552000</v>
          </cell>
          <cell r="E5287">
            <v>1048320</v>
          </cell>
          <cell r="F5287">
            <v>7600320</v>
          </cell>
        </row>
        <row r="5288">
          <cell r="A5288" t="str">
            <v>TRAFO TRIFASICO 75KVA 13200/208-120V RAD</v>
          </cell>
          <cell r="B5288">
            <v>4650000</v>
          </cell>
          <cell r="C5288" t="str">
            <v>UND</v>
          </cell>
          <cell r="D5288">
            <v>5580000</v>
          </cell>
          <cell r="E5288">
            <v>892800</v>
          </cell>
          <cell r="F5288">
            <v>6472800</v>
          </cell>
        </row>
        <row r="5289">
          <cell r="A5289" t="str">
            <v>TRAFO TRIFASICO 75KVA 13200/214V SUBESTA</v>
          </cell>
          <cell r="B5289">
            <v>5060000</v>
          </cell>
          <cell r="C5289" t="str">
            <v>UND</v>
          </cell>
          <cell r="D5289">
            <v>6072000</v>
          </cell>
          <cell r="E5289">
            <v>971520</v>
          </cell>
          <cell r="F5289">
            <v>7043520</v>
          </cell>
        </row>
        <row r="5290">
          <cell r="A5290" t="str">
            <v>TRAFO TRIFASICO 75KVA 13200/220 REPARADO</v>
          </cell>
          <cell r="B5290">
            <v>4550000</v>
          </cell>
          <cell r="C5290" t="str">
            <v>UND</v>
          </cell>
          <cell r="D5290">
            <v>5460000</v>
          </cell>
          <cell r="E5290">
            <v>873600</v>
          </cell>
          <cell r="F5290">
            <v>6333600</v>
          </cell>
        </row>
        <row r="5291">
          <cell r="A5291" t="str">
            <v>TRAFO TRIFASICO 75KVA 13200/220-127V</v>
          </cell>
          <cell r="B5291">
            <v>5460000</v>
          </cell>
          <cell r="C5291" t="str">
            <v>UND</v>
          </cell>
          <cell r="D5291">
            <v>6552000</v>
          </cell>
          <cell r="E5291">
            <v>1048320</v>
          </cell>
          <cell r="F5291">
            <v>7600320</v>
          </cell>
        </row>
        <row r="5292">
          <cell r="A5292" t="str">
            <v>TRAFO TRIFASICO 75KVA 13200/440-257V</v>
          </cell>
          <cell r="B5292">
            <v>5460000</v>
          </cell>
          <cell r="C5292" t="str">
            <v>UND</v>
          </cell>
          <cell r="D5292">
            <v>6552000</v>
          </cell>
          <cell r="E5292">
            <v>1048320</v>
          </cell>
          <cell r="F5292">
            <v>7600320</v>
          </cell>
        </row>
        <row r="5293">
          <cell r="A5293" t="str">
            <v>TRAFO TRIFASICO 800KVA 11400/440V</v>
          </cell>
          <cell r="B5293">
            <v>15620000</v>
          </cell>
          <cell r="C5293" t="str">
            <v>UND</v>
          </cell>
          <cell r="D5293">
            <v>18744000</v>
          </cell>
          <cell r="E5293">
            <v>2999040</v>
          </cell>
          <cell r="F5293">
            <v>21743040</v>
          </cell>
        </row>
        <row r="5294">
          <cell r="A5294" t="str">
            <v>TRAFO TRIFASICO 800KVA 208-120/11400V RT</v>
          </cell>
          <cell r="B5294">
            <v>32000000</v>
          </cell>
          <cell r="C5294" t="str">
            <v>UND</v>
          </cell>
          <cell r="D5294">
            <v>38400000</v>
          </cell>
          <cell r="E5294">
            <v>6144000</v>
          </cell>
          <cell r="F5294">
            <v>44544000</v>
          </cell>
        </row>
        <row r="5295">
          <cell r="A5295" t="str">
            <v>TRAFO TRIFASICO 800KVA 34500/220V</v>
          </cell>
          <cell r="B5295">
            <v>25398000</v>
          </cell>
          <cell r="C5295" t="str">
            <v>UND</v>
          </cell>
          <cell r="D5295">
            <v>30477600</v>
          </cell>
          <cell r="E5295">
            <v>4876416</v>
          </cell>
          <cell r="F5295">
            <v>35354016</v>
          </cell>
        </row>
        <row r="5296">
          <cell r="A5296" t="str">
            <v>TRAFO TRIFASICO 800KVA 34500/220V SECO</v>
          </cell>
          <cell r="B5296">
            <v>41866500</v>
          </cell>
          <cell r="C5296" t="str">
            <v>UND</v>
          </cell>
          <cell r="D5296">
            <v>50239800</v>
          </cell>
          <cell r="E5296">
            <v>8038368</v>
          </cell>
          <cell r="F5296">
            <v>58278168</v>
          </cell>
        </row>
        <row r="5297">
          <cell r="A5297" t="str">
            <v>TRAFO. CORRIENTE EXTERIOR 13.2KV110KVBI</v>
          </cell>
          <cell r="B5297">
            <v>965307</v>
          </cell>
          <cell r="C5297" t="str">
            <v>UND</v>
          </cell>
          <cell r="D5297">
            <v>1158368.3999999999</v>
          </cell>
          <cell r="E5297">
            <v>185338.94399999999</v>
          </cell>
          <cell r="F5297">
            <v>1343707</v>
          </cell>
        </row>
        <row r="5298">
          <cell r="A5298" t="str">
            <v>TRAFO. CORRIENTE EXTERIOR 15 KV 200-400</v>
          </cell>
          <cell r="B5298">
            <v>1362749</v>
          </cell>
          <cell r="C5298" t="str">
            <v>UND</v>
          </cell>
          <cell r="D5298">
            <v>1635298.8</v>
          </cell>
          <cell r="E5298">
            <v>261647.80800000002</v>
          </cell>
          <cell r="F5298">
            <v>1896947</v>
          </cell>
        </row>
        <row r="5299">
          <cell r="A5299" t="str">
            <v>TRAFO.CORRIENTE EXTER.34.5 KV 200KVBIL</v>
          </cell>
          <cell r="B5299">
            <v>1435584</v>
          </cell>
          <cell r="C5299" t="str">
            <v>UND</v>
          </cell>
          <cell r="D5299">
            <v>1722700.8</v>
          </cell>
          <cell r="E5299">
            <v>275632.12800000003</v>
          </cell>
          <cell r="F5299">
            <v>1998333</v>
          </cell>
        </row>
        <row r="5300">
          <cell r="A5300" t="str">
            <v>TRAFO.CORRIENTE EXTER.34.5 KV 50-100 A</v>
          </cell>
          <cell r="B5300">
            <v>3217000</v>
          </cell>
          <cell r="C5300" t="str">
            <v>UND</v>
          </cell>
          <cell r="D5300">
            <v>3860400</v>
          </cell>
          <cell r="E5300">
            <v>617664</v>
          </cell>
          <cell r="F5300">
            <v>4478064</v>
          </cell>
        </row>
        <row r="5301">
          <cell r="A5301" t="str">
            <v>TRANFORMADOR CORRIENTE 300/5A TAIT</v>
          </cell>
          <cell r="B5301">
            <v>156000</v>
          </cell>
          <cell r="C5301" t="str">
            <v>UND</v>
          </cell>
          <cell r="D5301">
            <v>187200</v>
          </cell>
          <cell r="E5301">
            <v>29952</v>
          </cell>
          <cell r="F5301">
            <v>217152</v>
          </cell>
        </row>
        <row r="5302">
          <cell r="A5302" t="str">
            <v>TRANSF. CORRIENTE 13.2 KV 50/5/5 A EXT</v>
          </cell>
          <cell r="B5302">
            <v>1813375</v>
          </cell>
          <cell r="C5302" t="str">
            <v>UND</v>
          </cell>
          <cell r="D5302">
            <v>2176050</v>
          </cell>
          <cell r="E5302">
            <v>348168</v>
          </cell>
          <cell r="F5302">
            <v>2524218</v>
          </cell>
        </row>
        <row r="5303">
          <cell r="A5303" t="str">
            <v>TRANSF. CORRIENTE 145KV 200-400/5-5-5-5A</v>
          </cell>
          <cell r="B5303">
            <v>13500000</v>
          </cell>
          <cell r="C5303" t="str">
            <v>UND</v>
          </cell>
          <cell r="D5303">
            <v>16200000</v>
          </cell>
          <cell r="E5303">
            <v>2592000</v>
          </cell>
          <cell r="F5303">
            <v>18792000</v>
          </cell>
        </row>
        <row r="5304">
          <cell r="A5304" t="str">
            <v>TRANSF. CORRIENTE 34.5 KV 15/30/5A EXT.</v>
          </cell>
          <cell r="B5304">
            <v>2215590</v>
          </cell>
          <cell r="C5304" t="str">
            <v>UND</v>
          </cell>
          <cell r="D5304">
            <v>2658708</v>
          </cell>
          <cell r="E5304">
            <v>425393.28</v>
          </cell>
          <cell r="F5304">
            <v>3084101</v>
          </cell>
        </row>
        <row r="5305">
          <cell r="A5305" t="str">
            <v>TRANSF. CORRIENTE 34.5 KV 40/60/5A EXT.</v>
          </cell>
          <cell r="B5305">
            <v>4158492</v>
          </cell>
          <cell r="C5305" t="str">
            <v>UND</v>
          </cell>
          <cell r="D5305">
            <v>4990190.3999999994</v>
          </cell>
          <cell r="E5305">
            <v>798430.46399999992</v>
          </cell>
          <cell r="F5305">
            <v>5788621</v>
          </cell>
        </row>
        <row r="5306">
          <cell r="A5306" t="str">
            <v>TRANSF. CORRIENTE 34.5 KV 50/5/5 A EXT.</v>
          </cell>
          <cell r="B5306">
            <v>2215590</v>
          </cell>
          <cell r="C5306" t="str">
            <v>UND</v>
          </cell>
          <cell r="D5306">
            <v>2658708</v>
          </cell>
          <cell r="E5306">
            <v>425393.28</v>
          </cell>
          <cell r="F5306">
            <v>3084101</v>
          </cell>
        </row>
        <row r="5307">
          <cell r="A5307" t="str">
            <v>TRANSF. CTE 34.5 KV 200-100-5/5/5 A EXT</v>
          </cell>
          <cell r="B5307">
            <v>4158492</v>
          </cell>
          <cell r="C5307" t="str">
            <v>UND</v>
          </cell>
          <cell r="D5307">
            <v>4990190.3999999994</v>
          </cell>
          <cell r="E5307">
            <v>798430.46399999992</v>
          </cell>
          <cell r="F5307">
            <v>5788621</v>
          </cell>
        </row>
        <row r="5308">
          <cell r="A5308" t="str">
            <v>TRANSF. POTENCIAL 123 KV-115KV</v>
          </cell>
          <cell r="B5308">
            <v>11248000</v>
          </cell>
          <cell r="C5308" t="str">
            <v>UND</v>
          </cell>
          <cell r="D5308">
            <v>13497600</v>
          </cell>
          <cell r="E5308">
            <v>2159616</v>
          </cell>
          <cell r="F5308">
            <v>15657216</v>
          </cell>
        </row>
        <row r="5309">
          <cell r="A5309" t="str">
            <v>TRANSF. POTENCIAL EXTERIOR 34.5KV /3 KV</v>
          </cell>
          <cell r="B5309">
            <v>2952622</v>
          </cell>
          <cell r="C5309" t="str">
            <v>UND</v>
          </cell>
          <cell r="D5309">
            <v>3543146.4</v>
          </cell>
          <cell r="E5309">
            <v>566903.424</v>
          </cell>
          <cell r="F5309">
            <v>4110050</v>
          </cell>
        </row>
        <row r="5310">
          <cell r="A5310" t="str">
            <v>TRANSF. POTENCIAL EXTERIOR 34.5KV 200KVB</v>
          </cell>
          <cell r="B5310">
            <v>2004867</v>
          </cell>
          <cell r="C5310" t="str">
            <v>UND</v>
          </cell>
          <cell r="D5310">
            <v>2405840.4</v>
          </cell>
          <cell r="E5310">
            <v>384934.46399999998</v>
          </cell>
          <cell r="F5310">
            <v>2790775</v>
          </cell>
        </row>
        <row r="5311">
          <cell r="A5311" t="str">
            <v>TRANSFERENCIA 200 AMP BANDEJA SIN TERJET</v>
          </cell>
          <cell r="B5311">
            <v>4008500</v>
          </cell>
          <cell r="C5311" t="str">
            <v>UND</v>
          </cell>
          <cell r="D5311">
            <v>4810200</v>
          </cell>
          <cell r="E5311">
            <v>769632</v>
          </cell>
          <cell r="F5311">
            <v>5579832</v>
          </cell>
        </row>
        <row r="5312">
          <cell r="A5312" t="str">
            <v>TRANSFERENCIA AUTOMAT 150A AC3, 250A AC1</v>
          </cell>
          <cell r="B5312">
            <v>4345000</v>
          </cell>
          <cell r="C5312" t="str">
            <v>UND</v>
          </cell>
          <cell r="D5312">
            <v>5214000</v>
          </cell>
          <cell r="E5312">
            <v>834240</v>
          </cell>
          <cell r="F5312">
            <v>6048240</v>
          </cell>
        </row>
        <row r="5313">
          <cell r="A5313" t="str">
            <v>TRANSFERENCIA AUTOMAT 185A AC3, 275A AC1</v>
          </cell>
          <cell r="B5313">
            <v>4950000</v>
          </cell>
          <cell r="C5313" t="str">
            <v>UND</v>
          </cell>
          <cell r="D5313">
            <v>5940000</v>
          </cell>
          <cell r="E5313">
            <v>950400</v>
          </cell>
          <cell r="F5313">
            <v>6890400</v>
          </cell>
        </row>
        <row r="5314">
          <cell r="A5314" t="str">
            <v>TRANSFERENCIA AUTOMAT 225A AC3, 315A AC1</v>
          </cell>
          <cell r="B5314">
            <v>6200000</v>
          </cell>
          <cell r="C5314" t="str">
            <v>UND</v>
          </cell>
          <cell r="D5314">
            <v>7440000</v>
          </cell>
          <cell r="E5314">
            <v>1190400</v>
          </cell>
          <cell r="F5314">
            <v>8630400</v>
          </cell>
        </row>
        <row r="5315">
          <cell r="A5315" t="str">
            <v>TRANSFERENCIA AUTOMAT 400A AC3, 500A AC1</v>
          </cell>
          <cell r="B5315">
            <v>8500000</v>
          </cell>
          <cell r="C5315" t="str">
            <v>UND</v>
          </cell>
          <cell r="D5315">
            <v>10200000</v>
          </cell>
          <cell r="E5315">
            <v>1632000</v>
          </cell>
          <cell r="F5315">
            <v>11832000</v>
          </cell>
        </row>
        <row r="5316">
          <cell r="A5316" t="str">
            <v xml:space="preserve">TRANSFERENCIA AUTOMATICA 900A POR CONTACTORES (2) 3No.WNG  CON UNIDAD DE CONTROL ELECTROMAGNETICO, BOBINA DE DISPARO DE BAJO VOLTAJE Y MECANISMOS DE BLOQUEO ELECTROMAGNETICO, INCLUYE EQUIPO ELECTRONICO PARA CONTROL DE TRANSFERENCIA DE NORMAL A </v>
          </cell>
          <cell r="B5316">
            <v>17500000</v>
          </cell>
          <cell r="C5316" t="str">
            <v>UND</v>
          </cell>
          <cell r="D5316">
            <v>21000000</v>
          </cell>
          <cell r="E5316">
            <v>3360000</v>
          </cell>
          <cell r="F5316">
            <v>24360000</v>
          </cell>
        </row>
        <row r="5317">
          <cell r="A5317" t="str">
            <v xml:space="preserve">TRANSFERENCIA AUTOMATICA 1500A POR INTERRUPTORES (2) 3No.WNG SIMMENS CON UNIDAD DE CONTROL ELECTROMAGNETICO, BOBINA DE DISPARO DE BAJO VOLTAJE Y MECANISMOS DE BLOQUEO ELECTROMAGNETICO, INCLUYE EQUIPO ELECTRONICO PARA CONTROL DE TRRANSFERENCIA DE NORMAL A </v>
          </cell>
          <cell r="B5317">
            <v>27825629</v>
          </cell>
          <cell r="C5317" t="str">
            <v>UND</v>
          </cell>
          <cell r="D5317">
            <v>33390754.799999997</v>
          </cell>
          <cell r="E5317">
            <v>5342520.7679999992</v>
          </cell>
          <cell r="F5317">
            <v>38733276</v>
          </cell>
        </row>
        <row r="5318">
          <cell r="A5318" t="str">
            <v xml:space="preserve">TRANSFERENCIA AUTOMATICA 2500A POR INTERRUPTORES (2) 3No.WNG SIMMENS CON UNIDAD DE CONTROL ELECTROMAGNETICO, BOBINA DE DISPARO DE BAJO VOLTAJE Y MECANISMOS DE BLOQUEO ELECTROMAGNETICO, INCLUYE EQUIPO ELECTRONICO PARA CONTROL DE TRRANSFERENCIA DE NORMAL A </v>
          </cell>
          <cell r="B5318">
            <v>36807264</v>
          </cell>
          <cell r="C5318" t="str">
            <v>UND</v>
          </cell>
          <cell r="D5318">
            <v>44168716.799999997</v>
          </cell>
          <cell r="E5318">
            <v>7066994.6880000001</v>
          </cell>
          <cell r="F5318">
            <v>51235711</v>
          </cell>
        </row>
        <row r="5319">
          <cell r="A5319" t="str">
            <v>TRANSFERENCIA AUTOMATICA CARGA PLANTA.</v>
          </cell>
          <cell r="B5319">
            <v>10830746</v>
          </cell>
          <cell r="C5319" t="str">
            <v>UND</v>
          </cell>
          <cell r="D5319">
            <v>12996895.199999999</v>
          </cell>
          <cell r="E5319">
            <v>2079503.2319999998</v>
          </cell>
          <cell r="F5319">
            <v>15076398</v>
          </cell>
        </row>
        <row r="5320">
          <cell r="A5320" t="str">
            <v>TRANSFO.POT.EXTERIOR 13.8 KV /3 115/3V</v>
          </cell>
          <cell r="B5320">
            <v>2176613</v>
          </cell>
          <cell r="C5320" t="str">
            <v>UND</v>
          </cell>
          <cell r="D5320">
            <v>2611935.6</v>
          </cell>
          <cell r="E5320">
            <v>417909.696</v>
          </cell>
          <cell r="F5320">
            <v>3029845</v>
          </cell>
        </row>
        <row r="5321">
          <cell r="A5321" t="str">
            <v>TRANSFO.POT.EXTERIOR 13.8 KV 110KVBIL</v>
          </cell>
          <cell r="B5321">
            <v>1039561</v>
          </cell>
          <cell r="C5321" t="str">
            <v>UND</v>
          </cell>
          <cell r="D5321">
            <v>1247473.2</v>
          </cell>
          <cell r="E5321">
            <v>199595.712</v>
          </cell>
          <cell r="F5321">
            <v>1447069</v>
          </cell>
        </row>
        <row r="5322">
          <cell r="A5322" t="str">
            <v>TRANSFORMADOR 100W 150V 110V TJP</v>
          </cell>
          <cell r="B5322">
            <v>18480</v>
          </cell>
          <cell r="C5322" t="str">
            <v>UND</v>
          </cell>
          <cell r="D5322">
            <v>22176</v>
          </cell>
          <cell r="E5322">
            <v>3548.16</v>
          </cell>
          <cell r="F5322">
            <v>25724</v>
          </cell>
        </row>
        <row r="5323">
          <cell r="A5323" t="str">
            <v>TRANSFORMADOR CORRIENTE  1000/5 A</v>
          </cell>
          <cell r="B5323">
            <v>69410</v>
          </cell>
          <cell r="C5323" t="str">
            <v>UND</v>
          </cell>
          <cell r="D5323">
            <v>83292</v>
          </cell>
          <cell r="E5323">
            <v>13326.720000000001</v>
          </cell>
          <cell r="F5323">
            <v>96619</v>
          </cell>
        </row>
        <row r="5324">
          <cell r="A5324" t="str">
            <v>TRANSFORMADOR CORRIENTE  1500/5 A</v>
          </cell>
          <cell r="B5324">
            <v>79326</v>
          </cell>
          <cell r="C5324" t="str">
            <v>UND</v>
          </cell>
          <cell r="D5324">
            <v>95191.2</v>
          </cell>
          <cell r="E5324">
            <v>15230.592000000001</v>
          </cell>
          <cell r="F5324">
            <v>110422</v>
          </cell>
        </row>
        <row r="5325">
          <cell r="A5325" t="str">
            <v>TRANSFORMADOR CORRIENTE  2500/5 A</v>
          </cell>
          <cell r="B5325">
            <v>148736</v>
          </cell>
          <cell r="C5325" t="str">
            <v>UND</v>
          </cell>
          <cell r="D5325">
            <v>178483.19999999998</v>
          </cell>
          <cell r="E5325">
            <v>28557.311999999998</v>
          </cell>
          <cell r="F5325">
            <v>207041</v>
          </cell>
        </row>
        <row r="5326">
          <cell r="A5326" t="str">
            <v>TRANSFORMADOR CORRIENTE  300/5 A  a 100/5</v>
          </cell>
          <cell r="B5326">
            <v>29747</v>
          </cell>
          <cell r="C5326" t="str">
            <v>UND</v>
          </cell>
          <cell r="D5326">
            <v>35696.400000000001</v>
          </cell>
          <cell r="E5326">
            <v>5711.424</v>
          </cell>
          <cell r="F5326">
            <v>41408</v>
          </cell>
        </row>
        <row r="5327">
          <cell r="A5327" t="str">
            <v>TRANSFORMADOR CORRIENTE  500/5 A TAIT</v>
          </cell>
          <cell r="B5327">
            <v>156000</v>
          </cell>
          <cell r="C5327" t="str">
            <v>UND</v>
          </cell>
          <cell r="D5327">
            <v>187200</v>
          </cell>
          <cell r="E5327">
            <v>29952</v>
          </cell>
          <cell r="F5327">
            <v>217152</v>
          </cell>
        </row>
        <row r="5328">
          <cell r="A5328" t="str">
            <v>TRANSFORMADOR CORRIENTE  800/5 A</v>
          </cell>
          <cell r="B5328">
            <v>65371</v>
          </cell>
          <cell r="C5328" t="str">
            <v>UND</v>
          </cell>
          <cell r="D5328">
            <v>78445.2</v>
          </cell>
          <cell r="E5328">
            <v>12551.232</v>
          </cell>
          <cell r="F5328">
            <v>90996</v>
          </cell>
        </row>
        <row r="5329">
          <cell r="A5329" t="str">
            <v>TRANSFORMADOR CORRIENTE 200/5A  TAIT</v>
          </cell>
          <cell r="B5329">
            <v>156000</v>
          </cell>
          <cell r="C5329" t="str">
            <v>UND</v>
          </cell>
          <cell r="D5329">
            <v>187200</v>
          </cell>
          <cell r="E5329">
            <v>29952</v>
          </cell>
          <cell r="F5329">
            <v>217152</v>
          </cell>
        </row>
        <row r="5330">
          <cell r="A5330" t="str">
            <v>TRANSFORMADOR CORRIENTE 400/5A  TAIT</v>
          </cell>
          <cell r="B5330">
            <v>156000</v>
          </cell>
          <cell r="C5330" t="str">
            <v>UND</v>
          </cell>
          <cell r="D5330">
            <v>187200</v>
          </cell>
          <cell r="E5330">
            <v>29952</v>
          </cell>
          <cell r="F5330">
            <v>217152</v>
          </cell>
        </row>
        <row r="5331">
          <cell r="A5331" t="str">
            <v>TRANSFORMADOR CORRIENTE 600/5A ARTECHE</v>
          </cell>
          <cell r="B5331">
            <v>156000</v>
          </cell>
          <cell r="C5331" t="str">
            <v>UND</v>
          </cell>
          <cell r="D5331">
            <v>187200</v>
          </cell>
          <cell r="E5331">
            <v>29952</v>
          </cell>
          <cell r="F5331">
            <v>217152</v>
          </cell>
        </row>
        <row r="5332">
          <cell r="A5332" t="str">
            <v>TRANSFORMADOR CORRIENTE 600/5A TAIT</v>
          </cell>
          <cell r="B5332">
            <v>156000</v>
          </cell>
          <cell r="C5332" t="str">
            <v>UND</v>
          </cell>
          <cell r="D5332">
            <v>187200</v>
          </cell>
          <cell r="E5332">
            <v>29952</v>
          </cell>
          <cell r="F5332">
            <v>217152</v>
          </cell>
        </row>
        <row r="5333">
          <cell r="A5333" t="str">
            <v>TRANSFORMADOR DE POTENCIAL 123KV/115KV</v>
          </cell>
          <cell r="B5333">
            <v>10227242</v>
          </cell>
          <cell r="C5333" t="str">
            <v>UND</v>
          </cell>
          <cell r="D5333">
            <v>12272690.4</v>
          </cell>
          <cell r="E5333">
            <v>1963630.4640000002</v>
          </cell>
          <cell r="F5333">
            <v>14236321</v>
          </cell>
        </row>
        <row r="5334">
          <cell r="A5334" t="str">
            <v>TRANSFORMADOR INTENSIDAD 200/5 CORRENTCO</v>
          </cell>
          <cell r="B5334">
            <v>28000</v>
          </cell>
          <cell r="C5334" t="str">
            <v>UND</v>
          </cell>
          <cell r="D5334">
            <v>33600</v>
          </cell>
          <cell r="E5334">
            <v>5376</v>
          </cell>
          <cell r="F5334">
            <v>38976</v>
          </cell>
        </row>
        <row r="5335">
          <cell r="A5335" t="str">
            <v>TRASNFERENCIA AUTOMATICA CARGA PLANTA</v>
          </cell>
          <cell r="B5335">
            <v>10173084</v>
          </cell>
          <cell r="C5335" t="str">
            <v>UND</v>
          </cell>
          <cell r="D5335">
            <v>12207700.799999999</v>
          </cell>
          <cell r="E5335">
            <v>1953232.1279999998</v>
          </cell>
          <cell r="F5335">
            <v>14160933</v>
          </cell>
        </row>
        <row r="5336">
          <cell r="A5336" t="str">
            <v>TRFO TRIFASICO 75KVA 13200/220-127V POU</v>
          </cell>
          <cell r="B5336">
            <v>5000000</v>
          </cell>
          <cell r="C5336" t="str">
            <v>UND</v>
          </cell>
          <cell r="D5336">
            <v>6000000</v>
          </cell>
          <cell r="E5336">
            <v>960000</v>
          </cell>
          <cell r="F5336">
            <v>6960000</v>
          </cell>
        </row>
        <row r="5337">
          <cell r="A5337" t="str">
            <v>TRITUBO 11/4</v>
          </cell>
          <cell r="B5337">
            <v>3000</v>
          </cell>
          <cell r="C5337" t="str">
            <v>UND</v>
          </cell>
          <cell r="D5337">
            <v>3600</v>
          </cell>
          <cell r="E5337">
            <v>576</v>
          </cell>
          <cell r="F5337">
            <v>4176</v>
          </cell>
        </row>
        <row r="5338">
          <cell r="A5338" t="str">
            <v>TRMINAL PANDUIT ROJO PIN</v>
          </cell>
          <cell r="B5338">
            <v>110</v>
          </cell>
          <cell r="C5338" t="str">
            <v>UND</v>
          </cell>
          <cell r="D5338">
            <v>132</v>
          </cell>
          <cell r="E5338">
            <v>21.12</v>
          </cell>
          <cell r="F5338">
            <v>153</v>
          </cell>
        </row>
        <row r="5339">
          <cell r="A5339" t="str">
            <v>TUBO BIAX  DE 2X40W MERCURIO</v>
          </cell>
          <cell r="B5339">
            <v>13800</v>
          </cell>
          <cell r="C5339" t="str">
            <v>UND</v>
          </cell>
          <cell r="D5339">
            <v>16560</v>
          </cell>
          <cell r="E5339">
            <v>2649.6</v>
          </cell>
          <cell r="F5339">
            <v>19210</v>
          </cell>
        </row>
        <row r="5340">
          <cell r="A5340" t="str">
            <v>TUBO CERRAMIENTO NEGRO 2" X 6 METROS.090</v>
          </cell>
          <cell r="B5340">
            <v>22850</v>
          </cell>
          <cell r="C5340" t="str">
            <v>TUBO</v>
          </cell>
          <cell r="D5340">
            <v>27420</v>
          </cell>
          <cell r="E5340">
            <v>4387.2</v>
          </cell>
          <cell r="F5340">
            <v>31807</v>
          </cell>
        </row>
        <row r="5341">
          <cell r="A5341" t="str">
            <v>TUBO CIRCULAR DE 22W</v>
          </cell>
          <cell r="B5341">
            <v>3100</v>
          </cell>
          <cell r="C5341" t="str">
            <v>TUBO</v>
          </cell>
          <cell r="D5341">
            <v>3720</v>
          </cell>
          <cell r="E5341">
            <v>595.20000000000005</v>
          </cell>
          <cell r="F5341">
            <v>4315</v>
          </cell>
        </row>
        <row r="5342">
          <cell r="A5342" t="str">
            <v>TUBO CONDUIT  PVC 1" X 3 MTS SIN MARCA</v>
          </cell>
          <cell r="B5342">
            <v>9526</v>
          </cell>
          <cell r="C5342" t="str">
            <v>TUBO</v>
          </cell>
          <cell r="D5342">
            <v>11431.199999999999</v>
          </cell>
          <cell r="E5342">
            <v>1828.992</v>
          </cell>
          <cell r="F5342">
            <v>13260</v>
          </cell>
        </row>
        <row r="5343">
          <cell r="A5343" t="str">
            <v>TUBO CONDUIT 1" 3MTS EMT</v>
          </cell>
          <cell r="B5343">
            <v>6050</v>
          </cell>
          <cell r="C5343" t="str">
            <v>TUBO</v>
          </cell>
          <cell r="D5343">
            <v>7260</v>
          </cell>
          <cell r="E5343">
            <v>1161.6000000000001</v>
          </cell>
          <cell r="F5343">
            <v>8422</v>
          </cell>
        </row>
        <row r="5344">
          <cell r="A5344" t="str">
            <v>TUBO CONDUIT 1/2" 3MTS EMT</v>
          </cell>
          <cell r="B5344">
            <v>2745</v>
          </cell>
          <cell r="C5344" t="str">
            <v>TUBO</v>
          </cell>
          <cell r="D5344">
            <v>3294</v>
          </cell>
          <cell r="E5344">
            <v>527.04</v>
          </cell>
          <cell r="F5344">
            <v>3821</v>
          </cell>
        </row>
        <row r="5345">
          <cell r="A5345" t="str">
            <v>TUBO CONDUIT 11/2" 3MTS EMT</v>
          </cell>
          <cell r="B5345">
            <v>11501</v>
          </cell>
          <cell r="C5345" t="str">
            <v>TUBO</v>
          </cell>
          <cell r="D5345">
            <v>13801.199999999999</v>
          </cell>
          <cell r="E5345">
            <v>2208.192</v>
          </cell>
          <cell r="F5345">
            <v>16009</v>
          </cell>
        </row>
        <row r="5346">
          <cell r="A5346" t="str">
            <v>TUBO CONDUIT 11/4" 3MTS EMT</v>
          </cell>
          <cell r="B5346">
            <v>9103</v>
          </cell>
          <cell r="C5346" t="str">
            <v>TUBO</v>
          </cell>
          <cell r="D5346">
            <v>10923.6</v>
          </cell>
          <cell r="E5346">
            <v>1747.7760000000001</v>
          </cell>
          <cell r="F5346">
            <v>12671</v>
          </cell>
        </row>
        <row r="5347">
          <cell r="A5347" t="str">
            <v>TUBO CONDUIT 2 1/2" 3MTS EMT</v>
          </cell>
          <cell r="B5347">
            <v>15000</v>
          </cell>
          <cell r="C5347" t="str">
            <v>TUBO</v>
          </cell>
          <cell r="D5347">
            <v>18000</v>
          </cell>
          <cell r="E5347">
            <v>2880</v>
          </cell>
          <cell r="F5347">
            <v>20880</v>
          </cell>
        </row>
        <row r="5348">
          <cell r="A5348" t="str">
            <v>TUBO CONDUIT 2" 3MTS EMT</v>
          </cell>
          <cell r="B5348">
            <v>13750</v>
          </cell>
          <cell r="C5348" t="str">
            <v>ML</v>
          </cell>
          <cell r="D5348">
            <v>16500</v>
          </cell>
          <cell r="E5348">
            <v>2640</v>
          </cell>
          <cell r="F5348">
            <v>19140</v>
          </cell>
        </row>
        <row r="5349">
          <cell r="A5349" t="str">
            <v>TUBO CONDUIT 3/4" 3MTS EMT</v>
          </cell>
          <cell r="B5349">
            <v>3476</v>
          </cell>
          <cell r="C5349" t="str">
            <v>ML</v>
          </cell>
          <cell r="D5349">
            <v>4171.2</v>
          </cell>
          <cell r="E5349">
            <v>667.39199999999994</v>
          </cell>
          <cell r="F5349">
            <v>4839</v>
          </cell>
        </row>
        <row r="5350">
          <cell r="A5350" t="str">
            <v>TUBO CONDUIT PVC 1" X 3 MTS</v>
          </cell>
          <cell r="B5350">
            <v>6159</v>
          </cell>
          <cell r="C5350" t="str">
            <v>ML</v>
          </cell>
          <cell r="D5350">
            <v>7390.7999999999993</v>
          </cell>
          <cell r="E5350">
            <v>1182.528</v>
          </cell>
          <cell r="F5350">
            <v>8573</v>
          </cell>
        </row>
        <row r="5351">
          <cell r="A5351" t="str">
            <v>TUBO CONDUIT PVC 1/2" X 3 MTS</v>
          </cell>
          <cell r="B5351">
            <v>3398</v>
          </cell>
          <cell r="C5351" t="str">
            <v>ML</v>
          </cell>
          <cell r="D5351">
            <v>4077.6</v>
          </cell>
          <cell r="E5351">
            <v>652.41600000000005</v>
          </cell>
          <cell r="F5351">
            <v>4730</v>
          </cell>
        </row>
        <row r="5352">
          <cell r="A5352" t="str">
            <v>TUBO CONDUIT PVC 11/2" X 3 MTS</v>
          </cell>
          <cell r="B5352">
            <v>12139</v>
          </cell>
          <cell r="C5352" t="str">
            <v>ML</v>
          </cell>
          <cell r="D5352">
            <v>14566.8</v>
          </cell>
          <cell r="E5352">
            <v>2330.6880000000001</v>
          </cell>
          <cell r="F5352">
            <v>16897</v>
          </cell>
        </row>
        <row r="5353">
          <cell r="A5353" t="str">
            <v>TUBO CONDUIT PVC 11/2" X 3 MTS SIN MARCA</v>
          </cell>
          <cell r="B5353">
            <v>12139</v>
          </cell>
          <cell r="C5353" t="str">
            <v>TUBO</v>
          </cell>
          <cell r="D5353">
            <v>14566.8</v>
          </cell>
          <cell r="E5353">
            <v>2330.6880000000001</v>
          </cell>
          <cell r="F5353">
            <v>16897</v>
          </cell>
        </row>
        <row r="5354">
          <cell r="A5354" t="str">
            <v>TUBO CONDUIT PVC 11/4" X 3 MTS</v>
          </cell>
          <cell r="B5354">
            <v>9526</v>
          </cell>
          <cell r="C5354" t="str">
            <v>TUBO</v>
          </cell>
          <cell r="D5354">
            <v>11431.199999999999</v>
          </cell>
          <cell r="E5354">
            <v>1828.992</v>
          </cell>
          <cell r="F5354">
            <v>13260</v>
          </cell>
        </row>
        <row r="5355">
          <cell r="A5355" t="str">
            <v>TUBO CONDUIT PVC 2" X 3 MTS</v>
          </cell>
          <cell r="B5355">
            <v>18675</v>
          </cell>
          <cell r="C5355" t="str">
            <v>TUBO</v>
          </cell>
          <cell r="D5355">
            <v>22410</v>
          </cell>
          <cell r="E5355">
            <v>3585.6</v>
          </cell>
          <cell r="F5355">
            <v>25996</v>
          </cell>
        </row>
        <row r="5356">
          <cell r="A5356" t="str">
            <v>TUBO CONDUIT PVC 2"X 3 MTS TIPO PESADO</v>
          </cell>
          <cell r="B5356">
            <v>21127</v>
          </cell>
          <cell r="C5356" t="str">
            <v>TUBO</v>
          </cell>
          <cell r="D5356">
            <v>25352.399999999998</v>
          </cell>
          <cell r="E5356">
            <v>4056.3839999999996</v>
          </cell>
          <cell r="F5356">
            <v>29409</v>
          </cell>
        </row>
        <row r="5357">
          <cell r="A5357" t="str">
            <v>TUBO CONDUIT PVC 3" X 3 MTS</v>
          </cell>
          <cell r="B5357">
            <v>23995</v>
          </cell>
          <cell r="C5357" t="str">
            <v>TUBO</v>
          </cell>
          <cell r="D5357">
            <v>28794</v>
          </cell>
          <cell r="E5357">
            <v>4607.04</v>
          </cell>
          <cell r="F5357">
            <v>33401</v>
          </cell>
        </row>
        <row r="5358">
          <cell r="A5358" t="str">
            <v>TUBO CONDUIT PVC 3" X 3 MTS TIPO PESADO</v>
          </cell>
          <cell r="B5358">
            <v>42500</v>
          </cell>
          <cell r="C5358" t="str">
            <v>ML</v>
          </cell>
          <cell r="D5358">
            <v>51000</v>
          </cell>
          <cell r="E5358">
            <v>8160</v>
          </cell>
          <cell r="F5358">
            <v>59160</v>
          </cell>
        </row>
        <row r="5359">
          <cell r="A5359" t="str">
            <v>TUBO CONDUIT PVC 4" X 3 MTS TIPO PESADO</v>
          </cell>
          <cell r="B5359">
            <v>84600</v>
          </cell>
          <cell r="C5359" t="str">
            <v>ML</v>
          </cell>
          <cell r="D5359">
            <v>101520</v>
          </cell>
          <cell r="E5359">
            <v>16243.2</v>
          </cell>
          <cell r="F5359">
            <v>117763</v>
          </cell>
        </row>
        <row r="5360">
          <cell r="A5360" t="str">
            <v>TUBO CONDUIT PVC 3/4" X 3 MTS</v>
          </cell>
          <cell r="B5360">
            <v>4444</v>
          </cell>
          <cell r="C5360" t="str">
            <v>TUBO</v>
          </cell>
          <cell r="D5360">
            <v>5332.8</v>
          </cell>
          <cell r="E5360">
            <v>853.24800000000005</v>
          </cell>
          <cell r="F5360">
            <v>6186</v>
          </cell>
        </row>
        <row r="5361">
          <cell r="A5361" t="str">
            <v>TUBO DE CU 5/8"</v>
          </cell>
          <cell r="B5361">
            <v>12000</v>
          </cell>
          <cell r="C5361" t="str">
            <v>ML</v>
          </cell>
          <cell r="D5361">
            <v>14400</v>
          </cell>
          <cell r="E5361">
            <v>2304</v>
          </cell>
          <cell r="F5361">
            <v>16704</v>
          </cell>
        </row>
        <row r="5362">
          <cell r="A5362" t="str">
            <v>TUBO DE CU 3/8"</v>
          </cell>
          <cell r="B5362">
            <v>9000</v>
          </cell>
          <cell r="C5362" t="str">
            <v>ML</v>
          </cell>
          <cell r="D5362">
            <v>10800</v>
          </cell>
          <cell r="E5362">
            <v>1728</v>
          </cell>
          <cell r="F5362">
            <v>12528</v>
          </cell>
        </row>
        <row r="5363">
          <cell r="A5363" t="str">
            <v>TUBO EN CAUCHO 2/0 - 500KCM</v>
          </cell>
          <cell r="B5363">
            <v>25582</v>
          </cell>
          <cell r="C5363" t="str">
            <v>TUBO</v>
          </cell>
          <cell r="D5363">
            <v>30698.399999999998</v>
          </cell>
          <cell r="E5363">
            <v>4911.7439999999997</v>
          </cell>
          <cell r="F5363">
            <v>35610</v>
          </cell>
        </row>
        <row r="5364">
          <cell r="A5364" t="str">
            <v>TUBO EN CAUCHO 8425-7</v>
          </cell>
          <cell r="B5364">
            <v>25582</v>
          </cell>
          <cell r="C5364" t="str">
            <v>TUBO</v>
          </cell>
          <cell r="D5364">
            <v>30698.399999999998</v>
          </cell>
          <cell r="E5364">
            <v>4911.7439999999997</v>
          </cell>
          <cell r="F5364">
            <v>35610</v>
          </cell>
        </row>
        <row r="5365">
          <cell r="A5365" t="str">
            <v>TUBO EN CAUCHO 8425-9</v>
          </cell>
          <cell r="B5365">
            <v>25582</v>
          </cell>
          <cell r="C5365" t="str">
            <v>TUBO</v>
          </cell>
          <cell r="D5365">
            <v>30698.399999999998</v>
          </cell>
          <cell r="E5365">
            <v>4911.7439999999997</v>
          </cell>
          <cell r="F5365">
            <v>35610</v>
          </cell>
        </row>
        <row r="5366">
          <cell r="A5366" t="str">
            <v>TUBO EN CAUCHO RUBATE</v>
          </cell>
          <cell r="B5366">
            <v>6000</v>
          </cell>
          <cell r="C5366" t="str">
            <v>ML</v>
          </cell>
          <cell r="D5366">
            <v>7200</v>
          </cell>
          <cell r="E5366">
            <v>1152</v>
          </cell>
          <cell r="F5366">
            <v>8352</v>
          </cell>
        </row>
        <row r="5367">
          <cell r="A5367" t="str">
            <v>TUBO ENCOGIBLE AL CALOR DE 1" (30.48MTS)</v>
          </cell>
          <cell r="B5367">
            <v>13762</v>
          </cell>
          <cell r="C5367" t="str">
            <v>TUBO</v>
          </cell>
          <cell r="D5367">
            <v>16514.399999999998</v>
          </cell>
          <cell r="E5367">
            <v>2642.3039999999996</v>
          </cell>
          <cell r="F5367">
            <v>19157</v>
          </cell>
        </row>
        <row r="5368">
          <cell r="A5368" t="str">
            <v>TUBO ENCOGIBLE AL CALOR DE 1/2" (60.96MT</v>
          </cell>
          <cell r="B5368">
            <v>7707</v>
          </cell>
          <cell r="C5368" t="str">
            <v>TUBO</v>
          </cell>
          <cell r="D5368">
            <v>9248.4</v>
          </cell>
          <cell r="E5368">
            <v>1479.7439999999999</v>
          </cell>
          <cell r="F5368">
            <v>10728</v>
          </cell>
        </row>
        <row r="5369">
          <cell r="A5369" t="str">
            <v>TUBO ENCOGIBLE AL CALOR DE 1/4" (60.96MT</v>
          </cell>
          <cell r="B5369">
            <v>6851</v>
          </cell>
          <cell r="C5369" t="str">
            <v>TUBO</v>
          </cell>
          <cell r="D5369">
            <v>8221.1999999999989</v>
          </cell>
          <cell r="E5369">
            <v>1315.3919999999998</v>
          </cell>
          <cell r="F5369">
            <v>9537</v>
          </cell>
        </row>
        <row r="5370">
          <cell r="A5370" t="str">
            <v>TUBO ENCOGIBLE AL CALOR DE 11/6" (304.80</v>
          </cell>
          <cell r="B5370">
            <v>4865</v>
          </cell>
          <cell r="C5370" t="str">
            <v>TUBO</v>
          </cell>
          <cell r="D5370">
            <v>5838</v>
          </cell>
          <cell r="E5370">
            <v>934.08</v>
          </cell>
          <cell r="F5370">
            <v>6772</v>
          </cell>
        </row>
        <row r="5371">
          <cell r="A5371" t="str">
            <v>TUBO ENCOGIBLE AL CALOR DE 2" (15.24MTS)</v>
          </cell>
          <cell r="B5371">
            <v>59637</v>
          </cell>
          <cell r="C5371" t="str">
            <v>TUBO</v>
          </cell>
          <cell r="D5371">
            <v>71564.399999999994</v>
          </cell>
          <cell r="E5371">
            <v>11450.304</v>
          </cell>
          <cell r="F5371">
            <v>83015</v>
          </cell>
        </row>
        <row r="5372">
          <cell r="A5372" t="str">
            <v>TUBO ENCOGIBLE AL CALOR DE 3" (15.24MTS)</v>
          </cell>
          <cell r="B5372">
            <v>59637</v>
          </cell>
          <cell r="C5372" t="str">
            <v>TUBO</v>
          </cell>
          <cell r="D5372">
            <v>71564.399999999994</v>
          </cell>
          <cell r="E5372">
            <v>11450.304</v>
          </cell>
          <cell r="F5372">
            <v>83015</v>
          </cell>
        </row>
        <row r="5373">
          <cell r="A5373" t="str">
            <v>TUBO ENCOGIBLE AL CALOR DE 3/16" (76.20M</v>
          </cell>
          <cell r="B5373">
            <v>4880</v>
          </cell>
          <cell r="C5373" t="str">
            <v>TUBO</v>
          </cell>
          <cell r="D5373">
            <v>5856</v>
          </cell>
          <cell r="E5373">
            <v>936.96</v>
          </cell>
          <cell r="F5373">
            <v>6793</v>
          </cell>
        </row>
        <row r="5374">
          <cell r="A5374" t="str">
            <v>TUBO ENCOGIBLE AL CALOR DE 3/4" (60.96MT</v>
          </cell>
          <cell r="B5374">
            <v>9083</v>
          </cell>
          <cell r="C5374" t="str">
            <v>TUBO</v>
          </cell>
          <cell r="D5374">
            <v>10899.6</v>
          </cell>
          <cell r="E5374">
            <v>1743.9360000000001</v>
          </cell>
          <cell r="F5374">
            <v>12644</v>
          </cell>
        </row>
        <row r="5375">
          <cell r="A5375" t="str">
            <v>TUBO FIBRA VULCANIZADA DIA.7MMX12CMS</v>
          </cell>
          <cell r="B5375">
            <v>210</v>
          </cell>
          <cell r="C5375" t="str">
            <v>TUBO</v>
          </cell>
          <cell r="D5375">
            <v>252</v>
          </cell>
          <cell r="E5375">
            <v>40.32</v>
          </cell>
          <cell r="F5375">
            <v>292</v>
          </cell>
        </row>
        <row r="5376">
          <cell r="A5376" t="str">
            <v>TUBO FLORESCENTE DE 15W</v>
          </cell>
          <cell r="B5376">
            <v>2994.60009765625</v>
          </cell>
          <cell r="C5376" t="str">
            <v>TUBO</v>
          </cell>
          <cell r="D5376">
            <v>3593.5201171875001</v>
          </cell>
          <cell r="E5376">
            <v>574.96321875000001</v>
          </cell>
          <cell r="F5376">
            <v>4168</v>
          </cell>
        </row>
        <row r="5377">
          <cell r="A5377" t="str">
            <v>TUBO FLORESCENTE DE 20W</v>
          </cell>
          <cell r="B5377">
            <v>3285.80004882813</v>
          </cell>
          <cell r="C5377" t="str">
            <v>TUBO</v>
          </cell>
          <cell r="D5377">
            <v>3942.960058593756</v>
          </cell>
          <cell r="E5377">
            <v>630.87360937500102</v>
          </cell>
          <cell r="F5377">
            <v>4574</v>
          </cell>
        </row>
        <row r="5378">
          <cell r="A5378" t="str">
            <v>TUBO FLORESCENTE DE 40W</v>
          </cell>
          <cell r="B5378">
            <v>2520</v>
          </cell>
          <cell r="C5378" t="str">
            <v>TUBO</v>
          </cell>
          <cell r="D5378">
            <v>3024</v>
          </cell>
          <cell r="E5378">
            <v>483.84000000000003</v>
          </cell>
          <cell r="F5378">
            <v>3508</v>
          </cell>
        </row>
        <row r="5379">
          <cell r="A5379" t="str">
            <v>TUBO FLUORESCENTE DE 32W T8 FPX41</v>
          </cell>
          <cell r="B5379">
            <v>4700</v>
          </cell>
          <cell r="C5379" t="str">
            <v>TUBO</v>
          </cell>
          <cell r="D5379">
            <v>5640</v>
          </cell>
          <cell r="E5379">
            <v>902.4</v>
          </cell>
          <cell r="F5379">
            <v>6542</v>
          </cell>
        </row>
        <row r="5380">
          <cell r="A5380" t="str">
            <v>TUBO FLUORESCENTE DE 48W</v>
          </cell>
          <cell r="B5380">
            <v>2810</v>
          </cell>
          <cell r="C5380" t="str">
            <v>TUBO</v>
          </cell>
          <cell r="D5380">
            <v>3372</v>
          </cell>
          <cell r="E5380">
            <v>539.52</v>
          </cell>
          <cell r="F5380">
            <v>3912</v>
          </cell>
        </row>
        <row r="5381">
          <cell r="A5381" t="str">
            <v>TUBO FLUORESCENTE EN U DE 40W</v>
          </cell>
          <cell r="B5381">
            <v>7000</v>
          </cell>
          <cell r="C5381" t="str">
            <v>TUBO</v>
          </cell>
          <cell r="D5381">
            <v>8400</v>
          </cell>
          <cell r="E5381">
            <v>1344</v>
          </cell>
          <cell r="F5381">
            <v>9744</v>
          </cell>
        </row>
        <row r="5382">
          <cell r="A5382" t="str">
            <v>TUBO FLUORESCENTE STANDAR F 30W 154 T8</v>
          </cell>
          <cell r="B5382">
            <v>4510</v>
          </cell>
          <cell r="C5382" t="str">
            <v>TUBO</v>
          </cell>
          <cell r="D5382">
            <v>5412</v>
          </cell>
          <cell r="E5382">
            <v>865.92000000000007</v>
          </cell>
          <cell r="F5382">
            <v>6278</v>
          </cell>
        </row>
        <row r="5383">
          <cell r="A5383" t="str">
            <v>TUBO GALVANIZADO EXTRAPESADO 3iX3MTS</v>
          </cell>
          <cell r="B5383">
            <v>75603</v>
          </cell>
          <cell r="C5383" t="str">
            <v>TUBO</v>
          </cell>
          <cell r="D5383">
            <v>90723.599999999991</v>
          </cell>
          <cell r="E5383">
            <v>14515.775999999998</v>
          </cell>
          <cell r="F5383">
            <v>105239</v>
          </cell>
        </row>
        <row r="5384">
          <cell r="A5384" t="str">
            <v>TUBO GALVANIZADO EXTRAPESADO 4"X3MTS</v>
          </cell>
          <cell r="B5384">
            <v>250000</v>
          </cell>
          <cell r="C5384" t="str">
            <v>TUBO</v>
          </cell>
          <cell r="D5384">
            <v>300000</v>
          </cell>
          <cell r="E5384">
            <v>48000</v>
          </cell>
          <cell r="F5384">
            <v>348000</v>
          </cell>
        </row>
        <row r="5385">
          <cell r="A5385" t="str">
            <v>TUBO GALVANIZADO EXTRAPESADO 6iX3MTS</v>
          </cell>
          <cell r="B5385">
            <v>252135</v>
          </cell>
          <cell r="C5385" t="str">
            <v>TUBO</v>
          </cell>
          <cell r="D5385">
            <v>302562</v>
          </cell>
          <cell r="E5385">
            <v>48409.919999999998</v>
          </cell>
          <cell r="F5385">
            <v>350972</v>
          </cell>
        </row>
        <row r="5386">
          <cell r="A5386" t="str">
            <v>TUBO GALVANIZADO PESADO 1"X3MTS SIMELCA</v>
          </cell>
          <cell r="B5386">
            <v>13314.400390624998</v>
          </cell>
          <cell r="C5386" t="str">
            <v>TUBO</v>
          </cell>
          <cell r="D5386">
            <v>15977.280468749997</v>
          </cell>
          <cell r="E5386">
            <v>2556.3648749999998</v>
          </cell>
          <cell r="F5386">
            <v>18534</v>
          </cell>
        </row>
        <row r="5387">
          <cell r="A5387" t="str">
            <v>TUBO GALVANIZADO PESADO 1/2iX3MTS</v>
          </cell>
          <cell r="B5387">
            <v>7500</v>
          </cell>
          <cell r="C5387" t="str">
            <v>ML</v>
          </cell>
          <cell r="D5387">
            <v>9000</v>
          </cell>
          <cell r="E5387">
            <v>1440</v>
          </cell>
          <cell r="F5387">
            <v>10440</v>
          </cell>
          <cell r="H5387" t="str">
            <v xml:space="preserve"> </v>
          </cell>
        </row>
        <row r="5388">
          <cell r="A5388" t="str">
            <v>TUBO GALVANIZADO PESADO 11/2iX3MTS</v>
          </cell>
          <cell r="B5388">
            <v>27621</v>
          </cell>
          <cell r="C5388" t="str">
            <v>TUBO</v>
          </cell>
          <cell r="D5388">
            <v>33145.199999999997</v>
          </cell>
          <cell r="E5388">
            <v>5303.232</v>
          </cell>
          <cell r="F5388">
            <v>38448</v>
          </cell>
        </row>
        <row r="5389">
          <cell r="A5389" t="str">
            <v>TUBO GALVANIZADO PESADO 11/4iX3MTS</v>
          </cell>
          <cell r="B5389">
            <v>22087</v>
          </cell>
          <cell r="C5389" t="str">
            <v>TUBO</v>
          </cell>
          <cell r="D5389">
            <v>26504.399999999998</v>
          </cell>
          <cell r="E5389">
            <v>4240.7039999999997</v>
          </cell>
          <cell r="F5389">
            <v>30745</v>
          </cell>
        </row>
        <row r="5390">
          <cell r="A5390" t="str">
            <v>TUBO GALVANIZADO PESADO 1iX3MTS</v>
          </cell>
          <cell r="B5390">
            <v>17184</v>
          </cell>
          <cell r="C5390" t="str">
            <v>TUBO</v>
          </cell>
          <cell r="D5390">
            <v>20620.8</v>
          </cell>
          <cell r="E5390">
            <v>3299.328</v>
          </cell>
          <cell r="F5390">
            <v>23920</v>
          </cell>
        </row>
        <row r="5391">
          <cell r="A5391" t="str">
            <v>TUBO GALVANIZADO PESADO 2"X3 MTS</v>
          </cell>
          <cell r="B5391">
            <v>45000</v>
          </cell>
          <cell r="C5391" t="str">
            <v>TUBO</v>
          </cell>
          <cell r="D5391">
            <v>54000</v>
          </cell>
          <cell r="E5391">
            <v>8640</v>
          </cell>
          <cell r="F5391">
            <v>62640</v>
          </cell>
        </row>
        <row r="5392">
          <cell r="A5392" t="str">
            <v>TUBO GALVANIZADO PESADO 21/2"X3MTS</v>
          </cell>
          <cell r="B5392">
            <v>61097</v>
          </cell>
          <cell r="C5392" t="str">
            <v>TUBO</v>
          </cell>
          <cell r="D5392">
            <v>73316.399999999994</v>
          </cell>
          <cell r="E5392">
            <v>11730.624</v>
          </cell>
          <cell r="F5392">
            <v>85047</v>
          </cell>
        </row>
        <row r="5393">
          <cell r="A5393" t="str">
            <v>TUBO GALVANIZADO PESADO 2iX3MTS</v>
          </cell>
          <cell r="B5393">
            <v>36623</v>
          </cell>
          <cell r="C5393" t="str">
            <v>TUBO</v>
          </cell>
          <cell r="D5393">
            <v>43947.6</v>
          </cell>
          <cell r="E5393">
            <v>7031.616</v>
          </cell>
          <cell r="F5393">
            <v>50979</v>
          </cell>
        </row>
        <row r="5394">
          <cell r="A5394" t="str">
            <v>TUBO GALVANIZADO PESADO 3/4iX3MTS</v>
          </cell>
          <cell r="B5394">
            <v>11365</v>
          </cell>
          <cell r="C5394" t="str">
            <v>TUBO</v>
          </cell>
          <cell r="D5394">
            <v>13638</v>
          </cell>
          <cell r="E5394">
            <v>2182.08</v>
          </cell>
          <cell r="F5394">
            <v>15820</v>
          </cell>
        </row>
        <row r="5395">
          <cell r="A5395" t="str">
            <v>TUBO GALVANIZADO PESADO 4" X 3MTS</v>
          </cell>
          <cell r="C5395" t="str">
            <v>TUBO</v>
          </cell>
          <cell r="F5395">
            <v>0</v>
          </cell>
        </row>
        <row r="5396">
          <cell r="A5396" t="str">
            <v>TUBO GRIS 1/2iX3MTS CON ROSCA N.P.S.</v>
          </cell>
          <cell r="B5396">
            <v>6276</v>
          </cell>
          <cell r="C5396" t="str">
            <v>TUBO</v>
          </cell>
          <cell r="D5396">
            <v>7531.2</v>
          </cell>
          <cell r="E5396">
            <v>1204.992</v>
          </cell>
          <cell r="F5396">
            <v>8736</v>
          </cell>
        </row>
        <row r="5397">
          <cell r="A5397" t="str">
            <v>TUBO GRIS 11/2iX3MTS CON ROSCA N.P.S.</v>
          </cell>
          <cell r="B5397">
            <v>21968</v>
          </cell>
          <cell r="C5397" t="str">
            <v>TUBO</v>
          </cell>
          <cell r="D5397">
            <v>26361.599999999999</v>
          </cell>
          <cell r="E5397">
            <v>4217.8559999999998</v>
          </cell>
          <cell r="F5397">
            <v>30579</v>
          </cell>
        </row>
        <row r="5398">
          <cell r="A5398" t="str">
            <v>TUBO GRIS 11/4iX3MTS CON ROSCA N.P.S.</v>
          </cell>
          <cell r="B5398">
            <v>16445</v>
          </cell>
          <cell r="C5398" t="str">
            <v>TUBO</v>
          </cell>
          <cell r="D5398">
            <v>19734</v>
          </cell>
          <cell r="E5398">
            <v>3157.44</v>
          </cell>
          <cell r="F5398">
            <v>22891</v>
          </cell>
        </row>
        <row r="5399">
          <cell r="A5399" t="str">
            <v>TUBO GRIS 1iX3MTS CON ROSCA N.P.S.</v>
          </cell>
          <cell r="B5399">
            <v>13327</v>
          </cell>
          <cell r="C5399" t="str">
            <v>TUBO</v>
          </cell>
          <cell r="D5399">
            <v>15992.4</v>
          </cell>
          <cell r="E5399">
            <v>2558.7840000000001</v>
          </cell>
          <cell r="F5399">
            <v>18551</v>
          </cell>
        </row>
        <row r="5400">
          <cell r="A5400" t="str">
            <v>TUBO GRIS 21/2iX3MTS CON ROSCA N.P.S.</v>
          </cell>
          <cell r="B5400">
            <v>42425</v>
          </cell>
          <cell r="C5400" t="str">
            <v>TUBO</v>
          </cell>
          <cell r="D5400">
            <v>50910</v>
          </cell>
          <cell r="E5400">
            <v>8145.6</v>
          </cell>
          <cell r="F5400">
            <v>59056</v>
          </cell>
        </row>
        <row r="5401">
          <cell r="A5401" t="str">
            <v>TUBO GRIS 2iX3MTS CON ROSCA N.P.S.</v>
          </cell>
          <cell r="B5401">
            <v>27102</v>
          </cell>
          <cell r="C5401" t="str">
            <v>TUBO</v>
          </cell>
          <cell r="D5401">
            <v>32522.399999999998</v>
          </cell>
          <cell r="E5401">
            <v>5203.5839999999998</v>
          </cell>
          <cell r="F5401">
            <v>37726</v>
          </cell>
        </row>
        <row r="5402">
          <cell r="A5402" t="str">
            <v>TUBO GRIS 3/4iX3MTS CON ROSCA N.P.S.</v>
          </cell>
          <cell r="B5402">
            <v>8293</v>
          </cell>
          <cell r="C5402" t="str">
            <v>TUBO</v>
          </cell>
          <cell r="D5402">
            <v>9951.6</v>
          </cell>
          <cell r="E5402">
            <v>1592.2560000000001</v>
          </cell>
          <cell r="F5402">
            <v>11544</v>
          </cell>
        </row>
        <row r="5403">
          <cell r="A5403" t="str">
            <v>TUBO GRIS 3iX3MTS CON ROSCA N.P.S.</v>
          </cell>
          <cell r="B5403">
            <v>51272</v>
          </cell>
          <cell r="C5403" t="str">
            <v>TUBO</v>
          </cell>
          <cell r="D5403">
            <v>61526.399999999994</v>
          </cell>
          <cell r="E5403">
            <v>9844.2240000000002</v>
          </cell>
          <cell r="F5403">
            <v>71371</v>
          </cell>
        </row>
        <row r="5404">
          <cell r="A5404" t="str">
            <v>TUBO GRIS 4iX3MTS CON ROSCA N.P.S.</v>
          </cell>
          <cell r="B5404">
            <v>71941</v>
          </cell>
          <cell r="C5404" t="str">
            <v>TUBO</v>
          </cell>
          <cell r="D5404">
            <v>86329.2</v>
          </cell>
          <cell r="E5404">
            <v>13812.672</v>
          </cell>
          <cell r="F5404">
            <v>100142</v>
          </cell>
        </row>
        <row r="5405">
          <cell r="A5405" t="str">
            <v>TUBO HALOGENO 1000W/220 SINAR</v>
          </cell>
          <cell r="B5405">
            <v>3000</v>
          </cell>
          <cell r="C5405" t="str">
            <v>TUBO</v>
          </cell>
          <cell r="D5405">
            <v>3600</v>
          </cell>
          <cell r="E5405">
            <v>576</v>
          </cell>
          <cell r="F5405">
            <v>4176</v>
          </cell>
        </row>
        <row r="5406">
          <cell r="A5406" t="str">
            <v>TUBO HALOGENO 1500W/110V</v>
          </cell>
          <cell r="B5406">
            <v>3000</v>
          </cell>
          <cell r="C5406" t="str">
            <v>TUBO</v>
          </cell>
          <cell r="D5406">
            <v>3600</v>
          </cell>
          <cell r="E5406">
            <v>576</v>
          </cell>
          <cell r="F5406">
            <v>4176</v>
          </cell>
        </row>
        <row r="5407">
          <cell r="A5407" t="str">
            <v>TUBO HALOGENO 1500W/110V FOERCY</v>
          </cell>
          <cell r="B5407">
            <v>3000</v>
          </cell>
          <cell r="C5407" t="str">
            <v>TUBO</v>
          </cell>
          <cell r="D5407">
            <v>3600</v>
          </cell>
          <cell r="E5407">
            <v>576</v>
          </cell>
          <cell r="F5407">
            <v>4176</v>
          </cell>
        </row>
        <row r="5408">
          <cell r="A5408" t="str">
            <v>TUBO HALOGENO DE 1000W 110V</v>
          </cell>
          <cell r="B5408">
            <v>3381</v>
          </cell>
          <cell r="C5408" t="str">
            <v>TUBO</v>
          </cell>
          <cell r="D5408">
            <v>4057.2</v>
          </cell>
          <cell r="E5408">
            <v>649.15199999999993</v>
          </cell>
          <cell r="F5408">
            <v>4706</v>
          </cell>
        </row>
        <row r="5409">
          <cell r="A5409" t="str">
            <v>TUBO HALOGENO DE 1500W 110V</v>
          </cell>
          <cell r="B5409">
            <v>4000</v>
          </cell>
          <cell r="C5409" t="str">
            <v>TUBO</v>
          </cell>
          <cell r="D5409">
            <v>4800</v>
          </cell>
          <cell r="E5409">
            <v>768</v>
          </cell>
          <cell r="F5409">
            <v>5568</v>
          </cell>
        </row>
        <row r="5410">
          <cell r="A5410" t="str">
            <v>TUBO HALOGENO DE 500W 110V</v>
          </cell>
          <cell r="B5410">
            <v>3200</v>
          </cell>
          <cell r="C5410" t="str">
            <v>TUBO</v>
          </cell>
          <cell r="D5410">
            <v>3840</v>
          </cell>
          <cell r="E5410">
            <v>614.4</v>
          </cell>
          <cell r="F5410">
            <v>4454</v>
          </cell>
        </row>
        <row r="5411">
          <cell r="A5411" t="str">
            <v>TUBO NEGRO 1/2iX3MTS C/ROSCA Y UNION</v>
          </cell>
          <cell r="B5411">
            <v>5862</v>
          </cell>
          <cell r="C5411" t="str">
            <v>TUBO</v>
          </cell>
          <cell r="D5411">
            <v>7034.4</v>
          </cell>
          <cell r="E5411">
            <v>1125.5039999999999</v>
          </cell>
          <cell r="F5411">
            <v>8160</v>
          </cell>
        </row>
        <row r="5412">
          <cell r="A5412" t="str">
            <v>TUBO NEGRO 11/2"X3MTS CON ROSCA Y UNION</v>
          </cell>
          <cell r="B5412">
            <v>14450</v>
          </cell>
          <cell r="C5412" t="str">
            <v>TUBO</v>
          </cell>
          <cell r="D5412">
            <v>17340</v>
          </cell>
          <cell r="E5412">
            <v>2774.4</v>
          </cell>
          <cell r="F5412">
            <v>20114</v>
          </cell>
        </row>
        <row r="5413">
          <cell r="A5413" t="str">
            <v>TUBO NEGRO 11/4"X3MTS CON ROSCA Y UNION</v>
          </cell>
          <cell r="B5413">
            <v>12282</v>
          </cell>
          <cell r="C5413" t="str">
            <v>TUBO</v>
          </cell>
          <cell r="D5413">
            <v>14738.4</v>
          </cell>
          <cell r="E5413">
            <v>2358.1439999999998</v>
          </cell>
          <cell r="F5413">
            <v>17097</v>
          </cell>
        </row>
        <row r="5414">
          <cell r="A5414" t="str">
            <v>TUBO NEGRO 1iX3MTS CON ROSCA Y UNION</v>
          </cell>
          <cell r="B5414">
            <v>11368</v>
          </cell>
          <cell r="C5414" t="str">
            <v>TUBO</v>
          </cell>
          <cell r="D5414">
            <v>13641.6</v>
          </cell>
          <cell r="E5414">
            <v>2182.6559999999999</v>
          </cell>
          <cell r="F5414">
            <v>15824</v>
          </cell>
        </row>
        <row r="5415">
          <cell r="A5415" t="str">
            <v>TUBO NEGRO 21/2X3 M CON ROSCA</v>
          </cell>
          <cell r="B5415">
            <v>42425</v>
          </cell>
          <cell r="C5415" t="str">
            <v>TUBO</v>
          </cell>
          <cell r="D5415">
            <v>50910</v>
          </cell>
          <cell r="E5415">
            <v>8145.6</v>
          </cell>
          <cell r="F5415">
            <v>59056</v>
          </cell>
        </row>
        <row r="5416">
          <cell r="A5416" t="str">
            <v>TUBO NEGRO 2iX3MTS CON ROSA Y UNION</v>
          </cell>
          <cell r="B5416">
            <v>21292</v>
          </cell>
          <cell r="C5416" t="str">
            <v>TUBO</v>
          </cell>
          <cell r="D5416">
            <v>25550.399999999998</v>
          </cell>
          <cell r="E5416">
            <v>4088.0639999999999</v>
          </cell>
          <cell r="F5416">
            <v>29638</v>
          </cell>
        </row>
        <row r="5417">
          <cell r="A5417" t="str">
            <v>TUBO NEGRO 3/4iX3M CON ROSCA Y UNION</v>
          </cell>
          <cell r="B5417">
            <v>7538</v>
          </cell>
          <cell r="C5417" t="str">
            <v>TUBO</v>
          </cell>
          <cell r="D5417">
            <v>9045.6</v>
          </cell>
          <cell r="E5417">
            <v>1447.296</v>
          </cell>
          <cell r="F5417">
            <v>10493</v>
          </cell>
        </row>
        <row r="5418">
          <cell r="A5418" t="str">
            <v>TUBO PRESION RD -21X1/2"X6MTS TIPO LIVIA</v>
          </cell>
          <cell r="B5418">
            <v>2311</v>
          </cell>
          <cell r="C5418" t="str">
            <v>TUBO</v>
          </cell>
          <cell r="D5418">
            <v>2773.2</v>
          </cell>
          <cell r="E5418">
            <v>443.71199999999999</v>
          </cell>
          <cell r="F5418">
            <v>3217</v>
          </cell>
        </row>
        <row r="5419">
          <cell r="A5419" t="str">
            <v>TUBO PRESION RDE - 9X1/2"X6 MTS TIPO PES</v>
          </cell>
          <cell r="B5419">
            <v>4136</v>
          </cell>
          <cell r="C5419" t="str">
            <v>TUBO</v>
          </cell>
          <cell r="D5419">
            <v>4963.2</v>
          </cell>
          <cell r="E5419">
            <v>794.11199999999997</v>
          </cell>
          <cell r="F5419">
            <v>5757</v>
          </cell>
        </row>
        <row r="5420">
          <cell r="A5420" t="str">
            <v>TUBO SLIM LINE DE 48W</v>
          </cell>
          <cell r="B5420">
            <v>3024</v>
          </cell>
          <cell r="C5420" t="str">
            <v>TUBO</v>
          </cell>
          <cell r="D5420">
            <v>3628.7999999999997</v>
          </cell>
          <cell r="E5420">
            <v>580.60799999999995</v>
          </cell>
          <cell r="F5420">
            <v>4209</v>
          </cell>
        </row>
        <row r="5421">
          <cell r="A5421" t="str">
            <v>TUBO SLIM LINE DE 96W</v>
          </cell>
          <cell r="B5421">
            <v>4348</v>
          </cell>
          <cell r="C5421" t="str">
            <v>TUBO</v>
          </cell>
          <cell r="D5421">
            <v>5217.5999999999995</v>
          </cell>
          <cell r="E5421">
            <v>834.81599999999992</v>
          </cell>
          <cell r="F5421">
            <v>6052</v>
          </cell>
        </row>
        <row r="5422">
          <cell r="A5422" t="str">
            <v>TUERCA OJO ALARGADO 3/4</v>
          </cell>
          <cell r="B5422">
            <v>3952</v>
          </cell>
          <cell r="C5422" t="str">
            <v>UND</v>
          </cell>
          <cell r="D5422">
            <v>4742.3999999999996</v>
          </cell>
          <cell r="E5422">
            <v>758.78399999999999</v>
          </cell>
          <cell r="F5422">
            <v>5501</v>
          </cell>
        </row>
        <row r="5423">
          <cell r="A5423" t="str">
            <v>TUERCA OJO ALARGADO 5/8</v>
          </cell>
          <cell r="B5423">
            <v>5020.39990234375</v>
          </cell>
          <cell r="C5423" t="str">
            <v>UND</v>
          </cell>
          <cell r="D5423">
            <v>6024.4798828124995</v>
          </cell>
          <cell r="E5423">
            <v>963.91678124999999</v>
          </cell>
          <cell r="F5423">
            <v>6988</v>
          </cell>
        </row>
        <row r="5424">
          <cell r="A5424" t="str">
            <v>TUERCA OJO REDONDA 1/2</v>
          </cell>
          <cell r="B5424">
            <v>3541</v>
          </cell>
          <cell r="C5424" t="str">
            <v>UND</v>
          </cell>
          <cell r="D5424">
            <v>4249.2</v>
          </cell>
          <cell r="E5424">
            <v>679.87199999999996</v>
          </cell>
          <cell r="F5424">
            <v>4929</v>
          </cell>
        </row>
        <row r="5425">
          <cell r="A5425" t="str">
            <v>TUERCA OJO REDONDA 5/8</v>
          </cell>
          <cell r="B5425">
            <v>2770</v>
          </cell>
          <cell r="C5425" t="str">
            <v>UND</v>
          </cell>
          <cell r="D5425">
            <v>3324</v>
          </cell>
          <cell r="E5425">
            <v>531.84</v>
          </cell>
          <cell r="F5425">
            <v>3856</v>
          </cell>
        </row>
        <row r="5426">
          <cell r="A5426" t="str">
            <v>U PARA GRAPA RET. TUERCA Y WASSA</v>
          </cell>
          <cell r="B5426">
            <v>750</v>
          </cell>
          <cell r="C5426" t="str">
            <v>UND</v>
          </cell>
          <cell r="D5426">
            <v>900</v>
          </cell>
          <cell r="E5426">
            <v>144</v>
          </cell>
          <cell r="F5426">
            <v>1044</v>
          </cell>
        </row>
        <row r="5427">
          <cell r="A5427" t="str">
            <v>UNIDAD DE DISPARO MA150 3P 3D</v>
          </cell>
          <cell r="B5427">
            <v>533000</v>
          </cell>
          <cell r="C5427" t="str">
            <v>UND</v>
          </cell>
          <cell r="D5427">
            <v>639600</v>
          </cell>
          <cell r="E5427">
            <v>102336</v>
          </cell>
          <cell r="F5427">
            <v>741936</v>
          </cell>
        </row>
        <row r="5428">
          <cell r="A5428" t="str">
            <v>UNIDAD DEPROTECCION INTEGRADA TPU</v>
          </cell>
          <cell r="B5428">
            <v>11748537</v>
          </cell>
          <cell r="C5428" t="str">
            <v>UND</v>
          </cell>
          <cell r="D5428">
            <v>14098244.4</v>
          </cell>
          <cell r="E5428">
            <v>2255719.1040000003</v>
          </cell>
          <cell r="F5428">
            <v>16353964</v>
          </cell>
        </row>
        <row r="5429">
          <cell r="A5429" t="str">
            <v>UNION CONDUIT EMT- 1</v>
          </cell>
          <cell r="B5429">
            <v>757</v>
          </cell>
          <cell r="C5429" t="str">
            <v>UND</v>
          </cell>
          <cell r="D5429">
            <v>908.4</v>
          </cell>
          <cell r="E5429">
            <v>145.34399999999999</v>
          </cell>
          <cell r="F5429">
            <v>1054</v>
          </cell>
        </row>
        <row r="5430">
          <cell r="A5430" t="str">
            <v>UNION CONDUIT EMT 1/2</v>
          </cell>
          <cell r="B5430">
            <v>259</v>
          </cell>
          <cell r="C5430" t="str">
            <v>UND</v>
          </cell>
          <cell r="D5430">
            <v>310.8</v>
          </cell>
          <cell r="E5430">
            <v>49.728000000000002</v>
          </cell>
          <cell r="F5430">
            <v>361</v>
          </cell>
        </row>
        <row r="5431">
          <cell r="A5431" t="str">
            <v>UNION CONDUIT EMT 3/4</v>
          </cell>
          <cell r="B5431">
            <v>435</v>
          </cell>
          <cell r="C5431" t="str">
            <v>UND</v>
          </cell>
          <cell r="D5431">
            <v>522</v>
          </cell>
          <cell r="E5431">
            <v>83.52</v>
          </cell>
          <cell r="F5431">
            <v>606</v>
          </cell>
        </row>
        <row r="5432">
          <cell r="A5432" t="str">
            <v>UNION CONDUIT GALVANIZADA 4</v>
          </cell>
          <cell r="B5432">
            <v>15557</v>
          </cell>
          <cell r="C5432" t="str">
            <v>UND</v>
          </cell>
          <cell r="D5432">
            <v>18668.399999999998</v>
          </cell>
          <cell r="E5432">
            <v>2986.9439999999995</v>
          </cell>
          <cell r="F5432">
            <v>21655</v>
          </cell>
        </row>
        <row r="5433">
          <cell r="A5433" t="str">
            <v>UNION CONDUIT PVC 1"</v>
          </cell>
          <cell r="B5433">
            <v>293</v>
          </cell>
          <cell r="C5433" t="str">
            <v>UND</v>
          </cell>
          <cell r="D5433">
            <v>351.59999999999997</v>
          </cell>
          <cell r="E5433">
            <v>56.255999999999993</v>
          </cell>
          <cell r="F5433">
            <v>408</v>
          </cell>
        </row>
        <row r="5434">
          <cell r="A5434" t="str">
            <v>UNION CONDUIT PVC 1/2"</v>
          </cell>
          <cell r="B5434">
            <v>96</v>
          </cell>
          <cell r="C5434" t="str">
            <v>UND</v>
          </cell>
          <cell r="D5434">
            <v>115.19999999999999</v>
          </cell>
          <cell r="E5434">
            <v>18.431999999999999</v>
          </cell>
          <cell r="F5434">
            <v>134</v>
          </cell>
        </row>
        <row r="5435">
          <cell r="A5435" t="str">
            <v>UNION CONDUIT PVC 11/2"</v>
          </cell>
          <cell r="B5435">
            <v>570</v>
          </cell>
          <cell r="C5435" t="str">
            <v>UND</v>
          </cell>
          <cell r="D5435">
            <v>684</v>
          </cell>
          <cell r="E5435">
            <v>109.44</v>
          </cell>
          <cell r="F5435">
            <v>793</v>
          </cell>
        </row>
        <row r="5436">
          <cell r="A5436" t="str">
            <v>UNION CONDUIT PVC 11/4"</v>
          </cell>
          <cell r="B5436">
            <v>467</v>
          </cell>
          <cell r="C5436" t="str">
            <v>UND</v>
          </cell>
          <cell r="D5436">
            <v>560.4</v>
          </cell>
          <cell r="E5436">
            <v>89.664000000000001</v>
          </cell>
          <cell r="F5436">
            <v>650</v>
          </cell>
        </row>
        <row r="5437">
          <cell r="A5437" t="str">
            <v>UNION CONDUIT PVC 2"</v>
          </cell>
          <cell r="B5437">
            <v>755</v>
          </cell>
          <cell r="C5437" t="str">
            <v>UND</v>
          </cell>
          <cell r="D5437">
            <v>906</v>
          </cell>
          <cell r="E5437">
            <v>144.96</v>
          </cell>
          <cell r="F5437">
            <v>1051</v>
          </cell>
        </row>
        <row r="5438">
          <cell r="A5438" t="str">
            <v>UNION CONDUIT PVC 3"</v>
          </cell>
          <cell r="B5438">
            <v>1858</v>
          </cell>
          <cell r="C5438" t="str">
            <v>UND</v>
          </cell>
          <cell r="D5438">
            <v>2229.6</v>
          </cell>
          <cell r="E5438">
            <v>356.73599999999999</v>
          </cell>
          <cell r="F5438">
            <v>2586</v>
          </cell>
        </row>
        <row r="5439">
          <cell r="A5439" t="str">
            <v>UNION CONDUIT PVC 3/4"</v>
          </cell>
          <cell r="B5439">
            <v>147</v>
          </cell>
          <cell r="C5439" t="str">
            <v>UND</v>
          </cell>
          <cell r="D5439">
            <v>176.4</v>
          </cell>
          <cell r="E5439">
            <v>28.224</v>
          </cell>
          <cell r="F5439">
            <v>205</v>
          </cell>
        </row>
        <row r="5440">
          <cell r="A5440" t="str">
            <v>UNION CONDUIT PVC 6"</v>
          </cell>
          <cell r="B5440">
            <v>7420</v>
          </cell>
          <cell r="C5440" t="str">
            <v>UND</v>
          </cell>
          <cell r="D5440">
            <v>8904</v>
          </cell>
          <cell r="E5440">
            <v>1424.64</v>
          </cell>
          <cell r="F5440">
            <v>10329</v>
          </cell>
        </row>
        <row r="5441">
          <cell r="A5441" t="str">
            <v>UNION GALVANIZADA 1"</v>
          </cell>
          <cell r="B5441">
            <v>1222</v>
          </cell>
          <cell r="C5441" t="str">
            <v>UND</v>
          </cell>
          <cell r="D5441">
            <v>1466.3999999999999</v>
          </cell>
          <cell r="E5441">
            <v>234.624</v>
          </cell>
          <cell r="F5441">
            <v>1701</v>
          </cell>
        </row>
        <row r="5442">
          <cell r="A5442" t="str">
            <v>UNION GALVANIZADA 1/2"</v>
          </cell>
          <cell r="B5442">
            <v>611</v>
          </cell>
          <cell r="C5442" t="str">
            <v>UND</v>
          </cell>
          <cell r="D5442">
            <v>733.19999999999993</v>
          </cell>
          <cell r="E5442">
            <v>117.312</v>
          </cell>
          <cell r="F5442">
            <v>851</v>
          </cell>
        </row>
        <row r="5443">
          <cell r="A5443" t="str">
            <v>UNION GALVANIZADA 11/2"</v>
          </cell>
          <cell r="B5443">
            <v>1728</v>
          </cell>
          <cell r="C5443" t="str">
            <v>UND</v>
          </cell>
          <cell r="D5443">
            <v>2073.6</v>
          </cell>
          <cell r="E5443">
            <v>331.77600000000001</v>
          </cell>
          <cell r="F5443">
            <v>2405</v>
          </cell>
        </row>
        <row r="5444">
          <cell r="A5444" t="str">
            <v>UNION GALVANIZADA 11/4"</v>
          </cell>
          <cell r="B5444">
            <v>1405</v>
          </cell>
          <cell r="C5444" t="str">
            <v>UND</v>
          </cell>
          <cell r="D5444">
            <v>1686</v>
          </cell>
          <cell r="E5444">
            <v>269.76</v>
          </cell>
          <cell r="F5444">
            <v>1956</v>
          </cell>
        </row>
        <row r="5445">
          <cell r="A5445" t="str">
            <v>UNION GALVANIZADA 2"</v>
          </cell>
          <cell r="B5445">
            <v>2269</v>
          </cell>
          <cell r="C5445" t="str">
            <v>UND</v>
          </cell>
          <cell r="D5445">
            <v>2722.7999999999997</v>
          </cell>
          <cell r="E5445">
            <v>435.64799999999997</v>
          </cell>
          <cell r="F5445">
            <v>3158</v>
          </cell>
        </row>
        <row r="5446">
          <cell r="A5446" t="str">
            <v>UNION GALVANIZADA 21/2"</v>
          </cell>
          <cell r="B5446">
            <v>7638</v>
          </cell>
          <cell r="C5446" t="str">
            <v>UND</v>
          </cell>
          <cell r="D5446">
            <v>9165.6</v>
          </cell>
          <cell r="E5446">
            <v>1466.4960000000001</v>
          </cell>
          <cell r="F5446">
            <v>10632</v>
          </cell>
        </row>
        <row r="5447">
          <cell r="A5447" t="str">
            <v>UNION GALVANIZADA 3"</v>
          </cell>
          <cell r="B5447">
            <v>9420</v>
          </cell>
          <cell r="C5447" t="str">
            <v>UND</v>
          </cell>
          <cell r="D5447">
            <v>11304</v>
          </cell>
          <cell r="E5447">
            <v>1808.64</v>
          </cell>
          <cell r="F5447">
            <v>13113</v>
          </cell>
        </row>
        <row r="5448">
          <cell r="A5448" t="str">
            <v>UNION GALVANIZADA 3/4"</v>
          </cell>
          <cell r="B5448">
            <v>768</v>
          </cell>
          <cell r="C5448" t="str">
            <v>UND</v>
          </cell>
          <cell r="D5448">
            <v>921.59999999999991</v>
          </cell>
          <cell r="E5448">
            <v>147.45599999999999</v>
          </cell>
          <cell r="F5448">
            <v>1069</v>
          </cell>
        </row>
        <row r="5449">
          <cell r="A5449" t="str">
            <v>UNION GALVANIZADA 4"</v>
          </cell>
          <cell r="B5449">
            <v>34000</v>
          </cell>
          <cell r="C5449" t="str">
            <v>UND</v>
          </cell>
          <cell r="D5449">
            <v>40800</v>
          </cell>
          <cell r="E5449">
            <v>6528</v>
          </cell>
          <cell r="F5449">
            <v>47328</v>
          </cell>
        </row>
        <row r="5450">
          <cell r="A5450" t="str">
            <v>UNION GALVANIZADA 6"</v>
          </cell>
          <cell r="B5450">
            <v>33204</v>
          </cell>
          <cell r="C5450" t="str">
            <v>UND</v>
          </cell>
          <cell r="D5450">
            <v>39844.799999999996</v>
          </cell>
          <cell r="E5450">
            <v>6375.1679999999997</v>
          </cell>
          <cell r="F5450">
            <v>46220</v>
          </cell>
        </row>
        <row r="5451">
          <cell r="A5451" t="str">
            <v>UNION GRIS 1"</v>
          </cell>
          <cell r="B5451">
            <v>873</v>
          </cell>
          <cell r="C5451" t="str">
            <v>UND</v>
          </cell>
          <cell r="D5451">
            <v>1047.5999999999999</v>
          </cell>
          <cell r="E5451">
            <v>167.61599999999999</v>
          </cell>
          <cell r="F5451">
            <v>1215</v>
          </cell>
        </row>
        <row r="5452">
          <cell r="A5452" t="str">
            <v>UNION GRIS 1/2"</v>
          </cell>
          <cell r="B5452">
            <v>357</v>
          </cell>
          <cell r="C5452" t="str">
            <v>UND</v>
          </cell>
          <cell r="D5452">
            <v>428.4</v>
          </cell>
          <cell r="E5452">
            <v>68.543999999999997</v>
          </cell>
          <cell r="F5452">
            <v>497</v>
          </cell>
        </row>
        <row r="5453">
          <cell r="A5453" t="str">
            <v>UNION GRIS 11/2"</v>
          </cell>
          <cell r="B5453">
            <v>1502</v>
          </cell>
          <cell r="C5453" t="str">
            <v>UND</v>
          </cell>
          <cell r="D5453">
            <v>1802.3999999999999</v>
          </cell>
          <cell r="E5453">
            <v>288.38399999999996</v>
          </cell>
          <cell r="F5453">
            <v>2091</v>
          </cell>
        </row>
        <row r="5454">
          <cell r="A5454" t="str">
            <v>UNION GRIS 11/4"</v>
          </cell>
          <cell r="B5454">
            <v>1240</v>
          </cell>
          <cell r="C5454" t="str">
            <v>UND</v>
          </cell>
          <cell r="D5454">
            <v>1488</v>
          </cell>
          <cell r="E5454">
            <v>238.08</v>
          </cell>
          <cell r="F5454">
            <v>1726</v>
          </cell>
        </row>
        <row r="5455">
          <cell r="A5455" t="str">
            <v>UNION GRIS 2"</v>
          </cell>
          <cell r="B5455">
            <v>2095</v>
          </cell>
          <cell r="C5455" t="str">
            <v>UND</v>
          </cell>
          <cell r="D5455">
            <v>2514</v>
          </cell>
          <cell r="E5455">
            <v>402.24</v>
          </cell>
          <cell r="F5455">
            <v>2916</v>
          </cell>
        </row>
        <row r="5456">
          <cell r="A5456" t="str">
            <v>UNION GRIS 21/2"</v>
          </cell>
          <cell r="B5456">
            <v>6808</v>
          </cell>
          <cell r="C5456" t="str">
            <v>UND</v>
          </cell>
          <cell r="D5456">
            <v>8169.5999999999995</v>
          </cell>
          <cell r="E5456">
            <v>1307.136</v>
          </cell>
          <cell r="F5456">
            <v>9477</v>
          </cell>
        </row>
        <row r="5457">
          <cell r="A5457" t="str">
            <v>UNION GRIS 3"</v>
          </cell>
          <cell r="B5457">
            <v>8466</v>
          </cell>
          <cell r="C5457" t="str">
            <v>UND</v>
          </cell>
          <cell r="D5457">
            <v>10159.199999999999</v>
          </cell>
          <cell r="E5457">
            <v>1625.4719999999998</v>
          </cell>
          <cell r="F5457">
            <v>11785</v>
          </cell>
        </row>
        <row r="5458">
          <cell r="A5458" t="str">
            <v>UNION GRIS 3/4"</v>
          </cell>
          <cell r="B5458">
            <v>559</v>
          </cell>
          <cell r="C5458" t="str">
            <v>UND</v>
          </cell>
          <cell r="D5458">
            <v>670.8</v>
          </cell>
          <cell r="E5458">
            <v>107.32799999999999</v>
          </cell>
          <cell r="F5458">
            <v>778</v>
          </cell>
        </row>
        <row r="5459">
          <cell r="A5459" t="str">
            <v>UNION NEGRA 1"</v>
          </cell>
          <cell r="B5459">
            <v>873</v>
          </cell>
          <cell r="C5459" t="str">
            <v>UND</v>
          </cell>
          <cell r="D5459">
            <v>1047.5999999999999</v>
          </cell>
          <cell r="E5459">
            <v>167.61599999999999</v>
          </cell>
          <cell r="F5459">
            <v>1215</v>
          </cell>
        </row>
        <row r="5460">
          <cell r="A5460" t="str">
            <v>UNION NEGRA 1/2"</v>
          </cell>
          <cell r="B5460">
            <v>357</v>
          </cell>
          <cell r="C5460" t="str">
            <v>UND</v>
          </cell>
          <cell r="D5460">
            <v>428.4</v>
          </cell>
          <cell r="E5460">
            <v>68.543999999999997</v>
          </cell>
          <cell r="F5460">
            <v>497</v>
          </cell>
        </row>
        <row r="5461">
          <cell r="A5461" t="str">
            <v>UNION NEGRA 11/2"</v>
          </cell>
          <cell r="B5461">
            <v>1502</v>
          </cell>
          <cell r="C5461" t="str">
            <v>UND</v>
          </cell>
          <cell r="D5461">
            <v>1802.3999999999999</v>
          </cell>
          <cell r="E5461">
            <v>288.38399999999996</v>
          </cell>
          <cell r="F5461">
            <v>2091</v>
          </cell>
        </row>
        <row r="5462">
          <cell r="A5462" t="str">
            <v>UNION NEGRA 11/4"</v>
          </cell>
          <cell r="B5462">
            <v>1240</v>
          </cell>
          <cell r="C5462" t="str">
            <v>UND</v>
          </cell>
          <cell r="D5462">
            <v>1488</v>
          </cell>
          <cell r="E5462">
            <v>238.08</v>
          </cell>
          <cell r="F5462">
            <v>1726</v>
          </cell>
        </row>
        <row r="5463">
          <cell r="A5463" t="str">
            <v>UNION NEGRA 2"</v>
          </cell>
          <cell r="B5463">
            <v>2095</v>
          </cell>
          <cell r="C5463" t="str">
            <v>UND</v>
          </cell>
          <cell r="D5463">
            <v>2514</v>
          </cell>
          <cell r="E5463">
            <v>402.24</v>
          </cell>
          <cell r="F5463">
            <v>2916</v>
          </cell>
        </row>
        <row r="5464">
          <cell r="A5464" t="str">
            <v>UNION NEGRA 3/4"</v>
          </cell>
          <cell r="B5464">
            <v>559</v>
          </cell>
          <cell r="C5464" t="str">
            <v>UND</v>
          </cell>
          <cell r="D5464">
            <v>670.8</v>
          </cell>
          <cell r="E5464">
            <v>107.32799999999999</v>
          </cell>
          <cell r="F5464">
            <v>778</v>
          </cell>
        </row>
        <row r="5465">
          <cell r="A5465" t="str">
            <v>VALVULA PVLC  111619</v>
          </cell>
          <cell r="B5465">
            <v>112000</v>
          </cell>
          <cell r="C5465" t="str">
            <v>UND</v>
          </cell>
          <cell r="D5465">
            <v>134400</v>
          </cell>
          <cell r="E5465">
            <v>21504</v>
          </cell>
          <cell r="F5465">
            <v>155904</v>
          </cell>
        </row>
        <row r="5466">
          <cell r="A5466" t="str">
            <v>VALVULA PVLC 11619</v>
          </cell>
          <cell r="B5466">
            <v>110000</v>
          </cell>
          <cell r="C5466" t="str">
            <v>UND</v>
          </cell>
          <cell r="D5466">
            <v>132000</v>
          </cell>
          <cell r="E5466">
            <v>21120</v>
          </cell>
          <cell r="F5466">
            <v>153120</v>
          </cell>
        </row>
        <row r="5467">
          <cell r="A5467" t="str">
            <v>VARIADOR ALIVAR 18 3HP 220V</v>
          </cell>
          <cell r="B5467">
            <v>954000</v>
          </cell>
          <cell r="C5467" t="str">
            <v>UND</v>
          </cell>
          <cell r="D5467">
            <v>1144800</v>
          </cell>
          <cell r="E5467">
            <v>183168</v>
          </cell>
          <cell r="F5467">
            <v>1327968</v>
          </cell>
        </row>
        <row r="5468">
          <cell r="A5468" t="str">
            <v>VARIADOR ALTIVAR 18 5.0 HP</v>
          </cell>
          <cell r="B5468">
            <v>1489000</v>
          </cell>
          <cell r="C5468" t="str">
            <v>UND</v>
          </cell>
          <cell r="D5468">
            <v>1786800</v>
          </cell>
          <cell r="E5468">
            <v>285888</v>
          </cell>
          <cell r="F5468">
            <v>2072688</v>
          </cell>
        </row>
        <row r="5469">
          <cell r="A5469" t="str">
            <v>VARIADOR ELECTRONICO 1HP 220V.</v>
          </cell>
          <cell r="B5469">
            <v>867000</v>
          </cell>
          <cell r="C5469" t="str">
            <v>UND</v>
          </cell>
          <cell r="D5469">
            <v>1040400</v>
          </cell>
          <cell r="E5469">
            <v>166464</v>
          </cell>
          <cell r="F5469">
            <v>1206864</v>
          </cell>
        </row>
        <row r="5470">
          <cell r="A5470" t="str">
            <v>VARILLA ANCLAJE 3/4X2.00MTS</v>
          </cell>
          <cell r="B5470">
            <v>10395</v>
          </cell>
          <cell r="C5470" t="str">
            <v>UND</v>
          </cell>
          <cell r="D5470">
            <v>12474</v>
          </cell>
          <cell r="E5470">
            <v>1995.8400000000001</v>
          </cell>
          <cell r="F5470">
            <v>14470</v>
          </cell>
        </row>
        <row r="5471">
          <cell r="A5471" t="str">
            <v>VARILLA ANCLAJE 3/4X2.40MTS</v>
          </cell>
          <cell r="B5471">
            <v>12456</v>
          </cell>
          <cell r="C5471" t="str">
            <v>UND</v>
          </cell>
          <cell r="D5471">
            <v>14947.199999999999</v>
          </cell>
          <cell r="E5471">
            <v>2391.5519999999997</v>
          </cell>
          <cell r="F5471">
            <v>17339</v>
          </cell>
        </row>
        <row r="5472">
          <cell r="A5472" t="str">
            <v>VARILLA ANCLAJE 5/8X1.5MTS</v>
          </cell>
          <cell r="B5472">
            <v>12500</v>
          </cell>
          <cell r="C5472" t="str">
            <v>UND</v>
          </cell>
          <cell r="D5472">
            <v>15000</v>
          </cell>
          <cell r="E5472">
            <v>2400</v>
          </cell>
          <cell r="F5472">
            <v>17400</v>
          </cell>
        </row>
        <row r="5473">
          <cell r="A5473" t="str">
            <v>VARILLA ANCLAJE 5/8X1.80MTS</v>
          </cell>
          <cell r="B5473">
            <v>13000</v>
          </cell>
          <cell r="C5473" t="str">
            <v>UND</v>
          </cell>
          <cell r="D5473">
            <v>15600</v>
          </cell>
          <cell r="E5473">
            <v>2496</v>
          </cell>
          <cell r="F5473">
            <v>18096</v>
          </cell>
        </row>
        <row r="5474">
          <cell r="A5474" t="str">
            <v>VARILLA ANCLAJE 5/8X2.00MTS</v>
          </cell>
          <cell r="B5474">
            <v>6136</v>
          </cell>
          <cell r="C5474" t="str">
            <v>UND</v>
          </cell>
          <cell r="D5474">
            <v>7363.2</v>
          </cell>
          <cell r="E5474">
            <v>1178.1120000000001</v>
          </cell>
          <cell r="F5474">
            <v>8541</v>
          </cell>
        </row>
        <row r="5475">
          <cell r="A5475" t="str">
            <v>VARILLA ANCLAJE 5/8X2.40MTS</v>
          </cell>
          <cell r="B5475">
            <v>17852</v>
          </cell>
          <cell r="C5475" t="str">
            <v>UND</v>
          </cell>
          <cell r="D5475">
            <v>21422.399999999998</v>
          </cell>
          <cell r="E5475">
            <v>3427.5839999999998</v>
          </cell>
          <cell r="F5475">
            <v>24850</v>
          </cell>
        </row>
        <row r="5476">
          <cell r="A5476" t="str">
            <v>VARILLA COOPERWELD 3/4 X 2.00 M Cu Cu</v>
          </cell>
          <cell r="B5476">
            <v>33000</v>
          </cell>
          <cell r="C5476" t="str">
            <v>UND</v>
          </cell>
          <cell r="D5476">
            <v>39600</v>
          </cell>
          <cell r="E5476">
            <v>6336</v>
          </cell>
          <cell r="F5476">
            <v>45936</v>
          </cell>
        </row>
        <row r="5477">
          <cell r="A5477" t="str">
            <v>VARILLA COOPERWELD 3/4X2.40M</v>
          </cell>
          <cell r="B5477">
            <v>34172</v>
          </cell>
          <cell r="C5477" t="str">
            <v>UND</v>
          </cell>
          <cell r="D5477">
            <v>41006.400000000001</v>
          </cell>
          <cell r="E5477">
            <v>6561.0240000000003</v>
          </cell>
          <cell r="F5477">
            <v>47567</v>
          </cell>
        </row>
        <row r="5478">
          <cell r="A5478" t="str">
            <v>VARILLA COOPERWELD 5/8X1.50M</v>
          </cell>
          <cell r="B5478">
            <v>20000</v>
          </cell>
          <cell r="C5478" t="str">
            <v>UND</v>
          </cell>
          <cell r="D5478">
            <v>24000</v>
          </cell>
          <cell r="E5478">
            <v>3840</v>
          </cell>
          <cell r="F5478">
            <v>27840</v>
          </cell>
        </row>
        <row r="5479">
          <cell r="A5479" t="str">
            <v>VARILLA COOPERWELD 5/8X1.50M Cu-Cu</v>
          </cell>
          <cell r="B5479">
            <v>20000</v>
          </cell>
          <cell r="C5479" t="str">
            <v>UND</v>
          </cell>
          <cell r="D5479">
            <v>24000</v>
          </cell>
          <cell r="E5479">
            <v>3840</v>
          </cell>
          <cell r="F5479">
            <v>27840</v>
          </cell>
        </row>
        <row r="5480">
          <cell r="A5480" t="str">
            <v>VARILLA COOPERWELD 5/8X1.80M</v>
          </cell>
          <cell r="B5480">
            <v>21034</v>
          </cell>
          <cell r="C5480" t="str">
            <v>UND</v>
          </cell>
          <cell r="D5480">
            <v>25240.799999999999</v>
          </cell>
          <cell r="E5480">
            <v>4038.5279999999998</v>
          </cell>
          <cell r="F5480">
            <v>29279</v>
          </cell>
        </row>
        <row r="5481">
          <cell r="A5481" t="str">
            <v>VARILLA COOPERWELD 5/8X1.80M Cu-Cu</v>
          </cell>
          <cell r="B5481">
            <v>74000</v>
          </cell>
          <cell r="C5481" t="str">
            <v>UND</v>
          </cell>
          <cell r="D5481">
            <v>88800</v>
          </cell>
          <cell r="E5481">
            <v>14208</v>
          </cell>
          <cell r="F5481">
            <v>103008</v>
          </cell>
        </row>
        <row r="5482">
          <cell r="A5482" t="str">
            <v>VARILLA COOPERWELD 5/8X2.40M</v>
          </cell>
          <cell r="B5482">
            <v>28044</v>
          </cell>
          <cell r="C5482" t="str">
            <v>UND</v>
          </cell>
          <cell r="D5482">
            <v>33652.799999999996</v>
          </cell>
          <cell r="E5482">
            <v>5384.4479999999994</v>
          </cell>
          <cell r="F5482">
            <v>39037</v>
          </cell>
        </row>
        <row r="5483">
          <cell r="A5483" t="str">
            <v>VARILLA COOPERWELD 5/8X2.40M Cu-Cu</v>
          </cell>
          <cell r="B5483">
            <v>120000</v>
          </cell>
          <cell r="C5483" t="str">
            <v>UND</v>
          </cell>
          <cell r="D5483">
            <v>144000</v>
          </cell>
          <cell r="E5483">
            <v>23040</v>
          </cell>
          <cell r="F5483">
            <v>167040</v>
          </cell>
        </row>
        <row r="5484">
          <cell r="A5484" t="str">
            <v>VARILLA DE ARMAR  CABLE ACSR 397.5</v>
          </cell>
          <cell r="B5484">
            <v>27000</v>
          </cell>
          <cell r="C5484" t="str">
            <v>UND</v>
          </cell>
          <cell r="D5484">
            <v>32400</v>
          </cell>
          <cell r="E5484">
            <v>5184</v>
          </cell>
          <cell r="F5484">
            <v>37584</v>
          </cell>
        </row>
        <row r="5485">
          <cell r="A5485" t="str">
            <v>VARILLA DE ARMAR CABLE 266.8MCM</v>
          </cell>
          <cell r="B5485">
            <v>22899</v>
          </cell>
          <cell r="C5485" t="str">
            <v>UND</v>
          </cell>
          <cell r="D5485">
            <v>27478.799999999999</v>
          </cell>
          <cell r="E5485">
            <v>4396.6080000000002</v>
          </cell>
          <cell r="F5485">
            <v>31875</v>
          </cell>
        </row>
        <row r="5486">
          <cell r="A5486" t="str">
            <v>VARILLA RIGIDA REGULABLE</v>
          </cell>
          <cell r="B5486">
            <v>145000</v>
          </cell>
          <cell r="C5486" t="str">
            <v>UND</v>
          </cell>
          <cell r="D5486">
            <v>174000</v>
          </cell>
          <cell r="E5486">
            <v>27840</v>
          </cell>
          <cell r="F5486">
            <v>201840</v>
          </cell>
        </row>
        <row r="5487">
          <cell r="A5487" t="str">
            <v>VARILLAP/TIERRA 2.40X3/4CONECTORSOLDADO</v>
          </cell>
          <cell r="B5487">
            <v>17968</v>
          </cell>
          <cell r="C5487" t="str">
            <v>UND</v>
          </cell>
          <cell r="D5487">
            <v>21561.599999999999</v>
          </cell>
          <cell r="E5487">
            <v>3449.8559999999998</v>
          </cell>
          <cell r="F5487">
            <v>25011</v>
          </cell>
        </row>
        <row r="5488">
          <cell r="A5488" t="str">
            <v>VARILLA DE HERRO 3/8</v>
          </cell>
          <cell r="B5488">
            <v>10000</v>
          </cell>
          <cell r="C5488" t="str">
            <v>UND</v>
          </cell>
          <cell r="D5488">
            <v>12000</v>
          </cell>
          <cell r="E5488">
            <v>1920</v>
          </cell>
          <cell r="F5488">
            <v>13920</v>
          </cell>
        </row>
        <row r="5489">
          <cell r="A5489" t="str">
            <v>VELA P/CORTACIRCUITO 34.5 X 60 CMS</v>
          </cell>
          <cell r="B5489">
            <v>30000</v>
          </cell>
          <cell r="C5489" t="str">
            <v>UND</v>
          </cell>
          <cell r="D5489">
            <v>36000</v>
          </cell>
          <cell r="E5489">
            <v>5760</v>
          </cell>
          <cell r="F5489">
            <v>41760</v>
          </cell>
        </row>
        <row r="5490">
          <cell r="A5490" t="str">
            <v>VELA PARA CAÑUELA 1 " X 35 CM</v>
          </cell>
          <cell r="B5490">
            <v>42000</v>
          </cell>
          <cell r="C5490" t="str">
            <v>UND</v>
          </cell>
          <cell r="D5490">
            <v>50400</v>
          </cell>
          <cell r="E5490">
            <v>8064</v>
          </cell>
          <cell r="F5490">
            <v>58464</v>
          </cell>
        </row>
        <row r="5491">
          <cell r="A5491" t="str">
            <v>VELA PARA CAÑUELA 11/4"X35CM</v>
          </cell>
          <cell r="B5491">
            <v>9000</v>
          </cell>
          <cell r="C5491" t="str">
            <v>UND</v>
          </cell>
          <cell r="D5491">
            <v>10800</v>
          </cell>
          <cell r="E5491">
            <v>1728</v>
          </cell>
          <cell r="F5491">
            <v>12528</v>
          </cell>
        </row>
        <row r="5492">
          <cell r="A5492" t="str">
            <v>VENTILADOR</v>
          </cell>
          <cell r="B5492">
            <v>350000</v>
          </cell>
          <cell r="C5492" t="str">
            <v>UND</v>
          </cell>
          <cell r="D5492">
            <v>420000</v>
          </cell>
          <cell r="E5492">
            <v>67200</v>
          </cell>
          <cell r="F5492">
            <v>487200</v>
          </cell>
        </row>
        <row r="5493">
          <cell r="A5493" t="str">
            <v>VENTILADOR 25CM EIB</v>
          </cell>
          <cell r="B5493">
            <v>35630</v>
          </cell>
          <cell r="C5493" t="str">
            <v>UND</v>
          </cell>
          <cell r="D5493">
            <v>42756</v>
          </cell>
          <cell r="E5493">
            <v>6840.96</v>
          </cell>
          <cell r="F5493">
            <v>49597</v>
          </cell>
        </row>
        <row r="5494">
          <cell r="A5494" t="str">
            <v>VENTILADOR 2CC404</v>
          </cell>
          <cell r="B5494">
            <v>107100</v>
          </cell>
          <cell r="C5494" t="str">
            <v>UND</v>
          </cell>
          <cell r="D5494">
            <v>128520</v>
          </cell>
          <cell r="E5494">
            <v>20563.2</v>
          </cell>
          <cell r="F5494">
            <v>149083</v>
          </cell>
        </row>
        <row r="5495">
          <cell r="A5495" t="str">
            <v>VENTILADOR 4X4</v>
          </cell>
          <cell r="B5495">
            <v>106250</v>
          </cell>
          <cell r="C5495" t="str">
            <v>UND</v>
          </cell>
          <cell r="D5495">
            <v>127500</v>
          </cell>
          <cell r="E5495">
            <v>20400</v>
          </cell>
          <cell r="F5495">
            <v>147900</v>
          </cell>
        </row>
        <row r="5496">
          <cell r="A5496" t="str">
            <v>VENTILADOR AIRE ACONDICIONADO TOSHIBA</v>
          </cell>
          <cell r="B5496">
            <v>60000</v>
          </cell>
          <cell r="C5496" t="str">
            <v>UND</v>
          </cell>
          <cell r="D5496">
            <v>72000</v>
          </cell>
          <cell r="E5496">
            <v>11520</v>
          </cell>
          <cell r="F5496">
            <v>83520</v>
          </cell>
        </row>
        <row r="5497">
          <cell r="A5497" t="str">
            <v>VENTILADOR M,ONO.1800RPM110V.D310/USADO</v>
          </cell>
          <cell r="B5497">
            <v>152568</v>
          </cell>
          <cell r="C5497" t="str">
            <v>UND</v>
          </cell>
          <cell r="D5497">
            <v>183081.60000000001</v>
          </cell>
          <cell r="E5497">
            <v>29293.056</v>
          </cell>
          <cell r="F5497">
            <v>212375</v>
          </cell>
        </row>
        <row r="5498">
          <cell r="A5498" t="str">
            <v>VENTILADOR MONO 1800RPM 110V.D=250MM</v>
          </cell>
          <cell r="B5498">
            <v>241600</v>
          </cell>
          <cell r="C5498" t="str">
            <v>UND</v>
          </cell>
          <cell r="D5498">
            <v>289920</v>
          </cell>
          <cell r="E5498">
            <v>46387.200000000004</v>
          </cell>
          <cell r="F5498">
            <v>336307</v>
          </cell>
        </row>
        <row r="5499">
          <cell r="A5499" t="str">
            <v>VENTILADOR DE PARED 110V</v>
          </cell>
          <cell r="B5499">
            <v>80000</v>
          </cell>
          <cell r="C5499" t="str">
            <v>UND</v>
          </cell>
          <cell r="D5499">
            <v>96000</v>
          </cell>
          <cell r="E5499">
            <v>15360</v>
          </cell>
          <cell r="F5499">
            <v>111360</v>
          </cell>
        </row>
        <row r="5500">
          <cell r="A5500" t="str">
            <v>VENTILADOR DE TECHO GIRATORIO</v>
          </cell>
          <cell r="B5500">
            <v>85000</v>
          </cell>
          <cell r="C5500" t="str">
            <v>UND</v>
          </cell>
          <cell r="D5500">
            <v>102000</v>
          </cell>
          <cell r="E5500">
            <v>16320</v>
          </cell>
          <cell r="F5500">
            <v>118320</v>
          </cell>
        </row>
        <row r="5501">
          <cell r="A5501" t="str">
            <v>VENTILADOR MONO 1800RPM 110V.D=350MM</v>
          </cell>
          <cell r="B5501">
            <v>301700</v>
          </cell>
          <cell r="C5501" t="str">
            <v>UND</v>
          </cell>
          <cell r="D5501">
            <v>362040</v>
          </cell>
          <cell r="E5501">
            <v>57926.400000000001</v>
          </cell>
          <cell r="F5501">
            <v>419966</v>
          </cell>
        </row>
        <row r="5502">
          <cell r="A5502" t="str">
            <v>VENTILADOR MONO 1800RPM 110V.D=400MM</v>
          </cell>
          <cell r="B5502">
            <v>366300</v>
          </cell>
          <cell r="C5502" t="str">
            <v>UND</v>
          </cell>
          <cell r="D5502">
            <v>439560</v>
          </cell>
          <cell r="E5502">
            <v>70329.600000000006</v>
          </cell>
          <cell r="F5502">
            <v>509890</v>
          </cell>
        </row>
        <row r="5503">
          <cell r="A5503" t="str">
            <v>VENTILADOR MONO 1800RPM 110V.D=500MM</v>
          </cell>
          <cell r="B5503">
            <v>599800</v>
          </cell>
          <cell r="C5503" t="str">
            <v>UND</v>
          </cell>
          <cell r="D5503">
            <v>719760</v>
          </cell>
          <cell r="E5503">
            <v>115161.60000000001</v>
          </cell>
          <cell r="F5503">
            <v>834922</v>
          </cell>
        </row>
        <row r="5504">
          <cell r="A5504" t="str">
            <v>VENTILADOR MONO1800RPM.110VD400/USADO</v>
          </cell>
          <cell r="B5504">
            <v>214286</v>
          </cell>
          <cell r="C5504" t="str">
            <v>UND</v>
          </cell>
          <cell r="D5504">
            <v>257143.19999999998</v>
          </cell>
          <cell r="E5504">
            <v>41142.911999999997</v>
          </cell>
          <cell r="F5504">
            <v>298286</v>
          </cell>
        </row>
        <row r="5505">
          <cell r="A5505" t="str">
            <v>VENTILADOR P/MOTOR 1LF3 TAMANO 90</v>
          </cell>
          <cell r="B5505">
            <v>23400</v>
          </cell>
          <cell r="C5505" t="str">
            <v>UND</v>
          </cell>
          <cell r="D5505">
            <v>28080</v>
          </cell>
          <cell r="E5505">
            <v>4492.8</v>
          </cell>
          <cell r="F5505">
            <v>32573</v>
          </cell>
        </row>
        <row r="5506">
          <cell r="A5506" t="str">
            <v>VENTILADOR P/MOTOR 1RF3</v>
          </cell>
          <cell r="B5506">
            <v>20400</v>
          </cell>
          <cell r="C5506" t="str">
            <v>UND</v>
          </cell>
          <cell r="D5506">
            <v>24480</v>
          </cell>
          <cell r="E5506">
            <v>3916.8</v>
          </cell>
          <cell r="F5506">
            <v>28397</v>
          </cell>
        </row>
        <row r="5507">
          <cell r="A5507" t="str">
            <v>VENTILADOR P/MOTOR 200L,225M</v>
          </cell>
          <cell r="B5507">
            <v>122200</v>
          </cell>
          <cell r="C5507" t="str">
            <v>UND</v>
          </cell>
          <cell r="D5507">
            <v>146640</v>
          </cell>
          <cell r="E5507">
            <v>23462.400000000001</v>
          </cell>
          <cell r="F5507">
            <v>170102</v>
          </cell>
        </row>
        <row r="5508">
          <cell r="A5508" t="str">
            <v>VENTILADOR P/MOTOR 200L,225S/M</v>
          </cell>
          <cell r="B5508">
            <v>153000</v>
          </cell>
          <cell r="C5508" t="str">
            <v>UND</v>
          </cell>
          <cell r="D5508">
            <v>183600</v>
          </cell>
          <cell r="E5508">
            <v>29376</v>
          </cell>
          <cell r="F5508">
            <v>212976</v>
          </cell>
        </row>
        <row r="5509">
          <cell r="A5509" t="str">
            <v>VENTILADOR P/MOTOR CONSTRUC.100L/112M</v>
          </cell>
          <cell r="B5509">
            <v>21500</v>
          </cell>
          <cell r="C5509" t="str">
            <v>UND</v>
          </cell>
          <cell r="D5509">
            <v>25800</v>
          </cell>
          <cell r="E5509">
            <v>4128</v>
          </cell>
          <cell r="F5509">
            <v>29928</v>
          </cell>
        </row>
        <row r="5510">
          <cell r="A5510" t="str">
            <v>VENTILADOR P/MOTOR CONSTRUC.132S/M(1LA3)</v>
          </cell>
          <cell r="B5510">
            <v>27500</v>
          </cell>
          <cell r="C5510" t="str">
            <v>UND</v>
          </cell>
          <cell r="D5510">
            <v>33000</v>
          </cell>
          <cell r="E5510">
            <v>5280</v>
          </cell>
          <cell r="F5510">
            <v>38280</v>
          </cell>
        </row>
        <row r="5511">
          <cell r="A5511" t="str">
            <v>VENTILADOR P/MOTOR CONSTRUCT.080</v>
          </cell>
          <cell r="B5511">
            <v>16500</v>
          </cell>
          <cell r="C5511" t="str">
            <v>UND</v>
          </cell>
          <cell r="D5511">
            <v>19800</v>
          </cell>
          <cell r="E5511">
            <v>3168</v>
          </cell>
          <cell r="F5511">
            <v>22968</v>
          </cell>
        </row>
        <row r="5512">
          <cell r="A5512" t="str">
            <v>VENTILADOR P/MOTOR CONTRUCT.071</v>
          </cell>
          <cell r="B5512">
            <v>14800</v>
          </cell>
          <cell r="C5512" t="str">
            <v>UND</v>
          </cell>
          <cell r="D5512">
            <v>17760</v>
          </cell>
          <cell r="E5512">
            <v>2841.6</v>
          </cell>
          <cell r="F5512">
            <v>20602</v>
          </cell>
        </row>
        <row r="5513">
          <cell r="A5513" t="str">
            <v>VENTILADOR P/MOTOR CONTRUCT.090 S/L</v>
          </cell>
          <cell r="B5513">
            <v>20900</v>
          </cell>
          <cell r="C5513" t="str">
            <v>UND</v>
          </cell>
          <cell r="D5513">
            <v>25080</v>
          </cell>
          <cell r="E5513">
            <v>4012.8</v>
          </cell>
          <cell r="F5513">
            <v>29093</v>
          </cell>
        </row>
        <row r="5514">
          <cell r="A5514" t="str">
            <v>VENTILADOR PARA GABINETE EIB</v>
          </cell>
          <cell r="B5514">
            <v>32500</v>
          </cell>
          <cell r="C5514" t="str">
            <v>UND</v>
          </cell>
          <cell r="D5514">
            <v>39000</v>
          </cell>
          <cell r="E5514">
            <v>6240</v>
          </cell>
          <cell r="F5514">
            <v>45240</v>
          </cell>
        </row>
        <row r="5515">
          <cell r="A5515" t="str">
            <v>VENTILADOR TRIF.1200RPM 220/440V.D=500MM</v>
          </cell>
          <cell r="B5515">
            <v>603000</v>
          </cell>
          <cell r="C5515" t="str">
            <v>UND</v>
          </cell>
          <cell r="D5515">
            <v>723600</v>
          </cell>
          <cell r="E5515">
            <v>115776</v>
          </cell>
          <cell r="F5515">
            <v>839376</v>
          </cell>
        </row>
        <row r="5516">
          <cell r="A5516" t="str">
            <v>VENTILADOR TRIF.1200RPM 220/440V.D=630MM</v>
          </cell>
          <cell r="B5516">
            <v>694300</v>
          </cell>
          <cell r="C5516" t="str">
            <v>UND</v>
          </cell>
          <cell r="D5516">
            <v>833160</v>
          </cell>
          <cell r="E5516">
            <v>133305.60000000001</v>
          </cell>
          <cell r="F5516">
            <v>966466</v>
          </cell>
        </row>
        <row r="5517">
          <cell r="A5517" t="str">
            <v>VENTILADOR TRIF.1200RPM 220/440V.D=710MM</v>
          </cell>
          <cell r="B5517">
            <v>892400</v>
          </cell>
          <cell r="C5517" t="str">
            <v>UND</v>
          </cell>
          <cell r="D5517">
            <v>1070880</v>
          </cell>
          <cell r="E5517">
            <v>171340.80000000002</v>
          </cell>
          <cell r="F5517">
            <v>1242221</v>
          </cell>
        </row>
        <row r="5518">
          <cell r="A5518" t="str">
            <v>VENTILADOR TRIF.1800RPM 220/440V.D=400MM</v>
          </cell>
          <cell r="B5518">
            <v>376600</v>
          </cell>
          <cell r="C5518" t="str">
            <v>UND</v>
          </cell>
          <cell r="D5518">
            <v>451920</v>
          </cell>
          <cell r="E5518">
            <v>72307.199999999997</v>
          </cell>
          <cell r="F5518">
            <v>524227</v>
          </cell>
        </row>
        <row r="5519">
          <cell r="A5519" t="str">
            <v>VENTILADOR TRIF.1800RPM 220/440V.D=500MM</v>
          </cell>
          <cell r="B5519">
            <v>599900</v>
          </cell>
          <cell r="C5519" t="str">
            <v>UND</v>
          </cell>
          <cell r="D5519">
            <v>719880</v>
          </cell>
          <cell r="E5519">
            <v>115180.8</v>
          </cell>
          <cell r="F5519">
            <v>835061</v>
          </cell>
        </row>
        <row r="5520">
          <cell r="A5520" t="str">
            <v>VENTILADOR TRIF.1800RPM 220/440V.D=630MM</v>
          </cell>
          <cell r="B5520">
            <v>853200</v>
          </cell>
          <cell r="C5520" t="str">
            <v>UND</v>
          </cell>
          <cell r="D5520">
            <v>1023840</v>
          </cell>
          <cell r="E5520">
            <v>163814.39999999999</v>
          </cell>
          <cell r="F5520">
            <v>1187654</v>
          </cell>
        </row>
        <row r="5521">
          <cell r="A5521" t="str">
            <v>VENTILADOR TRIF.1800RPM 220/440V.D=710MM</v>
          </cell>
          <cell r="B5521">
            <v>1147700</v>
          </cell>
          <cell r="C5521" t="str">
            <v>UND</v>
          </cell>
          <cell r="D5521">
            <v>1377240</v>
          </cell>
          <cell r="E5521">
            <v>220358.39999999999</v>
          </cell>
          <cell r="F5521">
            <v>1597598</v>
          </cell>
        </row>
        <row r="5522">
          <cell r="A5522" t="str">
            <v>VIGA DE MADERA 2.50MTS</v>
          </cell>
          <cell r="B5522">
            <v>48500</v>
          </cell>
          <cell r="C5522" t="str">
            <v>UND</v>
          </cell>
          <cell r="D5522">
            <v>58200</v>
          </cell>
          <cell r="E5522">
            <v>9312</v>
          </cell>
          <cell r="F5522">
            <v>67512</v>
          </cell>
        </row>
        <row r="5523">
          <cell r="A5523" t="str">
            <v>VIGUETA DE ANCLAJE CONICA</v>
          </cell>
          <cell r="B5523">
            <v>4000</v>
          </cell>
          <cell r="C5523" t="str">
            <v>UND</v>
          </cell>
          <cell r="D5523">
            <v>4800</v>
          </cell>
          <cell r="E5523">
            <v>768</v>
          </cell>
          <cell r="F5523">
            <v>5568</v>
          </cell>
        </row>
        <row r="5524">
          <cell r="A5524" t="str">
            <v>VIGUETA DE ANCLAJE RECTANGULAR</v>
          </cell>
          <cell r="B5524">
            <v>13500</v>
          </cell>
          <cell r="C5524" t="str">
            <v>UND</v>
          </cell>
          <cell r="D5524">
            <v>16200</v>
          </cell>
          <cell r="E5524">
            <v>2592</v>
          </cell>
          <cell r="F5524">
            <v>18792</v>
          </cell>
        </row>
        <row r="5525">
          <cell r="A5525" t="str">
            <v>VOLTIMETRO 0-150V.</v>
          </cell>
          <cell r="B5525">
            <v>42772.80078125</v>
          </cell>
          <cell r="C5525" t="str">
            <v>UND</v>
          </cell>
          <cell r="D5525">
            <v>51327.360937500001</v>
          </cell>
          <cell r="E5525">
            <v>8212.3777499999997</v>
          </cell>
          <cell r="F5525">
            <v>59540</v>
          </cell>
        </row>
        <row r="5526">
          <cell r="A5526" t="str">
            <v>VOLTIMETRO 0-250V.</v>
          </cell>
          <cell r="B5526">
            <v>116900</v>
          </cell>
          <cell r="C5526" t="str">
            <v>UND</v>
          </cell>
          <cell r="D5526">
            <v>140280</v>
          </cell>
          <cell r="E5526">
            <v>22444.799999999999</v>
          </cell>
          <cell r="F5526">
            <v>162725</v>
          </cell>
        </row>
        <row r="5527">
          <cell r="A5527" t="str">
            <v>VOLTIMETRO 34.5/110V</v>
          </cell>
          <cell r="B5527">
            <v>148920</v>
          </cell>
          <cell r="C5527" t="str">
            <v>UND</v>
          </cell>
          <cell r="D5527">
            <v>178704</v>
          </cell>
          <cell r="E5527">
            <v>28592.639999999999</v>
          </cell>
          <cell r="F5527">
            <v>207297</v>
          </cell>
        </row>
        <row r="5528">
          <cell r="A5528" t="str">
            <v>VOLTIMETRO 96X96 - 0/600 CELSA</v>
          </cell>
          <cell r="B5528">
            <v>52800</v>
          </cell>
          <cell r="C5528" t="str">
            <v>UND</v>
          </cell>
          <cell r="D5528">
            <v>63360</v>
          </cell>
          <cell r="E5528">
            <v>10137.6</v>
          </cell>
          <cell r="F5528">
            <v>73498</v>
          </cell>
        </row>
        <row r="5529">
          <cell r="A5529" t="str">
            <v>VOLTIMETRO 96X96 0-300 CELSA</v>
          </cell>
          <cell r="B5529">
            <v>50000</v>
          </cell>
          <cell r="C5529" t="str">
            <v>UND</v>
          </cell>
          <cell r="D5529">
            <v>60000</v>
          </cell>
          <cell r="E5529">
            <v>9600</v>
          </cell>
          <cell r="F5529">
            <v>69600</v>
          </cell>
        </row>
        <row r="5530">
          <cell r="A5530" t="str">
            <v>VOTIMETRO 0-600V.</v>
          </cell>
          <cell r="B5530">
            <v>116900</v>
          </cell>
          <cell r="C5530" t="str">
            <v>UND</v>
          </cell>
          <cell r="D5530">
            <v>140280</v>
          </cell>
          <cell r="E5530">
            <v>22444.799999999999</v>
          </cell>
          <cell r="F5530">
            <v>162725</v>
          </cell>
        </row>
        <row r="5531">
          <cell r="A5531" t="str">
            <v>ZINC PARA HERRAJES</v>
          </cell>
          <cell r="B5531">
            <v>3037</v>
          </cell>
          <cell r="C5531" t="str">
            <v>UND</v>
          </cell>
          <cell r="D5531">
            <v>3644.4</v>
          </cell>
          <cell r="E5531">
            <v>583.10400000000004</v>
          </cell>
          <cell r="F5531">
            <v>4228</v>
          </cell>
        </row>
        <row r="5532">
          <cell r="A5532" t="str">
            <v>ZUMBADOR DIGISOUN 110 Vcc</v>
          </cell>
          <cell r="B5532">
            <v>50000</v>
          </cell>
          <cell r="C5532" t="str">
            <v>UND</v>
          </cell>
          <cell r="D5532">
            <v>60000</v>
          </cell>
          <cell r="E5532">
            <v>9600</v>
          </cell>
          <cell r="F5532">
            <v>69600</v>
          </cell>
        </row>
        <row r="5533">
          <cell r="A5533" t="str">
            <v>ZUNCHADORA  PRINCE</v>
          </cell>
          <cell r="B5533">
            <v>200000</v>
          </cell>
          <cell r="C5533" t="str">
            <v>UND</v>
          </cell>
          <cell r="D5533">
            <v>240000</v>
          </cell>
          <cell r="E5533">
            <v>38400</v>
          </cell>
          <cell r="F5533">
            <v>278400</v>
          </cell>
        </row>
        <row r="5534">
          <cell r="A5534" t="str">
            <v>ZUNCHADORA BANDIT</v>
          </cell>
          <cell r="B5534">
            <v>175560</v>
          </cell>
          <cell r="C5534" t="str">
            <v>UND</v>
          </cell>
          <cell r="D5534">
            <v>210672</v>
          </cell>
          <cell r="E5534">
            <v>33707.520000000004</v>
          </cell>
          <cell r="F5534">
            <v>244380</v>
          </cell>
        </row>
        <row r="5537">
          <cell r="A5537" t="str">
            <v>MATERIALES AIRES ACONDICIONADO EN TONELADAS DE REFRIGERACION</v>
          </cell>
        </row>
        <row r="5538">
          <cell r="A5538" t="str">
            <v>BASE PARA UNIDAD CONDENSADORA</v>
          </cell>
          <cell r="B5538">
            <v>300000</v>
          </cell>
          <cell r="C5538" t="str">
            <v>UND</v>
          </cell>
          <cell r="D5538">
            <v>360000</v>
          </cell>
          <cell r="E5538">
            <v>57600</v>
          </cell>
          <cell r="F5538">
            <v>417600</v>
          </cell>
        </row>
        <row r="5539">
          <cell r="A5539" t="str">
            <v>TUBERIA DE CU TIPO L DE 7/8"</v>
          </cell>
          <cell r="B5539">
            <v>17000</v>
          </cell>
          <cell r="C5539" t="str">
            <v>ML</v>
          </cell>
          <cell r="D5539">
            <v>20400</v>
          </cell>
          <cell r="E5539">
            <v>3264</v>
          </cell>
          <cell r="F5539">
            <v>23664</v>
          </cell>
        </row>
        <row r="5540">
          <cell r="A5540" t="str">
            <v>TUBERIA DE CU TIPO L DE 1/2"</v>
          </cell>
          <cell r="B5540">
            <v>9800</v>
          </cell>
          <cell r="C5540" t="str">
            <v>ML</v>
          </cell>
          <cell r="D5540">
            <v>11760</v>
          </cell>
          <cell r="E5540">
            <v>1881.6000000000001</v>
          </cell>
          <cell r="F5540">
            <v>13642</v>
          </cell>
        </row>
        <row r="5541">
          <cell r="A5541" t="str">
            <v>TUBO EN CAUCHO RUBATEX DE 7/8"</v>
          </cell>
          <cell r="B5541">
            <v>6000</v>
          </cell>
          <cell r="C5541" t="str">
            <v>ML</v>
          </cell>
          <cell r="D5541">
            <v>7200</v>
          </cell>
          <cell r="E5541">
            <v>1152</v>
          </cell>
          <cell r="F5541">
            <v>8352</v>
          </cell>
        </row>
        <row r="5542">
          <cell r="A5542" t="str">
            <v>CARGA DE GAS REFRIGERANTE</v>
          </cell>
          <cell r="B5542">
            <v>35000</v>
          </cell>
          <cell r="C5542" t="str">
            <v>KG</v>
          </cell>
          <cell r="D5542">
            <v>42000</v>
          </cell>
          <cell r="E5542">
            <v>6720</v>
          </cell>
          <cell r="F5542">
            <v>48720</v>
          </cell>
        </row>
        <row r="5543">
          <cell r="A5543" t="str">
            <v>CONTROL TERMOSTATICO DE SALON</v>
          </cell>
          <cell r="B5543">
            <v>160000</v>
          </cell>
          <cell r="C5543" t="str">
            <v>UND</v>
          </cell>
          <cell r="D5543">
            <v>192000</v>
          </cell>
          <cell r="E5543">
            <v>30720</v>
          </cell>
          <cell r="F5543">
            <v>222720</v>
          </cell>
        </row>
        <row r="5544">
          <cell r="A5544" t="str">
            <v>FILTRO SECADOR DE 1/2"</v>
          </cell>
          <cell r="B5544">
            <v>70000</v>
          </cell>
          <cell r="C5544" t="str">
            <v>UND</v>
          </cell>
          <cell r="D5544">
            <v>84000</v>
          </cell>
          <cell r="E5544">
            <v>13440</v>
          </cell>
          <cell r="F5544">
            <v>97440</v>
          </cell>
        </row>
        <row r="5545">
          <cell r="A5545" t="str">
            <v>TIME DELAY</v>
          </cell>
          <cell r="B5545">
            <v>70000</v>
          </cell>
          <cell r="C5545" t="str">
            <v>UND</v>
          </cell>
          <cell r="D5545">
            <v>84000</v>
          </cell>
          <cell r="E5545">
            <v>13440</v>
          </cell>
          <cell r="F5545">
            <v>97440</v>
          </cell>
        </row>
        <row r="5546">
          <cell r="A5546" t="str">
            <v>DIFUSORES DE SUMINISTRO (12X12) Y RETORNO EN ACRILICO</v>
          </cell>
          <cell r="B5546">
            <v>80000</v>
          </cell>
          <cell r="C5546" t="str">
            <v>UND</v>
          </cell>
          <cell r="D5546">
            <v>96000</v>
          </cell>
          <cell r="E5546">
            <v>15360</v>
          </cell>
          <cell r="F5546">
            <v>111360</v>
          </cell>
        </row>
        <row r="5547">
          <cell r="A5547" t="str">
            <v>CONDUCTOS EN PORON</v>
          </cell>
          <cell r="B5547">
            <v>1850000</v>
          </cell>
          <cell r="C5547" t="str">
            <v>GL</v>
          </cell>
          <cell r="D5547">
            <v>2220000</v>
          </cell>
          <cell r="E5547">
            <v>355200</v>
          </cell>
          <cell r="F5547">
            <v>2575200</v>
          </cell>
        </row>
        <row r="5548">
          <cell r="A5548" t="str">
            <v>EQUIPO DE AIRE ACONDICIONADO 5 TONELADAS</v>
          </cell>
          <cell r="B5548">
            <v>2000000</v>
          </cell>
          <cell r="C5548" t="str">
            <v>UND</v>
          </cell>
          <cell r="D5548">
            <v>2400000</v>
          </cell>
          <cell r="E5548">
            <v>384000</v>
          </cell>
          <cell r="F5548">
            <v>2784000</v>
          </cell>
        </row>
        <row r="5549">
          <cell r="A5549" t="str">
            <v>EQUIPO DE AIRE ACONDICIONADO 7 TONELADAS</v>
          </cell>
          <cell r="B5549">
            <v>2800000</v>
          </cell>
          <cell r="C5549" t="str">
            <v>UND</v>
          </cell>
          <cell r="D5549">
            <v>3360000</v>
          </cell>
          <cell r="E5549">
            <v>537600</v>
          </cell>
          <cell r="F5549">
            <v>3897600</v>
          </cell>
        </row>
        <row r="5550">
          <cell r="A5550" t="str">
            <v>EQUIPO DE AIRE ACONDICIONADO 10 TONELADAS</v>
          </cell>
          <cell r="B5550">
            <v>4000000</v>
          </cell>
          <cell r="C5550" t="str">
            <v>UND</v>
          </cell>
          <cell r="D5550">
            <v>4800000</v>
          </cell>
          <cell r="E5550">
            <v>768000</v>
          </cell>
          <cell r="F5550">
            <v>5568000</v>
          </cell>
        </row>
        <row r="5551">
          <cell r="F5551" t="str">
            <v xml:space="preserve"> </v>
          </cell>
        </row>
        <row r="5552">
          <cell r="A5552" t="str">
            <v>OBRA CIVIL</v>
          </cell>
          <cell r="F5552" t="str">
            <v xml:space="preserve"> </v>
          </cell>
        </row>
        <row r="5554">
          <cell r="A5554" t="str">
            <v>AGUA</v>
          </cell>
          <cell r="C5554" t="str">
            <v>LT</v>
          </cell>
          <cell r="F5554">
            <v>15</v>
          </cell>
        </row>
        <row r="5555">
          <cell r="A5555" t="str">
            <v>ARENA</v>
          </cell>
          <cell r="C5555" t="str">
            <v>M3</v>
          </cell>
          <cell r="F5555">
            <v>17000</v>
          </cell>
        </row>
        <row r="5556">
          <cell r="A5556" t="str">
            <v>CEMENTO</v>
          </cell>
          <cell r="C5556" t="str">
            <v>KG</v>
          </cell>
          <cell r="F5556">
            <v>350</v>
          </cell>
        </row>
        <row r="5557">
          <cell r="A5557" t="str">
            <v>TRITURADO</v>
          </cell>
          <cell r="C5557" t="str">
            <v>M3</v>
          </cell>
          <cell r="F5557">
            <v>80000</v>
          </cell>
        </row>
        <row r="5558">
          <cell r="A5558" t="str">
            <v>DESPERDICIO</v>
          </cell>
          <cell r="C5558" t="str">
            <v>%</v>
          </cell>
        </row>
        <row r="5559">
          <cell r="A5559" t="str">
            <v>ARCILLA</v>
          </cell>
          <cell r="C5559" t="str">
            <v>M3</v>
          </cell>
          <cell r="F5559">
            <v>12000</v>
          </cell>
        </row>
        <row r="5560">
          <cell r="A5560" t="str">
            <v>MARCO Y TAPA</v>
          </cell>
          <cell r="C5560" t="str">
            <v>UND</v>
          </cell>
          <cell r="F5560">
            <v>160000</v>
          </cell>
        </row>
        <row r="5561">
          <cell r="A5561" t="str">
            <v>LADRILLO TOLETE</v>
          </cell>
          <cell r="C5561" t="str">
            <v>UND</v>
          </cell>
          <cell r="F5561">
            <v>750</v>
          </cell>
        </row>
        <row r="5562">
          <cell r="A5562" t="str">
            <v>PAÑETE</v>
          </cell>
          <cell r="C5562" t="str">
            <v>M2</v>
          </cell>
          <cell r="F5562">
            <v>7500</v>
          </cell>
        </row>
        <row r="5563">
          <cell r="A5563" t="str">
            <v>TUBO DESAGUE 2"</v>
          </cell>
          <cell r="C5563" t="str">
            <v>ML</v>
          </cell>
          <cell r="F5563">
            <v>3500</v>
          </cell>
        </row>
        <row r="5564">
          <cell r="A5564" t="str">
            <v>MORTERO</v>
          </cell>
          <cell r="C5564" t="str">
            <v>M3</v>
          </cell>
          <cell r="F5564">
            <v>183313</v>
          </cell>
        </row>
        <row r="5565">
          <cell r="A5565" t="str">
            <v>CONCRETO DE 2500 PSI</v>
          </cell>
          <cell r="C5565" t="str">
            <v>M3</v>
          </cell>
          <cell r="F5565">
            <v>311249</v>
          </cell>
        </row>
        <row r="5566">
          <cell r="A5566" t="str">
            <v>CONCRETO DE 3000 PSI</v>
          </cell>
          <cell r="C5566" t="str">
            <v>M3</v>
          </cell>
          <cell r="F5566">
            <v>329695</v>
          </cell>
        </row>
        <row r="5567">
          <cell r="A5567" t="str">
            <v>CONCRETO POBRE 1:3:6</v>
          </cell>
          <cell r="C5567" t="str">
            <v>M3</v>
          </cell>
          <cell r="F5567">
            <v>228788</v>
          </cell>
        </row>
        <row r="5568">
          <cell r="A5568" t="str">
            <v>MINERAL ROJO</v>
          </cell>
          <cell r="C5568" t="str">
            <v>GL</v>
          </cell>
          <cell r="F5568">
            <v>300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a  aaInformación GRUPO 4\A MIn"/>
      <sheetName val="Res-Accide-10"/>
      <sheetName val="ACTA DE MODIFICACION  (2)"/>
      <sheetName val="CONT_ADI"/>
      <sheetName val="Informe"/>
      <sheetName val="Seguim-16"/>
      <sheetName val="INDICMICROEMP"/>
      <sheetName val="Datos"/>
      <sheetName val="[aCCIDENTES DE 1995 - 1996.xls]"/>
      <sheetName val="MATERIALES"/>
      <sheetName val="Datos Básicos"/>
      <sheetName val="SALARIOS"/>
      <sheetName val="Informacion"/>
      <sheetName val="SUB APU"/>
      <sheetName val="INV"/>
      <sheetName val="AASHTO"/>
      <sheetName val="PESOS"/>
      <sheetName val="Formulario N° 4"/>
      <sheetName val="EQUIPO"/>
      <sheetName val="otros"/>
      <sheetName val="PRESUPUEST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E\a  aaInformación GRUPO 4\A M"/>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Nuevos APU Córdoba\a  aaInform"/>
      <sheetName val="\E\Nuevos APU Córdoba\a  aaInfo"/>
      <sheetName val="\Users\JoseGabriel\Documents\Mi"/>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Hoja1 (2)"/>
      <sheetName val="Hoja1 (3)"/>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_aCCIDENTES_DE_1995___1996_xl_2"/>
      <sheetName val="EQUIPOS"/>
      <sheetName val="MANO DE OBRA"/>
      <sheetName val="TRANSPORTE"/>
      <sheetName val="//ccefici"/>
      <sheetName val="//d.docs.live.net/a  aaInformac"/>
      <sheetName val="Hoja2"/>
      <sheetName val="MATERIAL"/>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refreshError="1"/>
      <sheetData sheetId="413"/>
      <sheetData sheetId="414"/>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TOTALES"/>
      <sheetName val="EST.VÍA CRITERIO TECNICO 90BLB"/>
      <sheetName val="CONT_ADI"/>
      <sheetName val="ESTADO VÍA-CRIT.TECNICO"/>
      <sheetName val="MATRIZ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INDICE"/>
      <sheetName val="MATRIZ DE PRECIOS"/>
      <sheetName val="PR 1"/>
      <sheetName val="items"/>
      <sheetName val="ESTADO RED"/>
      <sheetName val="CARRETERAS"/>
      <sheetName val="GENERALIDADES "/>
      <sheetName val="5.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4.12"/>
      <sheetName val="14.01"/>
      <sheetName val="14.02"/>
      <sheetName val="14.03"/>
      <sheetName val="14.05"/>
      <sheetName val="14.06 "/>
      <sheetName val="14.07"/>
      <sheetName val="14.08"/>
      <sheetName val="14.09"/>
      <sheetName val="14.10"/>
      <sheetName val="15.1.01"/>
      <sheetName val="15.2.01"/>
      <sheetName val="15.2.02"/>
      <sheetName val="15.2.03"/>
      <sheetName val="15.2.04"/>
      <sheetName val="15.3.01"/>
      <sheetName val="15.3.02"/>
      <sheetName val="15.3.03"/>
      <sheetName val="15.3.04"/>
      <sheetName val="15.3.05"/>
      <sheetName val="15.3.06"/>
      <sheetName val="15.3.07"/>
      <sheetName val="15.4.01"/>
      <sheetName val="15.4.02"/>
      <sheetName val="15.5.01"/>
      <sheetName val="15.5.02"/>
      <sheetName val="15.5.03"/>
      <sheetName val="15.5.04"/>
      <sheetName val="15.5.05"/>
      <sheetName val="15.5.06"/>
      <sheetName val="15.5.07"/>
      <sheetName val="15.6.01"/>
      <sheetName val="15.6.02"/>
      <sheetName val="15.6.03"/>
      <sheetName val="15.6.04"/>
      <sheetName val="15.6.05"/>
      <sheetName val="15.6.06"/>
      <sheetName val="15.6.07"/>
      <sheetName val="15.7.01"/>
      <sheetName val="16.1.01"/>
      <sheetName val="16.2.01"/>
      <sheetName val="16.2.02"/>
      <sheetName val="16.2.03"/>
      <sheetName val="16.3.01"/>
      <sheetName val="16.3.02"/>
      <sheetName val="16.3.03"/>
      <sheetName val="16,3,04"/>
      <sheetName val="16,3,05"/>
      <sheetName val="16,3,06"/>
      <sheetName val="16,3,07"/>
      <sheetName val="16,3,08"/>
      <sheetName val="16,3,09"/>
      <sheetName val="16,3,10"/>
      <sheetName val="17.1.01"/>
      <sheetName val="18.1"/>
      <sheetName val="18.2"/>
      <sheetName val="18.3"/>
      <sheetName val="APU GUIA"/>
      <sheetName val="PRESUPUESTO"/>
      <sheetName val="diseño"/>
      <sheetName val="19.01"/>
      <sheetName val="19.02"/>
      <sheetName val="19.03"/>
      <sheetName val="19.04"/>
      <sheetName val="19.05"/>
      <sheetName val="19.06"/>
      <sheetName val="19,07"/>
      <sheetName val="19,08"/>
      <sheetName val="19,09"/>
      <sheetName val="19,10"/>
      <sheetName val="19,11"/>
      <sheetName val="19,12"/>
      <sheetName val="19,13"/>
      <sheetName val="19,14"/>
      <sheetName val="19,15"/>
      <sheetName val="MODIFI"/>
      <sheetName val="ADICIONAL"/>
      <sheetName val="presupuesto hugo"/>
      <sheetName val="MODIFI gilberto"/>
      <sheetName val="ADICIONAL gilberto"/>
      <sheetName val="MATERI"/>
      <sheetName val="memorias"/>
      <sheetName val="pañete 1-4"/>
      <sheetName val="CCTO 3000"/>
      <sheetName val="EQ"/>
      <sheetName val="M.DE.O"/>
      <sheetName val="14_12"/>
      <sheetName val="14_01"/>
      <sheetName val="14_02"/>
      <sheetName val="14_03"/>
      <sheetName val="14_05"/>
      <sheetName val="14_06_"/>
      <sheetName val="14_07"/>
      <sheetName val="14_08"/>
      <sheetName val="14_09"/>
      <sheetName val="14_10"/>
      <sheetName val="15_1_01"/>
      <sheetName val="15_2_01"/>
      <sheetName val="15_2_02"/>
      <sheetName val="15_2_03"/>
      <sheetName val="15_2_04"/>
      <sheetName val="15_3_01"/>
      <sheetName val="15_3_02"/>
      <sheetName val="15_3_03"/>
      <sheetName val="15_3_04"/>
      <sheetName val="15_3_05"/>
      <sheetName val="15_3_06"/>
      <sheetName val="15_3_07"/>
      <sheetName val="15_4_01"/>
      <sheetName val="15_4_02"/>
      <sheetName val="15_5_01"/>
      <sheetName val="15_5_02"/>
      <sheetName val="15_5_03"/>
      <sheetName val="15_5_04"/>
      <sheetName val="15_5_05"/>
      <sheetName val="15_5_06"/>
      <sheetName val="15_5_07"/>
      <sheetName val="15_6_01"/>
      <sheetName val="15_6_02"/>
      <sheetName val="15_6_03"/>
      <sheetName val="15_6_04"/>
      <sheetName val="15_6_05"/>
      <sheetName val="15_6_06"/>
      <sheetName val="15_6_07"/>
      <sheetName val="15_7_01"/>
      <sheetName val="16_1_01"/>
      <sheetName val="16_2_01"/>
      <sheetName val="16_2_02"/>
      <sheetName val="16_2_03"/>
      <sheetName val="16_3_01"/>
      <sheetName val="16_3_02"/>
      <sheetName val="16_3_03"/>
      <sheetName val="17_1_01"/>
      <sheetName val="18_1"/>
      <sheetName val="18_2"/>
      <sheetName val="18_3"/>
      <sheetName val="APU_GUIA"/>
      <sheetName val="19_01"/>
      <sheetName val="19_02"/>
      <sheetName val="19_03"/>
      <sheetName val="19_04"/>
      <sheetName val="19_05"/>
      <sheetName val="19_06"/>
      <sheetName val="presupuesto_hugo"/>
      <sheetName val="MODIFI_gilberto"/>
      <sheetName val="ADICIONAL_gilberto"/>
      <sheetName val="pañete_1-4"/>
      <sheetName val="CCTO_3000"/>
      <sheetName val="M_DE_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row r="3">
          <cell r="I3">
            <v>1</v>
          </cell>
        </row>
        <row r="10">
          <cell r="E10" t="str">
            <v>AYUDANTE</v>
          </cell>
          <cell r="F10" t="str">
            <v>DIA</v>
          </cell>
          <cell r="G10">
            <v>19000</v>
          </cell>
        </row>
        <row r="11">
          <cell r="E11" t="str">
            <v>CADENERO 1</v>
          </cell>
          <cell r="F11" t="str">
            <v>DIA</v>
          </cell>
          <cell r="G11">
            <v>25000</v>
          </cell>
        </row>
        <row r="12">
          <cell r="E12" t="str">
            <v>CADENERO 2</v>
          </cell>
          <cell r="F12" t="str">
            <v>DIA</v>
          </cell>
          <cell r="G12">
            <v>20000</v>
          </cell>
        </row>
        <row r="13">
          <cell r="E13" t="str">
            <v>OFICIAL</v>
          </cell>
          <cell r="F13" t="str">
            <v>DIA</v>
          </cell>
          <cell r="G13">
            <v>25000</v>
          </cell>
        </row>
        <row r="14">
          <cell r="E14" t="str">
            <v>TOPOGRAFO</v>
          </cell>
          <cell r="F14" t="str">
            <v>DIA</v>
          </cell>
          <cell r="G14">
            <v>55000</v>
          </cell>
        </row>
        <row r="15">
          <cell r="E15" t="str">
            <v>TECNICO INSTALADOR</v>
          </cell>
          <cell r="F15" t="str">
            <v>DIA</v>
          </cell>
          <cell r="G15">
            <v>60000</v>
          </cell>
        </row>
        <row r="16">
          <cell r="E16" t="str">
            <v>AYUDANTE DE MAQUINARIA</v>
          </cell>
          <cell r="F16" t="str">
            <v>DIA</v>
          </cell>
          <cell r="G16">
            <v>25000</v>
          </cell>
        </row>
        <row r="17">
          <cell r="E17" t="str">
            <v>TECNICO GEOMEMBRANA</v>
          </cell>
          <cell r="F17" t="str">
            <v>DIA</v>
          </cell>
          <cell r="G17">
            <v>80000</v>
          </cell>
        </row>
        <row r="18">
          <cell r="E18" t="str">
            <v>OPERADOR MAQUINARIA</v>
          </cell>
          <cell r="F18" t="str">
            <v>DIA</v>
          </cell>
          <cell r="G18">
            <v>75000</v>
          </cell>
        </row>
        <row r="19">
          <cell r="E19" t="str">
            <v>ORNAMENTADOR</v>
          </cell>
          <cell r="F19" t="str">
            <v>DIA</v>
          </cell>
          <cell r="G19">
            <v>90000</v>
          </cell>
        </row>
        <row r="20">
          <cell r="E20" t="str">
            <v>SOLDADOR</v>
          </cell>
          <cell r="F20" t="str">
            <v>DIA</v>
          </cell>
          <cell r="G20">
            <v>45000</v>
          </cell>
        </row>
        <row r="21">
          <cell r="E21" t="str">
            <v>TECNICO ELECTRICO</v>
          </cell>
          <cell r="F21" t="str">
            <v>DIA</v>
          </cell>
          <cell r="G21">
            <v>50000</v>
          </cell>
        </row>
        <row r="22">
          <cell r="E22" t="str">
            <v>AYUDANTE ELCTRICO</v>
          </cell>
          <cell r="F22" t="str">
            <v>DIA</v>
          </cell>
          <cell r="G22">
            <v>30000</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3">
          <cell r="I3">
            <v>1</v>
          </cell>
        </row>
      </sheetData>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ONG"/>
      <sheetName val="CORPORI"/>
      <sheetName val="IDENT"/>
      <sheetName val="ANTECEDENTES"/>
      <sheetName val="PROYECTO"/>
      <sheetName val="ATHE"/>
      <sheetName val="THE"/>
      <sheetName val="JORNALES"/>
      <sheetName val="PRECIO.MAT"/>
      <sheetName val="APU"/>
      <sheetName val="APUDETA."/>
      <sheetName val="COPU"/>
      <sheetName val="COPUDETA."/>
      <sheetName val="RESUMEN"/>
      <sheetName val="FUENTES"/>
      <sheetName val="RECUR.HUM"/>
      <sheetName val="CRONOG."/>
      <sheetName val="MEC.EJECUC."/>
      <sheetName val="PTEI2"/>
      <sheetName val="AHUMADA"/>
      <sheetName val="PRECIO_MAT"/>
      <sheetName val="APUDETA_"/>
      <sheetName val="COPUDETA_"/>
      <sheetName val="RECUR_HUM"/>
      <sheetName val="CRONOG_"/>
      <sheetName val="MEC_EJECUC_"/>
      <sheetName val="PRECIO_MAT1"/>
      <sheetName val="APUDETA_1"/>
      <sheetName val="COPUDETA_1"/>
      <sheetName val="RECUR_HUM1"/>
      <sheetName val="CRONOG_1"/>
      <sheetName val="MEC_EJECUC_1"/>
      <sheetName val="PRECIO_MAT2"/>
      <sheetName val="APUDETA_2"/>
      <sheetName val="COPUDETA_2"/>
      <sheetName val="RECUR_HUM2"/>
      <sheetName val="CRONOG_2"/>
      <sheetName val="MEC_EJECUC_2"/>
      <sheetName val="PRECIO_MAT3"/>
      <sheetName val="APUDETA_3"/>
      <sheetName val="COPUDETA_3"/>
      <sheetName val="RECUR_HUM3"/>
      <sheetName val="CRONOG_3"/>
      <sheetName val="MEC_EJECUC_3"/>
      <sheetName val="PRECIO_MAT7"/>
      <sheetName val="APUDETA_7"/>
      <sheetName val="COPUDETA_7"/>
      <sheetName val="RECUR_HUM7"/>
      <sheetName val="CRONOG_7"/>
      <sheetName val="MEC_EJECUC_7"/>
      <sheetName val="PRECIO_MAT6"/>
      <sheetName val="APUDETA_6"/>
      <sheetName val="COPUDETA_6"/>
      <sheetName val="RECUR_HUM6"/>
      <sheetName val="CRONOG_6"/>
      <sheetName val="MEC_EJECUC_6"/>
      <sheetName val="PRECIO_MAT4"/>
      <sheetName val="APUDETA_4"/>
      <sheetName val="COPUDETA_4"/>
      <sheetName val="RECUR_HUM4"/>
      <sheetName val="CRONOG_4"/>
      <sheetName val="MEC_EJECUC_4"/>
      <sheetName val="PRECIO_MAT5"/>
      <sheetName val="APUDETA_5"/>
      <sheetName val="COPUDETA_5"/>
      <sheetName val="RECUR_HUM5"/>
      <sheetName val="CRONOG_5"/>
      <sheetName val="MEC_EJECUC_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row r="566">
          <cell r="G566">
            <v>4800000</v>
          </cell>
        </row>
      </sheetData>
      <sheetData sheetId="1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SOCIAL"/>
      <sheetName val="AIU_social_nuevo1"/>
      <sheetName val="AMBIENTAL_308_RYS1"/>
      <sheetName val="AIU_ambiental_corregido1"/>
      <sheetName val="PPTO_INTERVENTORIA_1"/>
      <sheetName val="PPTO_PRECONSTRUCCION1"/>
      <sheetName val="PPTO_MANTENIMIENTO_R1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items"/>
      <sheetName val="PU_(2)"/>
    </sheetNames>
    <sheetDataSet>
      <sheetData sheetId="0"/>
      <sheetData sheetId="1"/>
      <sheetData sheetId="2"/>
      <sheetData sheetId="3"/>
      <sheetData sheetId="4"/>
      <sheetData sheetId="5" refreshError="1"/>
      <sheetData sheetId="6"/>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MPAL"/>
      <sheetName val="PPTO MPAL"/>
      <sheetName val="APU"/>
      <sheetName val="NEW APU"/>
      <sheetName val="INSUMOS"/>
      <sheetName val="APU BASICOS"/>
      <sheetName val="Hoja3"/>
      <sheetName val="cto 077"/>
      <sheetName val="JAWAR"/>
      <sheetName val="cto 080"/>
      <sheetName val="Hoja1"/>
      <sheetName val="Hoja2"/>
      <sheetName val="cto 164"/>
      <sheetName val="CTO 165"/>
      <sheetName val="Hoja5"/>
      <sheetName val="PU (2)"/>
    </sheetNames>
    <sheetDataSet>
      <sheetData sheetId="0" refreshError="1"/>
      <sheetData sheetId="1" refreshError="1"/>
      <sheetData sheetId="2" refreshError="1"/>
      <sheetData sheetId="3" refreshError="1"/>
      <sheetData sheetId="4" refreshError="1"/>
      <sheetData sheetId="5" refreshError="1">
        <row r="16">
          <cell r="G16" t="str">
            <v>Ayudante</v>
          </cell>
          <cell r="L16" t="str">
            <v xml:space="preserve">Estacion </v>
          </cell>
        </row>
        <row r="17">
          <cell r="L17" t="str">
            <v>Nivel de Precision</v>
          </cell>
        </row>
        <row r="18">
          <cell r="L18" t="str">
            <v>Cinta y Jalones</v>
          </cell>
        </row>
        <row r="23">
          <cell r="L23" t="str">
            <v>Retroexcavadora</v>
          </cell>
        </row>
        <row r="24">
          <cell r="L24" t="str">
            <v>Retrocargadora 4 x 4</v>
          </cell>
        </row>
        <row r="25">
          <cell r="L25" t="str">
            <v>Camioneta</v>
          </cell>
        </row>
        <row r="26">
          <cell r="L26" t="str">
            <v>Volqueta 7 m3</v>
          </cell>
        </row>
        <row r="29">
          <cell r="L29" t="str">
            <v>Compresor de 2 Martillos</v>
          </cell>
        </row>
        <row r="30">
          <cell r="L30" t="str">
            <v>Cortadora de Concreto</v>
          </cell>
        </row>
        <row r="31">
          <cell r="L31" t="str">
            <v>Benitin</v>
          </cell>
        </row>
        <row r="32">
          <cell r="L32" t="str">
            <v>Canguro</v>
          </cell>
        </row>
        <row r="33">
          <cell r="L33" t="str">
            <v>Vibrador para concreto</v>
          </cell>
        </row>
        <row r="34">
          <cell r="L34" t="str">
            <v>Andamios</v>
          </cell>
        </row>
        <row r="35">
          <cell r="L35" t="str">
            <v>Mezcladora</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Res-Accide-10"/>
      <sheetName val="COSTOS OFICINA"/>
      <sheetName val="Format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row r="9">
          <cell r="B9">
            <v>1.1000000000000001</v>
          </cell>
        </row>
      </sheetData>
      <sheetData sheetId="3"/>
      <sheetData sheetId="4"/>
      <sheetData sheetId="5"/>
      <sheetData sheetId="6">
        <row r="2">
          <cell r="C2" t="str">
            <v>DESCRIPCION</v>
          </cell>
        </row>
      </sheetData>
      <sheetData sheetId="7">
        <row r="2">
          <cell r="A2" t="str">
            <v>DESCRIPCION</v>
          </cell>
          <cell r="B2" t="str">
            <v>UND</v>
          </cell>
          <cell r="C2" t="str">
            <v>PRECIO UND CON IVA</v>
          </cell>
          <cell r="D2" t="str">
            <v>Fc Zona</v>
          </cell>
          <cell r="E2" t="str">
            <v>VALOR UND</v>
          </cell>
        </row>
        <row r="3">
          <cell r="A3" t="str">
            <v>TUBERIA</v>
          </cell>
          <cell r="B3">
            <v>0</v>
          </cell>
          <cell r="C3">
            <v>0</v>
          </cell>
          <cell r="D3">
            <v>0</v>
          </cell>
          <cell r="E3">
            <v>0</v>
          </cell>
        </row>
        <row r="4">
          <cell r="A4" t="str">
            <v>Tuberia Conduit PVC 1/2"</v>
          </cell>
          <cell r="B4" t="str">
            <v>ML</v>
          </cell>
          <cell r="C4">
            <v>900</v>
          </cell>
          <cell r="D4">
            <v>1</v>
          </cell>
          <cell r="E4">
            <v>900</v>
          </cell>
        </row>
        <row r="5">
          <cell r="A5" t="str">
            <v>Tuberia Conduit PVC 3/4"</v>
          </cell>
          <cell r="B5" t="str">
            <v>ML</v>
          </cell>
          <cell r="C5">
            <v>1200</v>
          </cell>
          <cell r="D5">
            <v>1</v>
          </cell>
          <cell r="E5">
            <v>1200</v>
          </cell>
        </row>
        <row r="6">
          <cell r="A6" t="str">
            <v>Tuberia Conduit PVC 1"</v>
          </cell>
          <cell r="B6" t="str">
            <v>ML</v>
          </cell>
          <cell r="C6">
            <v>1960</v>
          </cell>
          <cell r="D6">
            <v>1</v>
          </cell>
          <cell r="E6">
            <v>1960</v>
          </cell>
        </row>
        <row r="7">
          <cell r="A7" t="str">
            <v>Tuberia Conduit PVC 1.1/4"</v>
          </cell>
          <cell r="B7" t="str">
            <v>ML</v>
          </cell>
          <cell r="C7">
            <v>2600</v>
          </cell>
          <cell r="D7">
            <v>1</v>
          </cell>
          <cell r="E7">
            <v>2600</v>
          </cell>
        </row>
        <row r="8">
          <cell r="A8" t="str">
            <v>Tuberia Conduit PVC 1.1/2"</v>
          </cell>
          <cell r="B8" t="str">
            <v>ML</v>
          </cell>
          <cell r="C8">
            <v>2850</v>
          </cell>
          <cell r="D8">
            <v>1</v>
          </cell>
          <cell r="E8">
            <v>2850</v>
          </cell>
        </row>
        <row r="9">
          <cell r="A9" t="str">
            <v>Tuberia Conduit PVC 2"</v>
          </cell>
          <cell r="B9" t="str">
            <v>ML</v>
          </cell>
          <cell r="C9">
            <v>5100</v>
          </cell>
          <cell r="D9">
            <v>1</v>
          </cell>
          <cell r="E9">
            <v>5100</v>
          </cell>
        </row>
        <row r="10">
          <cell r="A10" t="str">
            <v>Tuberia ducto EB LIV PVC 3"</v>
          </cell>
          <cell r="B10" t="str">
            <v>ML</v>
          </cell>
          <cell r="C10">
            <v>7900</v>
          </cell>
          <cell r="D10">
            <v>1</v>
          </cell>
          <cell r="E10">
            <v>7900</v>
          </cell>
        </row>
        <row r="11">
          <cell r="A11" t="str">
            <v>Tuberia ducto EB LIV PVC 4"</v>
          </cell>
          <cell r="B11" t="str">
            <v>ML</v>
          </cell>
          <cell r="C11">
            <v>13500</v>
          </cell>
          <cell r="D11">
            <v>1</v>
          </cell>
          <cell r="E11">
            <v>13500</v>
          </cell>
        </row>
        <row r="12">
          <cell r="A12" t="str">
            <v>Tuberia ducto EB LIV PVC 6"</v>
          </cell>
          <cell r="B12" t="str">
            <v>ML</v>
          </cell>
          <cell r="C12">
            <v>15800</v>
          </cell>
          <cell r="D12">
            <v>1</v>
          </cell>
          <cell r="E12">
            <v>15800</v>
          </cell>
        </row>
        <row r="13">
          <cell r="A13" t="str">
            <v>Tuberia EMT 1/2"</v>
          </cell>
          <cell r="B13" t="str">
            <v>ML</v>
          </cell>
          <cell r="C13">
            <v>4000</v>
          </cell>
          <cell r="D13">
            <v>1</v>
          </cell>
          <cell r="E13">
            <v>4000</v>
          </cell>
        </row>
        <row r="14">
          <cell r="A14" t="str">
            <v>Tuberia EMT 3/4"</v>
          </cell>
          <cell r="B14" t="str">
            <v>ML</v>
          </cell>
          <cell r="C14">
            <v>5340</v>
          </cell>
          <cell r="D14">
            <v>1</v>
          </cell>
          <cell r="E14">
            <v>5340</v>
          </cell>
        </row>
        <row r="15">
          <cell r="A15" t="str">
            <v>Tuberia EMT 1"</v>
          </cell>
          <cell r="B15" t="str">
            <v>ML</v>
          </cell>
          <cell r="C15">
            <v>8000</v>
          </cell>
          <cell r="D15">
            <v>1</v>
          </cell>
          <cell r="E15">
            <v>8000</v>
          </cell>
        </row>
        <row r="16">
          <cell r="A16" t="str">
            <v>Tuberia EMT 1.1/4"</v>
          </cell>
          <cell r="B16" t="str">
            <v>ML</v>
          </cell>
          <cell r="C16">
            <v>12600</v>
          </cell>
          <cell r="D16">
            <v>1</v>
          </cell>
          <cell r="E16">
            <v>12600</v>
          </cell>
        </row>
        <row r="17">
          <cell r="A17" t="str">
            <v>Tuberia IMC 1"</v>
          </cell>
          <cell r="B17" t="str">
            <v>ML</v>
          </cell>
          <cell r="C17">
            <v>16700</v>
          </cell>
          <cell r="D17">
            <v>1</v>
          </cell>
          <cell r="E17">
            <v>16700</v>
          </cell>
        </row>
        <row r="18">
          <cell r="A18" t="str">
            <v>Tuberia IMC 4"</v>
          </cell>
          <cell r="B18" t="str">
            <v>ML</v>
          </cell>
          <cell r="C18">
            <v>38999</v>
          </cell>
          <cell r="D18">
            <v>1</v>
          </cell>
          <cell r="E18">
            <v>38999</v>
          </cell>
        </row>
        <row r="19">
          <cell r="A19" t="str">
            <v>DUCTOS PORTACABLES</v>
          </cell>
          <cell r="B19">
            <v>0</v>
          </cell>
          <cell r="C19">
            <v>0</v>
          </cell>
          <cell r="D19">
            <v>0</v>
          </cell>
          <cell r="E19">
            <v>0</v>
          </cell>
        </row>
        <row r="20">
          <cell r="A20" t="str">
            <v>Bandeja porta cable tipo escalera fabricada en lamina cold rolled calibre 16 dimenciones 40cm * 8cm * 2,44 mt   CERTIFICACION RETIE</v>
          </cell>
          <cell r="B20" t="str">
            <v>ML</v>
          </cell>
          <cell r="C20">
            <v>32684</v>
          </cell>
          <cell r="D20">
            <v>1</v>
          </cell>
          <cell r="E20">
            <v>32684</v>
          </cell>
        </row>
        <row r="21">
          <cell r="A21" t="str">
            <v>Tapa inferior de 30cm para bandeja portacable de 40*8cm</v>
          </cell>
          <cell r="B21" t="str">
            <v>ML</v>
          </cell>
          <cell r="C21">
            <v>11360</v>
          </cell>
          <cell r="D21">
            <v>1</v>
          </cell>
          <cell r="E21">
            <v>11360</v>
          </cell>
        </row>
        <row r="22">
          <cell r="A22" t="str">
            <v>curva de 40x8cm</v>
          </cell>
          <cell r="B22" t="str">
            <v>UN</v>
          </cell>
          <cell r="C22">
            <v>38115</v>
          </cell>
          <cell r="D22">
            <v>1</v>
          </cell>
          <cell r="E22">
            <v>38115</v>
          </cell>
        </row>
        <row r="23">
          <cell r="A23" t="str">
            <v>tee de 40x8cm</v>
          </cell>
          <cell r="B23" t="str">
            <v>UN</v>
          </cell>
          <cell r="C23">
            <v>48510</v>
          </cell>
          <cell r="D23">
            <v>1</v>
          </cell>
          <cell r="E23">
            <v>48510</v>
          </cell>
        </row>
        <row r="24">
          <cell r="A24" t="str">
            <v xml:space="preserve">Soporte tipo peldaño de 50cm para 40*8 </v>
          </cell>
          <cell r="B24" t="str">
            <v>UN</v>
          </cell>
          <cell r="C24">
            <v>6930</v>
          </cell>
          <cell r="D24">
            <v>1</v>
          </cell>
          <cell r="E24">
            <v>6930</v>
          </cell>
        </row>
        <row r="25">
          <cell r="A25" t="str">
            <v>Bandeja porta cable tipo escalera fabricada en lamina cold rolled calibre 16 dimenciones 30cm * 8cm * 2,44 mt  incluye platinas de union y tornilleria CERTIFICACION RETIE</v>
          </cell>
          <cell r="B25" t="str">
            <v>ML</v>
          </cell>
          <cell r="C25">
            <v>25560</v>
          </cell>
          <cell r="D25">
            <v>1</v>
          </cell>
          <cell r="E25">
            <v>25560</v>
          </cell>
        </row>
        <row r="26">
          <cell r="A26" t="str">
            <v>Tapa inferior de 30cm para bandeja portacable de 30*8</v>
          </cell>
          <cell r="B26" t="str">
            <v>ML</v>
          </cell>
          <cell r="C26">
            <v>8613</v>
          </cell>
          <cell r="D26">
            <v>1</v>
          </cell>
          <cell r="E26">
            <v>8613</v>
          </cell>
        </row>
        <row r="27">
          <cell r="A27" t="str">
            <v>curva de 30x8cm</v>
          </cell>
          <cell r="B27" t="str">
            <v>UN</v>
          </cell>
          <cell r="C27">
            <v>34146</v>
          </cell>
          <cell r="D27">
            <v>1</v>
          </cell>
          <cell r="E27">
            <v>34146</v>
          </cell>
        </row>
        <row r="28">
          <cell r="A28" t="str">
            <v>tee de 30x8cm</v>
          </cell>
          <cell r="B28" t="str">
            <v>UN</v>
          </cell>
          <cell r="C28">
            <v>43394</v>
          </cell>
          <cell r="D28">
            <v>1</v>
          </cell>
          <cell r="E28">
            <v>43394</v>
          </cell>
        </row>
        <row r="29">
          <cell r="A29" t="str">
            <v xml:space="preserve">Soporte tipo peldaño de 40cm para 30*8 </v>
          </cell>
          <cell r="B29" t="str">
            <v>UN</v>
          </cell>
          <cell r="C29">
            <v>6050</v>
          </cell>
          <cell r="D29">
            <v>1</v>
          </cell>
          <cell r="E29">
            <v>6050</v>
          </cell>
        </row>
        <row r="30">
          <cell r="A30" t="str">
            <v>Bandeja porta cable tipo escalera fabricada en lamina cold rolled calibre 16 dimenciones 20cm * 8cm * 2,44 mt  incluye platinas de union y tornilleria CERTIFICACION RETIE</v>
          </cell>
          <cell r="B30" t="str">
            <v>ML</v>
          </cell>
          <cell r="C30">
            <v>23550</v>
          </cell>
          <cell r="D30">
            <v>1</v>
          </cell>
          <cell r="E30">
            <v>23550</v>
          </cell>
        </row>
        <row r="31">
          <cell r="A31" t="str">
            <v>Tapa inferior de 30cm para bandeja portacable de 20*8</v>
          </cell>
          <cell r="B31" t="str">
            <v>ML</v>
          </cell>
          <cell r="C31">
            <v>10500</v>
          </cell>
          <cell r="D31">
            <v>1</v>
          </cell>
          <cell r="E31">
            <v>10500</v>
          </cell>
        </row>
        <row r="32">
          <cell r="A32" t="str">
            <v>curva de 20x8cm</v>
          </cell>
          <cell r="B32" t="str">
            <v>UN</v>
          </cell>
          <cell r="C32">
            <v>31750</v>
          </cell>
          <cell r="D32">
            <v>1</v>
          </cell>
          <cell r="E32">
            <v>31750</v>
          </cell>
        </row>
        <row r="33">
          <cell r="A33" t="str">
            <v>tee de 20x8cm</v>
          </cell>
          <cell r="B33" t="str">
            <v>UN</v>
          </cell>
          <cell r="C33">
            <v>40219</v>
          </cell>
          <cell r="D33">
            <v>1</v>
          </cell>
          <cell r="E33">
            <v>40219</v>
          </cell>
        </row>
        <row r="34">
          <cell r="A34" t="str">
            <v xml:space="preserve">Soporte tipo peldaño de 30cm para 20*8 </v>
          </cell>
          <cell r="B34" t="str">
            <v>UN</v>
          </cell>
          <cell r="C34">
            <v>5040</v>
          </cell>
          <cell r="D34">
            <v>1</v>
          </cell>
          <cell r="E34">
            <v>5040</v>
          </cell>
        </row>
        <row r="35">
          <cell r="A35" t="str">
            <v>Sum e inst de canaleta metálica  de doble compartimiento con tapa, de 12*5 cm., en lámina C.R cal 20, pintura electrostática color gris institucional.</v>
          </cell>
          <cell r="B35" t="str">
            <v>UN</v>
          </cell>
          <cell r="C35">
            <v>19132</v>
          </cell>
          <cell r="D35">
            <v>1</v>
          </cell>
          <cell r="E35">
            <v>19132</v>
          </cell>
        </row>
        <row r="36">
          <cell r="A36" t="str">
            <v>CABLES</v>
          </cell>
          <cell r="B36">
            <v>0</v>
          </cell>
          <cell r="C36">
            <v>0</v>
          </cell>
          <cell r="D36">
            <v>0</v>
          </cell>
          <cell r="E36">
            <v>0</v>
          </cell>
        </row>
        <row r="37">
          <cell r="A37" t="str">
            <v xml:space="preserve">Alambre AWG N° 12 </v>
          </cell>
          <cell r="B37" t="str">
            <v>ML</v>
          </cell>
          <cell r="C37">
            <v>819</v>
          </cell>
          <cell r="D37">
            <v>1</v>
          </cell>
          <cell r="E37">
            <v>819</v>
          </cell>
        </row>
        <row r="38">
          <cell r="A38" t="str">
            <v>Alambre AWG N° 12  ( Blanco.)</v>
          </cell>
          <cell r="B38" t="str">
            <v>ML</v>
          </cell>
          <cell r="C38">
            <v>819</v>
          </cell>
          <cell r="D38">
            <v>1</v>
          </cell>
          <cell r="E38">
            <v>819</v>
          </cell>
        </row>
        <row r="39">
          <cell r="A39" t="str">
            <v>Alambre AWG N° 12T</v>
          </cell>
          <cell r="B39" t="str">
            <v>ML</v>
          </cell>
          <cell r="C39">
            <v>810</v>
          </cell>
          <cell r="D39">
            <v>1</v>
          </cell>
          <cell r="E39">
            <v>810</v>
          </cell>
        </row>
        <row r="40">
          <cell r="A40" t="str">
            <v xml:space="preserve">Cable AWG N° 12 </v>
          </cell>
          <cell r="B40" t="str">
            <v>ML</v>
          </cell>
          <cell r="C40">
            <v>1194</v>
          </cell>
          <cell r="D40">
            <v>1</v>
          </cell>
          <cell r="E40">
            <v>1194</v>
          </cell>
        </row>
        <row r="41">
          <cell r="A41" t="str">
            <v>Cable AWG N° 12  ( Blanco.)</v>
          </cell>
          <cell r="B41" t="str">
            <v>ML</v>
          </cell>
          <cell r="C41">
            <v>1194</v>
          </cell>
          <cell r="D41">
            <v>1</v>
          </cell>
          <cell r="E41">
            <v>1194</v>
          </cell>
        </row>
        <row r="42">
          <cell r="A42" t="str">
            <v>Cable AWG N° 12T</v>
          </cell>
          <cell r="B42" t="str">
            <v>ML</v>
          </cell>
          <cell r="C42">
            <v>1194</v>
          </cell>
          <cell r="D42">
            <v>1</v>
          </cell>
          <cell r="E42">
            <v>1194</v>
          </cell>
        </row>
        <row r="43">
          <cell r="A43" t="str">
            <v>cable triplex 3x12 AWG</v>
          </cell>
          <cell r="B43" t="str">
            <v>ML</v>
          </cell>
          <cell r="C43">
            <v>3816</v>
          </cell>
          <cell r="D43">
            <v>1</v>
          </cell>
          <cell r="E43">
            <v>3816</v>
          </cell>
        </row>
        <row r="44">
          <cell r="A44" t="str">
            <v>Cable AWG N° 6</v>
          </cell>
          <cell r="B44" t="str">
            <v>ML</v>
          </cell>
          <cell r="C44">
            <v>3832</v>
          </cell>
          <cell r="D44">
            <v>1</v>
          </cell>
          <cell r="E44">
            <v>3832</v>
          </cell>
        </row>
        <row r="45">
          <cell r="A45" t="str">
            <v>Cable AWG N° 6T</v>
          </cell>
          <cell r="B45" t="str">
            <v>ML</v>
          </cell>
          <cell r="C45">
            <v>3700</v>
          </cell>
          <cell r="D45">
            <v>1</v>
          </cell>
          <cell r="E45">
            <v>3700</v>
          </cell>
        </row>
        <row r="46">
          <cell r="A46" t="str">
            <v>Cable AWG N° 8</v>
          </cell>
          <cell r="B46" t="str">
            <v>ML</v>
          </cell>
          <cell r="C46">
            <v>2487</v>
          </cell>
          <cell r="D46">
            <v>1</v>
          </cell>
          <cell r="E46">
            <v>2487</v>
          </cell>
        </row>
        <row r="47">
          <cell r="A47" t="str">
            <v>Cable AWG N° 8T</v>
          </cell>
          <cell r="B47" t="str">
            <v>ML</v>
          </cell>
          <cell r="C47">
            <v>2450</v>
          </cell>
          <cell r="D47">
            <v>1</v>
          </cell>
          <cell r="E47">
            <v>2450</v>
          </cell>
        </row>
        <row r="48">
          <cell r="A48" t="str">
            <v>Alambre AWG N° 10 Negro</v>
          </cell>
          <cell r="B48" t="str">
            <v>ML</v>
          </cell>
          <cell r="C48">
            <v>1334</v>
          </cell>
          <cell r="D48">
            <v>1</v>
          </cell>
          <cell r="E48">
            <v>1334</v>
          </cell>
        </row>
        <row r="49">
          <cell r="A49" t="str">
            <v>Cable AWG N° 10</v>
          </cell>
          <cell r="B49" t="str">
            <v>ML</v>
          </cell>
          <cell r="C49">
            <v>1718</v>
          </cell>
          <cell r="D49">
            <v>1</v>
          </cell>
          <cell r="E49">
            <v>1718</v>
          </cell>
        </row>
        <row r="50">
          <cell r="A50" t="str">
            <v>Cable AWG N° 10T</v>
          </cell>
          <cell r="B50" t="str">
            <v>ML</v>
          </cell>
          <cell r="C50">
            <v>1627</v>
          </cell>
          <cell r="D50">
            <v>1</v>
          </cell>
          <cell r="E50">
            <v>1627</v>
          </cell>
        </row>
        <row r="51">
          <cell r="A51" t="str">
            <v>Cable THHN/THWN 250</v>
          </cell>
          <cell r="B51" t="str">
            <v>ML</v>
          </cell>
          <cell r="C51">
            <v>43600</v>
          </cell>
          <cell r="D51">
            <v>1</v>
          </cell>
          <cell r="E51">
            <v>43600</v>
          </cell>
        </row>
        <row r="52">
          <cell r="A52" t="str">
            <v>Cable THHN/THWN 4/0</v>
          </cell>
          <cell r="B52" t="str">
            <v>ML</v>
          </cell>
          <cell r="C52">
            <v>29337</v>
          </cell>
          <cell r="D52">
            <v>1</v>
          </cell>
          <cell r="E52">
            <v>29337</v>
          </cell>
        </row>
        <row r="53">
          <cell r="A53" t="str">
            <v>Cable THHN/THWN 2/0</v>
          </cell>
          <cell r="B53" t="str">
            <v>ML</v>
          </cell>
          <cell r="C53">
            <v>18722</v>
          </cell>
          <cell r="D53">
            <v>1</v>
          </cell>
          <cell r="E53">
            <v>18722</v>
          </cell>
        </row>
        <row r="54">
          <cell r="A54" t="str">
            <v>Cable THHN/THWN 1/0</v>
          </cell>
          <cell r="B54" t="str">
            <v>ML</v>
          </cell>
          <cell r="C54">
            <v>14974</v>
          </cell>
          <cell r="D54">
            <v>1</v>
          </cell>
          <cell r="E54">
            <v>14974</v>
          </cell>
        </row>
        <row r="55">
          <cell r="A55" t="str">
            <v>Cable THHN/THWN No 2</v>
          </cell>
          <cell r="B55" t="str">
            <v>ML</v>
          </cell>
          <cell r="C55">
            <v>9171</v>
          </cell>
          <cell r="D55">
            <v>1</v>
          </cell>
          <cell r="E55">
            <v>9171</v>
          </cell>
        </row>
        <row r="56">
          <cell r="A56" t="str">
            <v>Cable THHN/THWN No 4</v>
          </cell>
          <cell r="B56" t="str">
            <v>ML</v>
          </cell>
          <cell r="C56">
            <v>5907</v>
          </cell>
          <cell r="D56">
            <v>1</v>
          </cell>
          <cell r="E56">
            <v>5907</v>
          </cell>
        </row>
        <row r="57">
          <cell r="A57" t="str">
            <v>Cable AWG N° 4T</v>
          </cell>
          <cell r="B57" t="str">
            <v>ML</v>
          </cell>
          <cell r="C57">
            <v>5611</v>
          </cell>
          <cell r="D57">
            <v>1</v>
          </cell>
          <cell r="E57">
            <v>5611</v>
          </cell>
        </row>
        <row r="58">
          <cell r="A58" t="str">
            <v>Cable AWG No 2T</v>
          </cell>
          <cell r="B58" t="str">
            <v>ML</v>
          </cell>
          <cell r="C58">
            <v>8610</v>
          </cell>
          <cell r="D58">
            <v>1</v>
          </cell>
          <cell r="E58">
            <v>8610</v>
          </cell>
        </row>
        <row r="59">
          <cell r="A59" t="str">
            <v>Cable AWG No 2/0 T</v>
          </cell>
          <cell r="B59" t="str">
            <v>ML</v>
          </cell>
          <cell r="C59">
            <v>17139</v>
          </cell>
          <cell r="D59">
            <v>1</v>
          </cell>
          <cell r="E59">
            <v>17139</v>
          </cell>
        </row>
        <row r="60">
          <cell r="A60" t="str">
            <v>Cable XLPE  3x4/0 15 kv</v>
          </cell>
          <cell r="B60" t="str">
            <v>ML</v>
          </cell>
          <cell r="C60">
            <v>146000</v>
          </cell>
          <cell r="D60">
            <v>1</v>
          </cell>
          <cell r="E60">
            <v>146000</v>
          </cell>
        </row>
        <row r="61">
          <cell r="A61" t="str">
            <v>Cable XLPE  3x2/0 15 kv</v>
          </cell>
          <cell r="B61" t="str">
            <v>ML</v>
          </cell>
          <cell r="C61">
            <v>115000</v>
          </cell>
          <cell r="D61">
            <v>1</v>
          </cell>
          <cell r="E61">
            <v>115000</v>
          </cell>
        </row>
        <row r="62">
          <cell r="A62" t="str">
            <v>Cable XLPE  3x2 15 kv</v>
          </cell>
          <cell r="B62" t="str">
            <v>ML</v>
          </cell>
          <cell r="C62">
            <v>91200</v>
          </cell>
          <cell r="D62">
            <v>1</v>
          </cell>
          <cell r="E62">
            <v>91200</v>
          </cell>
        </row>
        <row r="63">
          <cell r="A63" t="str">
            <v>TERMINAL PREMODELADO USO EXTERIOR PARA CABLE NO. 4/0 INCLUYE BORNA</v>
          </cell>
          <cell r="B63" t="str">
            <v>JG</v>
          </cell>
          <cell r="C63">
            <v>703000</v>
          </cell>
          <cell r="D63">
            <v>1</v>
          </cell>
          <cell r="E63">
            <v>703000</v>
          </cell>
        </row>
        <row r="64">
          <cell r="A64" t="str">
            <v>TERMINAL PREMODELADO USO INTERIOR PARA CABLE NO. 4/0 INCLUYE BORNA</v>
          </cell>
          <cell r="B64" t="str">
            <v>JG</v>
          </cell>
          <cell r="C64">
            <v>659000</v>
          </cell>
          <cell r="D64">
            <v>1</v>
          </cell>
          <cell r="E64">
            <v>659000</v>
          </cell>
        </row>
        <row r="65">
          <cell r="A65" t="str">
            <v>TERMINAL PREMODELADO USO INTERIOR PARA CABLE NO. 2/0 INCLUYE BORNA</v>
          </cell>
          <cell r="B65" t="str">
            <v>JG</v>
          </cell>
          <cell r="C65">
            <v>597000</v>
          </cell>
          <cell r="D65">
            <v>1</v>
          </cell>
          <cell r="E65">
            <v>597000</v>
          </cell>
        </row>
        <row r="66">
          <cell r="A66" t="str">
            <v>CABLE ALUMINIO # 1/0T</v>
          </cell>
          <cell r="B66" t="str">
            <v>ML</v>
          </cell>
          <cell r="C66">
            <v>1550</v>
          </cell>
          <cell r="D66">
            <v>1</v>
          </cell>
          <cell r="E66">
            <v>1550</v>
          </cell>
        </row>
        <row r="67">
          <cell r="A67" t="str">
            <v>Alambre para citofonia</v>
          </cell>
          <cell r="B67" t="str">
            <v>ML</v>
          </cell>
          <cell r="C67">
            <v>0</v>
          </cell>
          <cell r="D67">
            <v>1</v>
          </cell>
          <cell r="E67">
            <v>0</v>
          </cell>
        </row>
        <row r="68">
          <cell r="A68" t="str">
            <v>Alambre 2x22 telefonico tipo interior</v>
          </cell>
          <cell r="B68" t="str">
            <v>ML</v>
          </cell>
          <cell r="C68">
            <v>259</v>
          </cell>
          <cell r="D68">
            <v>1</v>
          </cell>
          <cell r="E68">
            <v>259</v>
          </cell>
        </row>
        <row r="69">
          <cell r="A69" t="str">
            <v>Alambre 2x22</v>
          </cell>
          <cell r="B69" t="str">
            <v>ML</v>
          </cell>
          <cell r="C69">
            <v>0</v>
          </cell>
          <cell r="D69">
            <v>1</v>
          </cell>
          <cell r="E69">
            <v>0</v>
          </cell>
        </row>
        <row r="70">
          <cell r="A70" t="str">
            <v>Cable No 2 X 16 encauchetado.</v>
          </cell>
          <cell r="B70" t="str">
            <v>ML</v>
          </cell>
          <cell r="C70">
            <v>1626</v>
          </cell>
          <cell r="D70">
            <v>1</v>
          </cell>
          <cell r="E70">
            <v>1626</v>
          </cell>
        </row>
        <row r="71">
          <cell r="A71" t="str">
            <v>Cable telefonico interior 2x10P</v>
          </cell>
          <cell r="B71" t="str">
            <v>ML</v>
          </cell>
          <cell r="C71">
            <v>3780</v>
          </cell>
          <cell r="D71">
            <v>1</v>
          </cell>
          <cell r="E71">
            <v>3780</v>
          </cell>
        </row>
        <row r="72">
          <cell r="A72" t="str">
            <v>Cable telefonico interior 1x10P</v>
          </cell>
          <cell r="B72" t="str">
            <v>ML</v>
          </cell>
          <cell r="C72">
            <v>1890</v>
          </cell>
          <cell r="D72">
            <v>1</v>
          </cell>
          <cell r="E72">
            <v>1890</v>
          </cell>
        </row>
        <row r="73">
          <cell r="A73" t="str">
            <v>Cable telefonico interior 1x4P</v>
          </cell>
          <cell r="B73" t="str">
            <v>ML</v>
          </cell>
          <cell r="C73">
            <v>778</v>
          </cell>
          <cell r="D73">
            <v>1</v>
          </cell>
          <cell r="E73">
            <v>778</v>
          </cell>
        </row>
        <row r="74">
          <cell r="A74" t="str">
            <v>cable coaxial rg-6/u</v>
          </cell>
          <cell r="B74" t="str">
            <v>ML</v>
          </cell>
          <cell r="C74">
            <v>653</v>
          </cell>
          <cell r="D74">
            <v>1</v>
          </cell>
          <cell r="E74">
            <v>653</v>
          </cell>
        </row>
        <row r="75">
          <cell r="A75" t="str">
            <v>CAJAS</v>
          </cell>
          <cell r="B75">
            <v>0</v>
          </cell>
          <cell r="C75">
            <v>0</v>
          </cell>
          <cell r="D75">
            <v>1</v>
          </cell>
          <cell r="E75">
            <v>0</v>
          </cell>
        </row>
        <row r="76">
          <cell r="A76" t="str">
            <v>Caja Octagonal</v>
          </cell>
          <cell r="B76" t="str">
            <v>UN</v>
          </cell>
          <cell r="C76">
            <v>1100</v>
          </cell>
          <cell r="D76">
            <v>1</v>
          </cell>
          <cell r="E76">
            <v>1100</v>
          </cell>
        </row>
        <row r="77">
          <cell r="A77" t="str">
            <v>Caja 5800</v>
          </cell>
          <cell r="B77" t="str">
            <v>UN</v>
          </cell>
          <cell r="C77">
            <v>1100</v>
          </cell>
          <cell r="D77">
            <v>1</v>
          </cell>
          <cell r="E77">
            <v>1100</v>
          </cell>
        </row>
        <row r="78">
          <cell r="A78" t="str">
            <v>Caja 2400 + Suplemento</v>
          </cell>
          <cell r="B78" t="str">
            <v>UN</v>
          </cell>
          <cell r="C78">
            <v>2100</v>
          </cell>
          <cell r="D78">
            <v>1</v>
          </cell>
          <cell r="E78">
            <v>2100</v>
          </cell>
        </row>
        <row r="79">
          <cell r="A79" t="str">
            <v xml:space="preserve">caja doble fondo 10X10 </v>
          </cell>
          <cell r="B79" t="str">
            <v>UN</v>
          </cell>
          <cell r="C79">
            <v>2300</v>
          </cell>
          <cell r="D79">
            <v>1</v>
          </cell>
          <cell r="E79">
            <v>2300</v>
          </cell>
        </row>
        <row r="80">
          <cell r="A80" t="str">
            <v>ADAPTADORES</v>
          </cell>
          <cell r="B80">
            <v>0</v>
          </cell>
          <cell r="C80">
            <v>0</v>
          </cell>
          <cell r="D80">
            <v>1</v>
          </cell>
          <cell r="E80">
            <v>0</v>
          </cell>
        </row>
        <row r="81">
          <cell r="A81" t="str">
            <v>Adaptadores PVC 1/2"</v>
          </cell>
          <cell r="B81" t="str">
            <v>UN</v>
          </cell>
          <cell r="C81">
            <v>120</v>
          </cell>
          <cell r="D81">
            <v>1</v>
          </cell>
          <cell r="E81">
            <v>120</v>
          </cell>
        </row>
        <row r="82">
          <cell r="A82" t="str">
            <v>Adaptadores PVC 3/4"</v>
          </cell>
          <cell r="B82" t="str">
            <v>UN</v>
          </cell>
          <cell r="C82">
            <v>150</v>
          </cell>
          <cell r="D82">
            <v>1</v>
          </cell>
          <cell r="E82">
            <v>150</v>
          </cell>
        </row>
        <row r="83">
          <cell r="A83" t="str">
            <v>Adaptadores PVC 1"</v>
          </cell>
          <cell r="B83" t="str">
            <v>UN</v>
          </cell>
          <cell r="C83">
            <v>310</v>
          </cell>
          <cell r="D83">
            <v>1</v>
          </cell>
          <cell r="E83">
            <v>310</v>
          </cell>
        </row>
        <row r="84">
          <cell r="A84" t="str">
            <v>Adaptadores PVC 1.1/2"</v>
          </cell>
          <cell r="B84" t="str">
            <v>UN</v>
          </cell>
          <cell r="C84">
            <v>1350</v>
          </cell>
          <cell r="D84">
            <v>1</v>
          </cell>
          <cell r="E84">
            <v>1350</v>
          </cell>
        </row>
        <row r="85">
          <cell r="A85" t="str">
            <v>Adaptadores PVC 1.1/4"</v>
          </cell>
          <cell r="B85" t="str">
            <v>UN</v>
          </cell>
          <cell r="C85">
            <v>0</v>
          </cell>
          <cell r="D85">
            <v>1</v>
          </cell>
          <cell r="E85">
            <v>0</v>
          </cell>
        </row>
        <row r="86">
          <cell r="A86" t="str">
            <v>Adaptadores PVC 2"</v>
          </cell>
          <cell r="B86" t="str">
            <v>UN</v>
          </cell>
          <cell r="C86">
            <v>0</v>
          </cell>
          <cell r="D86">
            <v>1</v>
          </cell>
          <cell r="E86">
            <v>0</v>
          </cell>
        </row>
        <row r="87">
          <cell r="A87" t="str">
            <v>Adaptadores EMT 1/2"</v>
          </cell>
          <cell r="B87" t="str">
            <v>UN</v>
          </cell>
          <cell r="C87">
            <v>1000</v>
          </cell>
          <cell r="D87">
            <v>1</v>
          </cell>
          <cell r="E87">
            <v>1000</v>
          </cell>
        </row>
        <row r="88">
          <cell r="A88" t="str">
            <v>Adaptadores EMT 3/4"</v>
          </cell>
          <cell r="B88" t="str">
            <v>UN</v>
          </cell>
          <cell r="C88">
            <v>1200</v>
          </cell>
          <cell r="D88">
            <v>1</v>
          </cell>
          <cell r="E88">
            <v>1200</v>
          </cell>
        </row>
        <row r="89">
          <cell r="A89" t="str">
            <v>Adaptadores EMT 1"</v>
          </cell>
          <cell r="B89" t="str">
            <v>UN</v>
          </cell>
          <cell r="C89">
            <v>2100</v>
          </cell>
          <cell r="D89">
            <v>1</v>
          </cell>
          <cell r="E89">
            <v>2100</v>
          </cell>
        </row>
        <row r="90">
          <cell r="A90" t="str">
            <v>UNIONES</v>
          </cell>
          <cell r="B90">
            <v>0</v>
          </cell>
          <cell r="C90">
            <v>0</v>
          </cell>
          <cell r="D90">
            <v>1</v>
          </cell>
          <cell r="E90">
            <v>0</v>
          </cell>
        </row>
        <row r="91">
          <cell r="A91" t="str">
            <v>Union EMT 1/2"</v>
          </cell>
          <cell r="B91" t="str">
            <v>UN</v>
          </cell>
          <cell r="C91">
            <v>1000</v>
          </cell>
          <cell r="D91">
            <v>1</v>
          </cell>
          <cell r="E91">
            <v>1000</v>
          </cell>
        </row>
        <row r="92">
          <cell r="A92" t="str">
            <v>Union EMT 3/4"</v>
          </cell>
          <cell r="B92" t="str">
            <v>UN</v>
          </cell>
          <cell r="C92">
            <v>2100</v>
          </cell>
          <cell r="D92">
            <v>1</v>
          </cell>
          <cell r="E92">
            <v>2100</v>
          </cell>
        </row>
        <row r="93">
          <cell r="A93" t="str">
            <v>Union EMT 1"</v>
          </cell>
          <cell r="B93" t="str">
            <v>UN</v>
          </cell>
          <cell r="C93">
            <v>3100</v>
          </cell>
          <cell r="D93">
            <v>1</v>
          </cell>
          <cell r="E93">
            <v>3100</v>
          </cell>
        </row>
        <row r="94">
          <cell r="A94" t="str">
            <v>TOMAS</v>
          </cell>
          <cell r="B94">
            <v>0</v>
          </cell>
          <cell r="C94">
            <v>0</v>
          </cell>
          <cell r="D94">
            <v>1</v>
          </cell>
          <cell r="E94">
            <v>0</v>
          </cell>
        </row>
        <row r="95">
          <cell r="A95" t="str">
            <v xml:space="preserve">Toma Monofasica Doble con polo a tierra desnudo </v>
          </cell>
          <cell r="B95" t="str">
            <v>UN</v>
          </cell>
          <cell r="C95">
            <v>6200</v>
          </cell>
          <cell r="D95">
            <v>1</v>
          </cell>
          <cell r="E95">
            <v>6200</v>
          </cell>
        </row>
        <row r="96">
          <cell r="A96" t="str">
            <v xml:space="preserve">Toma Monofasica Doble Regulada con polo a tierra desnudo </v>
          </cell>
          <cell r="B96" t="str">
            <v>UN</v>
          </cell>
          <cell r="C96">
            <v>11500</v>
          </cell>
          <cell r="D96">
            <v>1</v>
          </cell>
          <cell r="E96">
            <v>11500</v>
          </cell>
        </row>
        <row r="97">
          <cell r="A97" t="str">
            <v>Toma Monofasica GFCI</v>
          </cell>
          <cell r="B97" t="str">
            <v>UN</v>
          </cell>
          <cell r="C97">
            <v>45000</v>
          </cell>
          <cell r="D97">
            <v>1</v>
          </cell>
          <cell r="E97">
            <v>45000</v>
          </cell>
        </row>
        <row r="98">
          <cell r="A98" t="str">
            <v>Toma Bifasica Para Motor de la puerta Electrica</v>
          </cell>
          <cell r="B98" t="str">
            <v>UN</v>
          </cell>
          <cell r="C98">
            <v>0</v>
          </cell>
          <cell r="D98">
            <v>1</v>
          </cell>
          <cell r="E98">
            <v>0</v>
          </cell>
        </row>
        <row r="99">
          <cell r="A99" t="str">
            <v>Toma Bifasica Pata Trabada 20A</v>
          </cell>
          <cell r="B99" t="str">
            <v>UN</v>
          </cell>
          <cell r="C99">
            <v>11200</v>
          </cell>
          <cell r="D99">
            <v>1</v>
          </cell>
          <cell r="E99">
            <v>11200</v>
          </cell>
        </row>
        <row r="100">
          <cell r="A100" t="str">
            <v xml:space="preserve">Toma Trifasica </v>
          </cell>
          <cell r="B100" t="str">
            <v>UN</v>
          </cell>
          <cell r="C100">
            <v>15300</v>
          </cell>
          <cell r="D100">
            <v>1</v>
          </cell>
          <cell r="E100">
            <v>15300</v>
          </cell>
        </row>
        <row r="101">
          <cell r="A101" t="str">
            <v xml:space="preserve">Salida Intercomunicador Citofono </v>
          </cell>
          <cell r="B101" t="str">
            <v>UN</v>
          </cell>
          <cell r="C101">
            <v>0</v>
          </cell>
          <cell r="D101">
            <v>1</v>
          </cell>
          <cell r="E101">
            <v>0</v>
          </cell>
        </row>
        <row r="102">
          <cell r="A102" t="str">
            <v xml:space="preserve">Salida de Citofono </v>
          </cell>
          <cell r="B102" t="str">
            <v>UN</v>
          </cell>
          <cell r="C102">
            <v>0</v>
          </cell>
          <cell r="D102">
            <v>1</v>
          </cell>
          <cell r="E102">
            <v>0</v>
          </cell>
        </row>
        <row r="103">
          <cell r="A103" t="str">
            <v xml:space="preserve">Salida de Voz </v>
          </cell>
          <cell r="B103" t="str">
            <v>UN</v>
          </cell>
          <cell r="C103">
            <v>0</v>
          </cell>
          <cell r="D103">
            <v>1</v>
          </cell>
          <cell r="E103">
            <v>0</v>
          </cell>
        </row>
        <row r="104">
          <cell r="A104" t="str">
            <v>Salida de television</v>
          </cell>
          <cell r="B104" t="str">
            <v>UN</v>
          </cell>
          <cell r="C104">
            <v>0</v>
          </cell>
          <cell r="D104">
            <v>1</v>
          </cell>
          <cell r="E104">
            <v>0</v>
          </cell>
        </row>
        <row r="105">
          <cell r="A105" t="str">
            <v>Salida de Boton de Timbre</v>
          </cell>
          <cell r="B105" t="str">
            <v>UN</v>
          </cell>
          <cell r="C105">
            <v>0</v>
          </cell>
          <cell r="D105">
            <v>1</v>
          </cell>
          <cell r="E105">
            <v>0</v>
          </cell>
        </row>
        <row r="106">
          <cell r="A106" t="str">
            <v>Salida de Campana Timbre</v>
          </cell>
          <cell r="B106" t="str">
            <v>UN</v>
          </cell>
          <cell r="C106">
            <v>0</v>
          </cell>
          <cell r="D106">
            <v>1</v>
          </cell>
          <cell r="E106">
            <v>0</v>
          </cell>
        </row>
        <row r="107">
          <cell r="A107" t="str">
            <v>Salida toma de extractor</v>
          </cell>
          <cell r="B107" t="str">
            <v>UN</v>
          </cell>
          <cell r="C107">
            <v>0</v>
          </cell>
          <cell r="D107">
            <v>1</v>
          </cell>
          <cell r="E107">
            <v>0</v>
          </cell>
        </row>
        <row r="108">
          <cell r="A108" t="str">
            <v>Salida para camara</v>
          </cell>
          <cell r="B108" t="str">
            <v>UN</v>
          </cell>
          <cell r="C108">
            <v>0</v>
          </cell>
          <cell r="D108">
            <v>1</v>
          </cell>
          <cell r="E108">
            <v>0</v>
          </cell>
        </row>
        <row r="109">
          <cell r="A109" t="str">
            <v>ILUMINACION</v>
          </cell>
          <cell r="B109">
            <v>0</v>
          </cell>
          <cell r="C109">
            <v>0</v>
          </cell>
          <cell r="D109">
            <v>1</v>
          </cell>
          <cell r="E109">
            <v>0</v>
          </cell>
        </row>
        <row r="110">
          <cell r="A110" t="str">
            <v>Roceta Con Bombillo Incandecente 100W</v>
          </cell>
          <cell r="B110" t="str">
            <v>UN</v>
          </cell>
          <cell r="C110">
            <v>2500</v>
          </cell>
          <cell r="D110">
            <v>1</v>
          </cell>
          <cell r="E110">
            <v>2500</v>
          </cell>
        </row>
        <row r="111">
          <cell r="A111" t="str">
            <v>Aplique de 1x26w</v>
          </cell>
          <cell r="B111" t="str">
            <v>UN</v>
          </cell>
          <cell r="C111">
            <v>35900</v>
          </cell>
          <cell r="D111">
            <v>1</v>
          </cell>
          <cell r="E111">
            <v>35900</v>
          </cell>
        </row>
        <row r="112">
          <cell r="A112" t="str">
            <v>Bala para incrustar abrillantada de 2*26W opalizada, con balasto y 2 bombillos</v>
          </cell>
          <cell r="B112" t="str">
            <v>UN</v>
          </cell>
          <cell r="C112">
            <v>73999</v>
          </cell>
          <cell r="D112">
            <v>1</v>
          </cell>
          <cell r="E112">
            <v>73999</v>
          </cell>
        </row>
        <row r="113">
          <cell r="A113" t="str">
            <v xml:space="preserve"> luminaria 60*60 para incrustar en cielo raso , con rejilla difusora aluminio semiespecular de 16 celdas, 4 tubos T8 de 17W y balasto electrónico. </v>
          </cell>
          <cell r="B113" t="str">
            <v>UN</v>
          </cell>
          <cell r="C113">
            <v>113333</v>
          </cell>
          <cell r="D113">
            <v>1</v>
          </cell>
          <cell r="E113">
            <v>113333</v>
          </cell>
        </row>
        <row r="114">
          <cell r="A114" t="str">
            <v>Luminaria fluorescente tipo bala cilindro de sobreponer fabricada en aluminio especular repujado aro blanco, vidrio opalizado, diámetro 20.5 cm y altura de 14.5 cms . Dos tubos General Electric y/o Phillips, de 10.000 Horas de duración.</v>
          </cell>
          <cell r="B114" t="str">
            <v>UN</v>
          </cell>
          <cell r="C114">
            <v>116258</v>
          </cell>
          <cell r="D114">
            <v>1</v>
          </cell>
          <cell r="E114">
            <v>116258</v>
          </cell>
        </row>
        <row r="115">
          <cell r="A115" t="str">
            <v>luminaria fluorescente de sobreponer, hermetica de policarbonato ip 65, 2 tubos T8 de 32W y balasto electrónico. Incluye cableado, toma y clavija de desconexión para limpieza y mantenimiento. Similar a la ref: IT 100 SPH 1X4/2T83241/ E1 ILTEC</v>
          </cell>
          <cell r="B115" t="str">
            <v>UN</v>
          </cell>
          <cell r="C115">
            <v>70860</v>
          </cell>
          <cell r="D115">
            <v>1</v>
          </cell>
          <cell r="E115">
            <v>70860</v>
          </cell>
        </row>
        <row r="116">
          <cell r="A116" t="str">
            <v>Reflector Tipo Ref IT EXL 950 para iluminación de emergencia tipo Mickey Mouse</v>
          </cell>
          <cell r="B116" t="str">
            <v>UN</v>
          </cell>
          <cell r="C116">
            <v>68282</v>
          </cell>
          <cell r="D116">
            <v>1</v>
          </cell>
          <cell r="E116">
            <v>68282</v>
          </cell>
        </row>
        <row r="117">
          <cell r="A117" t="str">
            <v>LAMPARA DE EMERGENCIA SALIDA COLOR VERDE</v>
          </cell>
          <cell r="B117" t="str">
            <v>UN</v>
          </cell>
          <cell r="C117">
            <v>60113</v>
          </cell>
          <cell r="D117">
            <v>1</v>
          </cell>
          <cell r="E117">
            <v>60113</v>
          </cell>
        </row>
        <row r="118">
          <cell r="A118" t="str">
            <v>Bala Halogena 50W</v>
          </cell>
          <cell r="B118" t="str">
            <v>UN</v>
          </cell>
          <cell r="C118">
            <v>0</v>
          </cell>
          <cell r="D118">
            <v>1</v>
          </cell>
          <cell r="E118">
            <v>0</v>
          </cell>
        </row>
        <row r="119">
          <cell r="A119" t="str">
            <v>Bala Incandecente 100W</v>
          </cell>
          <cell r="B119" t="str">
            <v>UN</v>
          </cell>
          <cell r="C119">
            <v>0</v>
          </cell>
          <cell r="D119">
            <v>1</v>
          </cell>
          <cell r="E119">
            <v>0</v>
          </cell>
        </row>
        <row r="120">
          <cell r="A120" t="str">
            <v>Aplique Incandecente 100W</v>
          </cell>
          <cell r="B120" t="str">
            <v>UN</v>
          </cell>
          <cell r="C120">
            <v>0</v>
          </cell>
          <cell r="D120">
            <v>1</v>
          </cell>
          <cell r="E120">
            <v>0</v>
          </cell>
        </row>
        <row r="121">
          <cell r="A121" t="str">
            <v>Aplique Incandecente 100W indirecta</v>
          </cell>
          <cell r="B121" t="str">
            <v>UN</v>
          </cell>
          <cell r="C121">
            <v>0</v>
          </cell>
          <cell r="D121">
            <v>1</v>
          </cell>
          <cell r="E121">
            <v>0</v>
          </cell>
        </row>
        <row r="122">
          <cell r="A122" t="str">
            <v>Reflector de 250W,208V sodio.</v>
          </cell>
          <cell r="B122" t="str">
            <v>UN</v>
          </cell>
          <cell r="C122">
            <v>315520</v>
          </cell>
          <cell r="D122">
            <v>1</v>
          </cell>
          <cell r="E122">
            <v>315520</v>
          </cell>
        </row>
        <row r="123">
          <cell r="A123" t="str">
            <v>Reflector de 150W,208V sodio.</v>
          </cell>
          <cell r="B123" t="str">
            <v>UN</v>
          </cell>
          <cell r="C123">
            <v>315520</v>
          </cell>
          <cell r="D123">
            <v>1</v>
          </cell>
          <cell r="E123">
            <v>315520</v>
          </cell>
        </row>
        <row r="124">
          <cell r="A124" t="str">
            <v>Reflector de 70W,208V sodio.</v>
          </cell>
          <cell r="B124" t="str">
            <v>UN</v>
          </cell>
          <cell r="C124">
            <v>289000</v>
          </cell>
          <cell r="D124">
            <v>1</v>
          </cell>
          <cell r="E124">
            <v>289000</v>
          </cell>
        </row>
        <row r="125">
          <cell r="A125" t="str">
            <v>luminaria de 250W,208V sodio. Tipo peatonal.</v>
          </cell>
          <cell r="B125" t="str">
            <v>UN</v>
          </cell>
          <cell r="C125">
            <v>252000</v>
          </cell>
          <cell r="D125">
            <v>1</v>
          </cell>
          <cell r="E125">
            <v>252000</v>
          </cell>
        </row>
        <row r="126">
          <cell r="A126" t="str">
            <v>luminaria de 150W,208V sodio. Tipo peatonal.</v>
          </cell>
          <cell r="B126" t="str">
            <v>UN</v>
          </cell>
          <cell r="C126">
            <v>235000</v>
          </cell>
          <cell r="D126">
            <v>1</v>
          </cell>
          <cell r="E126">
            <v>235000</v>
          </cell>
        </row>
        <row r="127">
          <cell r="A127" t="str">
            <v>Luminaria tipo campana de 250W,208V Metal Halide, abierta.</v>
          </cell>
          <cell r="B127" t="str">
            <v>UN</v>
          </cell>
          <cell r="C127">
            <v>326632</v>
          </cell>
          <cell r="D127">
            <v>1</v>
          </cell>
          <cell r="E127">
            <v>326632</v>
          </cell>
        </row>
        <row r="128">
          <cell r="A128" t="str">
            <v>Luminaria tipo campana de 400W,208V Metal Halide, cerrada.</v>
          </cell>
          <cell r="B128" t="str">
            <v>UN</v>
          </cell>
          <cell r="C128">
            <v>369000</v>
          </cell>
          <cell r="D128">
            <v>1</v>
          </cell>
          <cell r="E128">
            <v>369000</v>
          </cell>
        </row>
        <row r="129">
          <cell r="A129" t="str">
            <v>Poste de concreto 12mt 510 kg tipo alumbrado publico.</v>
          </cell>
          <cell r="B129" t="str">
            <v>UN</v>
          </cell>
          <cell r="C129">
            <v>650000</v>
          </cell>
          <cell r="D129">
            <v>1</v>
          </cell>
          <cell r="E129">
            <v>650000</v>
          </cell>
        </row>
        <row r="130">
          <cell r="A130" t="str">
            <v>TABLEROS Y CAJAS</v>
          </cell>
          <cell r="B130">
            <v>0</v>
          </cell>
          <cell r="C130">
            <v>0</v>
          </cell>
          <cell r="D130">
            <v>1</v>
          </cell>
          <cell r="E130">
            <v>0</v>
          </cell>
        </row>
        <row r="131">
          <cell r="A131" t="str">
            <v>Caja de Paso Metalica de 15x15 cm</v>
          </cell>
          <cell r="B131" t="str">
            <v>UN</v>
          </cell>
          <cell r="C131">
            <v>0</v>
          </cell>
          <cell r="D131">
            <v>1</v>
          </cell>
          <cell r="E131">
            <v>0</v>
          </cell>
        </row>
        <row r="132">
          <cell r="A132" t="str">
            <v>Caja de Paso Metalica de 25x25 cm</v>
          </cell>
          <cell r="B132" t="str">
            <v>UN</v>
          </cell>
          <cell r="C132">
            <v>0</v>
          </cell>
          <cell r="D132">
            <v>1</v>
          </cell>
          <cell r="E132">
            <v>0</v>
          </cell>
        </row>
        <row r="133">
          <cell r="A133" t="str">
            <v>Caja de Paso Metalica de 30x30 cm</v>
          </cell>
          <cell r="B133" t="str">
            <v>UN</v>
          </cell>
          <cell r="C133">
            <v>65300</v>
          </cell>
          <cell r="D133">
            <v>1</v>
          </cell>
          <cell r="E133">
            <v>65300</v>
          </cell>
        </row>
        <row r="134">
          <cell r="A134" t="str">
            <v>Caja de Paso Metalica de 60x60 cm</v>
          </cell>
          <cell r="B134" t="str">
            <v>UN</v>
          </cell>
          <cell r="C134">
            <v>0</v>
          </cell>
          <cell r="D134">
            <v>1</v>
          </cell>
          <cell r="E134">
            <v>0</v>
          </cell>
        </row>
        <row r="135">
          <cell r="A135" t="str">
            <v>Excavacion Instalacion electrica</v>
          </cell>
          <cell r="B135" t="str">
            <v>m3</v>
          </cell>
          <cell r="C135">
            <v>18600</v>
          </cell>
          <cell r="D135">
            <v>1</v>
          </cell>
          <cell r="E135">
            <v>18600</v>
          </cell>
        </row>
        <row r="136">
          <cell r="A136" t="str">
            <v>Base en recebo compacto Instalacion electrica</v>
          </cell>
          <cell r="B136" t="str">
            <v>m3</v>
          </cell>
          <cell r="C136">
            <v>24200</v>
          </cell>
          <cell r="D136">
            <v>1</v>
          </cell>
          <cell r="E136">
            <v>24200</v>
          </cell>
        </row>
        <row r="137">
          <cell r="A137" t="str">
            <v>Base en concreto Instalacion electrica</v>
          </cell>
          <cell r="B137" t="str">
            <v>m3</v>
          </cell>
          <cell r="C137">
            <v>293000</v>
          </cell>
          <cell r="D137">
            <v>1</v>
          </cell>
          <cell r="E137">
            <v>293000</v>
          </cell>
        </row>
        <row r="138">
          <cell r="A138" t="str">
            <v>Muro en ladrillo recocido Instalacion electrica</v>
          </cell>
          <cell r="B138" t="str">
            <v>m2</v>
          </cell>
          <cell r="C138">
            <v>29000</v>
          </cell>
          <cell r="D138">
            <v>1</v>
          </cell>
          <cell r="E138">
            <v>29000</v>
          </cell>
        </row>
        <row r="139">
          <cell r="A139" t="str">
            <v>Viga marco en concreto Instalacion electrica</v>
          </cell>
          <cell r="B139" t="str">
            <v>m3</v>
          </cell>
          <cell r="C139">
            <v>312000</v>
          </cell>
          <cell r="D139">
            <v>1</v>
          </cell>
          <cell r="E139">
            <v>312000</v>
          </cell>
        </row>
        <row r="140">
          <cell r="A140" t="str">
            <v>Pañete muro Instalacion electrica</v>
          </cell>
          <cell r="B140" t="str">
            <v>m2</v>
          </cell>
          <cell r="C140">
            <v>9600</v>
          </cell>
          <cell r="D140">
            <v>1</v>
          </cell>
          <cell r="E140">
            <v>9600</v>
          </cell>
        </row>
        <row r="141">
          <cell r="A141" t="str">
            <v>Madera para formaleta Instalacion electrica</v>
          </cell>
          <cell r="B141" t="str">
            <v>gl</v>
          </cell>
          <cell r="C141">
            <v>38500</v>
          </cell>
          <cell r="D141">
            <v>1</v>
          </cell>
          <cell r="E141">
            <v>38500</v>
          </cell>
        </row>
        <row r="142">
          <cell r="A142" t="str">
            <v>Retiro sobrantes Instalacion electrica</v>
          </cell>
          <cell r="B142" t="str">
            <v>m3</v>
          </cell>
          <cell r="C142">
            <v>10500</v>
          </cell>
          <cell r="D142">
            <v>1</v>
          </cell>
          <cell r="E142">
            <v>10500</v>
          </cell>
        </row>
        <row r="143">
          <cell r="A143" t="str">
            <v>Marco y tapas Instalacion electrica 30X30 cm</v>
          </cell>
          <cell r="B143" t="str">
            <v>GL</v>
          </cell>
          <cell r="C143">
            <v>89300</v>
          </cell>
          <cell r="D143">
            <v>1</v>
          </cell>
          <cell r="E143">
            <v>89300</v>
          </cell>
        </row>
        <row r="144">
          <cell r="A144" t="str">
            <v>Marco y tapas Instalacion electrica 60X60 cm</v>
          </cell>
          <cell r="B144" t="str">
            <v>GL</v>
          </cell>
          <cell r="C144">
            <v>135000</v>
          </cell>
          <cell r="D144">
            <v>1</v>
          </cell>
          <cell r="E144">
            <v>135000</v>
          </cell>
        </row>
        <row r="145">
          <cell r="A145" t="str">
            <v>Marco y tapas Instalacion electrica CS 274</v>
          </cell>
          <cell r="B145" t="str">
            <v>GL</v>
          </cell>
          <cell r="C145">
            <v>259000</v>
          </cell>
          <cell r="D145">
            <v>1</v>
          </cell>
          <cell r="E145">
            <v>259000</v>
          </cell>
        </row>
        <row r="146">
          <cell r="A146" t="str">
            <v>Marco y tapas Instalacion electrica CS 275</v>
          </cell>
          <cell r="B146" t="str">
            <v>GL</v>
          </cell>
          <cell r="C146">
            <v>459600</v>
          </cell>
          <cell r="D146">
            <v>1</v>
          </cell>
          <cell r="E146">
            <v>459600</v>
          </cell>
        </row>
        <row r="147">
          <cell r="A147" t="str">
            <v>Marco y tapas Instalacion electrica CS 276</v>
          </cell>
          <cell r="B147" t="str">
            <v>GL</v>
          </cell>
          <cell r="C147">
            <v>602000</v>
          </cell>
          <cell r="D147">
            <v>1</v>
          </cell>
          <cell r="E147">
            <v>602000</v>
          </cell>
        </row>
        <row r="148">
          <cell r="A148" t="str">
            <v>Strip Telefonico de 20 Pares en caja de 45x40x10 cm</v>
          </cell>
          <cell r="B148" t="str">
            <v>UN</v>
          </cell>
          <cell r="C148">
            <v>0</v>
          </cell>
          <cell r="D148">
            <v>1</v>
          </cell>
          <cell r="E148">
            <v>0</v>
          </cell>
        </row>
        <row r="149">
          <cell r="A149" t="str">
            <v>Strip Telefonico de 4 Pares en caja de 15x15x10 cm</v>
          </cell>
          <cell r="B149" t="str">
            <v>UN</v>
          </cell>
          <cell r="C149">
            <v>0</v>
          </cell>
          <cell r="D149">
            <v>1</v>
          </cell>
          <cell r="E149">
            <v>0</v>
          </cell>
        </row>
        <row r="150">
          <cell r="A150" t="str">
            <v>Strip Telefonico de 20 Pares en caja de 30x30x10 cm</v>
          </cell>
          <cell r="B150" t="str">
            <v>UN</v>
          </cell>
          <cell r="C150">
            <v>0</v>
          </cell>
          <cell r="D150">
            <v>1</v>
          </cell>
          <cell r="E150">
            <v>0</v>
          </cell>
        </row>
        <row r="151">
          <cell r="A151" t="str">
            <v>Strip Telefonico de 10 Pares en caja de 25x25x10 cm</v>
          </cell>
          <cell r="B151" t="str">
            <v>UN</v>
          </cell>
          <cell r="C151">
            <v>0</v>
          </cell>
          <cell r="D151">
            <v>1</v>
          </cell>
          <cell r="E151">
            <v>0</v>
          </cell>
        </row>
        <row r="152">
          <cell r="A152" t="str">
            <v>Panel Control Iluminación 35x25x12 cmdoble fondo con 3 selectores de manija, luz piloto de sañalizacion. 208V.</v>
          </cell>
          <cell r="B152" t="str">
            <v>UN</v>
          </cell>
          <cell r="C152">
            <v>410200</v>
          </cell>
          <cell r="D152">
            <v>1</v>
          </cell>
          <cell r="E152">
            <v>410200</v>
          </cell>
        </row>
        <row r="153">
          <cell r="A153" t="str">
            <v>Panel Control Iluminación 40x30x15 cmdoble fondo con 3 selectores de manija, luz piloto de sañalizacion y 3 contactores AC2 208V".</v>
          </cell>
          <cell r="B153" t="str">
            <v>UN</v>
          </cell>
          <cell r="C153">
            <v>685000</v>
          </cell>
          <cell r="D153">
            <v>1</v>
          </cell>
          <cell r="E153">
            <v>685000</v>
          </cell>
        </row>
        <row r="154">
          <cell r="A154" t="str">
            <v>Panel Control Iluminación 40x30x20 cmdoble fondo con 5 selectores de manija, luz piloto de sañalizacion y 5 contactores AC2 208V".</v>
          </cell>
          <cell r="B154" t="str">
            <v>UN</v>
          </cell>
          <cell r="C154">
            <v>890000</v>
          </cell>
          <cell r="D154">
            <v>1</v>
          </cell>
          <cell r="E154">
            <v>890000</v>
          </cell>
        </row>
        <row r="155">
          <cell r="A155" t="str">
            <v>Panel Control Iluminación 40x30x20 cmdoble fondo con 7 selectores de manija, luz piloto de sañalizacion y 7 contactores AC2 208V".</v>
          </cell>
          <cell r="B155" t="str">
            <v>UN</v>
          </cell>
          <cell r="C155">
            <v>967000</v>
          </cell>
          <cell r="D155">
            <v>1</v>
          </cell>
          <cell r="E155">
            <v>967000</v>
          </cell>
        </row>
        <row r="156">
          <cell r="A156" t="str">
            <v>Panel Control Iluminación 40x30x20 cmdoble fondo con 8 selectores de manija, luz piloto de sañalizacion y 8 contactores AC2 208V".</v>
          </cell>
          <cell r="B156" t="str">
            <v>UN</v>
          </cell>
          <cell r="C156">
            <v>1109000</v>
          </cell>
          <cell r="D156">
            <v>1</v>
          </cell>
          <cell r="E156">
            <v>1109000</v>
          </cell>
        </row>
        <row r="157">
          <cell r="A157" t="str">
            <v>Panel Control Iluminación 60x60x30 cmdoble fondo con 20 selectores de manija, luz piloto de sañalizacion y 3 contactores AC2 208V" 24 BREAKERS 1X20A.</v>
          </cell>
          <cell r="B157" t="str">
            <v>UN</v>
          </cell>
          <cell r="C157">
            <v>3980000</v>
          </cell>
          <cell r="D157">
            <v>1</v>
          </cell>
          <cell r="E157">
            <v>3980000</v>
          </cell>
        </row>
        <row r="158">
          <cell r="A158" t="str">
            <v>Caja con espacio para totalizador para las bombas</v>
          </cell>
          <cell r="B158" t="str">
            <v>UN</v>
          </cell>
          <cell r="C158">
            <v>0</v>
          </cell>
          <cell r="D158">
            <v>1</v>
          </cell>
          <cell r="E158">
            <v>0</v>
          </cell>
        </row>
        <row r="159">
          <cell r="A159" t="str">
            <v>Caja con espacio para totalizador para ascensor</v>
          </cell>
          <cell r="B159" t="str">
            <v>UN</v>
          </cell>
          <cell r="C159">
            <v>0</v>
          </cell>
          <cell r="D159">
            <v>1</v>
          </cell>
          <cell r="E159">
            <v>0</v>
          </cell>
        </row>
        <row r="160">
          <cell r="A160" t="str">
            <v>TABLERO TRIFASICO DE 18 CIRCUITOS TWP -208 V SIN ESPACIO PARA TOTALIZADOR</v>
          </cell>
          <cell r="B160" t="str">
            <v>UN</v>
          </cell>
          <cell r="C160">
            <v>0</v>
          </cell>
          <cell r="D160">
            <v>1</v>
          </cell>
          <cell r="E160">
            <v>0</v>
          </cell>
        </row>
        <row r="161">
          <cell r="A161" t="str">
            <v>TABLERO BIIFASICO DE 12 CIRCUITOS TBL -208 V SIN ESPACIO PARA TOTALIZADOR</v>
          </cell>
          <cell r="B161" t="str">
            <v>UN</v>
          </cell>
          <cell r="C161">
            <v>0</v>
          </cell>
          <cell r="D161">
            <v>1</v>
          </cell>
          <cell r="E161">
            <v>0</v>
          </cell>
        </row>
        <row r="162">
          <cell r="A162" t="str">
            <v>TABLERO TRIFASICO DE 36 CIRCUITOS TWP -208 V SIN ESPACIO PARA TOTALIZADOR</v>
          </cell>
          <cell r="B162" t="str">
            <v>UN</v>
          </cell>
          <cell r="C162">
            <v>0</v>
          </cell>
          <cell r="D162">
            <v>1</v>
          </cell>
          <cell r="E162">
            <v>0</v>
          </cell>
        </row>
        <row r="163">
          <cell r="A163" t="str">
            <v>TABLERO TRIFASICO DE 42 CIRCUITOS  -208 V CON ESPACIO PARA TOTALIZADOR, PUERTA Y CHAPA.</v>
          </cell>
          <cell r="B163" t="str">
            <v>UN</v>
          </cell>
          <cell r="C163">
            <v>682100</v>
          </cell>
          <cell r="D163">
            <v>1</v>
          </cell>
          <cell r="E163">
            <v>682100</v>
          </cell>
        </row>
        <row r="164">
          <cell r="A164" t="str">
            <v>TABLERO TRIFASICO DE 36 CIRCUITOS  -208 V CON ESPACIO PARA TOTALIZADOR, PUERTA Y CHAPA.</v>
          </cell>
          <cell r="B164" t="str">
            <v>UN</v>
          </cell>
          <cell r="C164">
            <v>623300</v>
          </cell>
          <cell r="D164">
            <v>1</v>
          </cell>
          <cell r="E164">
            <v>623300</v>
          </cell>
        </row>
        <row r="165">
          <cell r="A165" t="str">
            <v>TABLERO TRIFASICO DE 30 CIRCUITOS  -208 V CON ESPACIO PARA TOTALIZADOR, PUERTA Y CHAPA.</v>
          </cell>
          <cell r="B165" t="str">
            <v>UN</v>
          </cell>
          <cell r="C165">
            <v>611700</v>
          </cell>
          <cell r="D165">
            <v>1</v>
          </cell>
          <cell r="E165">
            <v>611700</v>
          </cell>
        </row>
        <row r="166">
          <cell r="A166" t="str">
            <v>TABLERO TRIFASICO DE 24 CIRCUITOS  -208 V CON ESPACIO PARA TOTALIZADOR, PUERTA Y CHAPA.</v>
          </cell>
          <cell r="B166" t="str">
            <v>UN</v>
          </cell>
          <cell r="C166">
            <v>490000</v>
          </cell>
          <cell r="D166">
            <v>1</v>
          </cell>
          <cell r="E166">
            <v>490000</v>
          </cell>
        </row>
        <row r="167">
          <cell r="A167" t="str">
            <v>TABLERO TRIFASICO DE 18 CIRCUITOS  -208 V CON ESPACIO PARA TOTALIZADOR, PUERTA Y CHAPA.</v>
          </cell>
          <cell r="B167" t="str">
            <v>UN</v>
          </cell>
          <cell r="C167">
            <v>455000</v>
          </cell>
          <cell r="D167">
            <v>1</v>
          </cell>
          <cell r="E167">
            <v>455000</v>
          </cell>
        </row>
        <row r="168">
          <cell r="A168" t="str">
            <v>TABLERO TRIFASICO DE 12 CIRCUITOS  -208 V CON ESPACIO PARA TOTALIZADOR, PUERTA Y CHAPA.</v>
          </cell>
          <cell r="B168" t="str">
            <v>UN</v>
          </cell>
          <cell r="C168">
            <v>360000</v>
          </cell>
          <cell r="D168">
            <v>1</v>
          </cell>
          <cell r="E168">
            <v>360000</v>
          </cell>
        </row>
        <row r="169">
          <cell r="A169" t="str">
            <v>TABLERO TRIFASICO DE 42 CIRCUITOS -208 V CON BY PASS SEGÚN CUADRO DE CARGAS Y DIAGRAMA UNIFILAR.</v>
          </cell>
          <cell r="B169" t="str">
            <v>UN</v>
          </cell>
          <cell r="C169">
            <v>2350000</v>
          </cell>
          <cell r="D169">
            <v>1</v>
          </cell>
          <cell r="E169">
            <v>2350000</v>
          </cell>
        </row>
        <row r="170">
          <cell r="A170" t="str">
            <v>TABLERO TRIFASICO DE 18 CIRCUITOS -208 V CON BY PASS SEGÚN CUADRO DE CARGAS Y DIAGRAMA UNIFILAR.</v>
          </cell>
          <cell r="B170" t="str">
            <v>UN</v>
          </cell>
          <cell r="C170">
            <v>896000</v>
          </cell>
          <cell r="D170">
            <v>1</v>
          </cell>
          <cell r="E170">
            <v>896000</v>
          </cell>
        </row>
        <row r="171">
          <cell r="A171" t="str">
            <v>TABLERO TRIFASICO DE 12 CIRCUITOS -208 V CON BY PASS SEGÚN CUADRO DE CARGAS Y DIAGRAMA UNIFILAR.</v>
          </cell>
          <cell r="B171" t="str">
            <v>UN</v>
          </cell>
          <cell r="C171">
            <v>789000</v>
          </cell>
          <cell r="D171">
            <v>1</v>
          </cell>
          <cell r="E171">
            <v>789000</v>
          </cell>
        </row>
        <row r="172">
          <cell r="A172" t="str">
            <v>INTERRUPTORES</v>
          </cell>
          <cell r="B172">
            <v>0</v>
          </cell>
          <cell r="C172">
            <v>0</v>
          </cell>
          <cell r="D172">
            <v>1</v>
          </cell>
          <cell r="E172">
            <v>0</v>
          </cell>
        </row>
        <row r="173">
          <cell r="A173" t="str">
            <v>Interruptor Sencillo</v>
          </cell>
          <cell r="B173" t="str">
            <v>UN</v>
          </cell>
          <cell r="C173">
            <v>5900</v>
          </cell>
          <cell r="D173">
            <v>1</v>
          </cell>
          <cell r="E173">
            <v>5900</v>
          </cell>
        </row>
        <row r="174">
          <cell r="A174" t="str">
            <v>Interruptor Doble</v>
          </cell>
          <cell r="B174" t="str">
            <v>UN</v>
          </cell>
          <cell r="C174">
            <v>9900</v>
          </cell>
          <cell r="D174">
            <v>1</v>
          </cell>
          <cell r="E174">
            <v>9900</v>
          </cell>
        </row>
        <row r="175">
          <cell r="A175" t="str">
            <v>Interruptor triple</v>
          </cell>
          <cell r="B175" t="str">
            <v>UN</v>
          </cell>
          <cell r="C175">
            <v>11500</v>
          </cell>
          <cell r="D175">
            <v>1</v>
          </cell>
          <cell r="E175">
            <v>11500</v>
          </cell>
        </row>
        <row r="176">
          <cell r="A176" t="str">
            <v>Salida Para Sensor de Movimiento 360° h=3.00</v>
          </cell>
          <cell r="B176" t="str">
            <v>UN</v>
          </cell>
          <cell r="C176">
            <v>0</v>
          </cell>
          <cell r="D176">
            <v>1</v>
          </cell>
          <cell r="E176">
            <v>0</v>
          </cell>
        </row>
        <row r="177">
          <cell r="A177" t="str">
            <v>Sensor de Movimiento tipo  Watt Stopper CI 355 24 vdc</v>
          </cell>
          <cell r="B177" t="str">
            <v>UN</v>
          </cell>
          <cell r="C177">
            <v>129300</v>
          </cell>
          <cell r="D177">
            <v>1</v>
          </cell>
          <cell r="E177">
            <v>129300</v>
          </cell>
        </row>
        <row r="178">
          <cell r="A178" t="str">
            <v>Interruptor Conmutable</v>
          </cell>
          <cell r="B178" t="str">
            <v>UN</v>
          </cell>
          <cell r="C178">
            <v>7500</v>
          </cell>
          <cell r="D178">
            <v>1</v>
          </cell>
          <cell r="E178">
            <v>7500</v>
          </cell>
        </row>
        <row r="179">
          <cell r="A179" t="str">
            <v>Interruptor Conmutable mas Sencillo</v>
          </cell>
          <cell r="B179" t="str">
            <v>UN</v>
          </cell>
          <cell r="C179">
            <v>0</v>
          </cell>
          <cell r="D179">
            <v>1</v>
          </cell>
          <cell r="E179">
            <v>0</v>
          </cell>
        </row>
        <row r="180">
          <cell r="A180" t="str">
            <v>Interruptor Conmutable mas Doble</v>
          </cell>
          <cell r="B180" t="str">
            <v>UN</v>
          </cell>
          <cell r="C180">
            <v>0</v>
          </cell>
          <cell r="D180">
            <v>1</v>
          </cell>
          <cell r="E180">
            <v>0</v>
          </cell>
        </row>
        <row r="181">
          <cell r="A181" t="str">
            <v>INTERRUPTOR ENCHUFABLE DE 3X30AMP.</v>
          </cell>
          <cell r="B181" t="str">
            <v>UN</v>
          </cell>
          <cell r="C181">
            <v>100200</v>
          </cell>
          <cell r="D181">
            <v>1</v>
          </cell>
          <cell r="E181">
            <v>100200</v>
          </cell>
        </row>
        <row r="182">
          <cell r="A182" t="str">
            <v>INTERRUPTOR ENCHUFABLE DE 2X30AMP.</v>
          </cell>
          <cell r="B182" t="str">
            <v>UN</v>
          </cell>
          <cell r="C182">
            <v>38850</v>
          </cell>
          <cell r="D182">
            <v>1</v>
          </cell>
          <cell r="E182">
            <v>38850</v>
          </cell>
        </row>
        <row r="183">
          <cell r="A183" t="str">
            <v>INTERRUPTOR ENCHUFABLE DE 1X15 AMP.</v>
          </cell>
          <cell r="B183" t="str">
            <v>UN</v>
          </cell>
          <cell r="C183">
            <v>15100</v>
          </cell>
          <cell r="D183">
            <v>1</v>
          </cell>
          <cell r="E183">
            <v>15100</v>
          </cell>
        </row>
        <row r="184">
          <cell r="A184" t="str">
            <v>INTERRUPTOR ENCHUFABLE DE 3X60AMP.</v>
          </cell>
          <cell r="B184" t="str">
            <v>UN</v>
          </cell>
          <cell r="C184">
            <v>125600</v>
          </cell>
          <cell r="D184">
            <v>1</v>
          </cell>
          <cell r="E184">
            <v>125600</v>
          </cell>
        </row>
        <row r="185">
          <cell r="A185" t="str">
            <v>INTERRUPTOR ENCHUFABLE DE 1X20AMP.</v>
          </cell>
          <cell r="B185" t="str">
            <v>UN</v>
          </cell>
          <cell r="C185">
            <v>15100</v>
          </cell>
          <cell r="D185">
            <v>1</v>
          </cell>
          <cell r="E185">
            <v>15100</v>
          </cell>
        </row>
        <row r="186">
          <cell r="A186" t="str">
            <v>INTERRUPTOR ENCHUFABLE DE 1X30AMP.</v>
          </cell>
          <cell r="B186" t="str">
            <v>UN</v>
          </cell>
          <cell r="C186">
            <v>15100</v>
          </cell>
          <cell r="D186">
            <v>1</v>
          </cell>
          <cell r="E186">
            <v>15100</v>
          </cell>
        </row>
        <row r="187">
          <cell r="A187" t="str">
            <v>INTERRUPTOR ENCHUFABLE DE 1X40AMP.</v>
          </cell>
          <cell r="B187" t="str">
            <v>UN</v>
          </cell>
          <cell r="C187">
            <v>18600</v>
          </cell>
          <cell r="D187">
            <v>1</v>
          </cell>
          <cell r="E187">
            <v>18600</v>
          </cell>
        </row>
        <row r="188">
          <cell r="A188" t="str">
            <v>INTERRUPTOR ENCHUFABLE DE 1X50AMP.</v>
          </cell>
          <cell r="B188" t="str">
            <v>UN</v>
          </cell>
          <cell r="C188">
            <v>18600</v>
          </cell>
          <cell r="D188">
            <v>1</v>
          </cell>
          <cell r="E188">
            <v>18600</v>
          </cell>
        </row>
        <row r="189">
          <cell r="A189" t="str">
            <v>INTERRUPTOR ENCHUFABLE DE 1X60AMP.</v>
          </cell>
          <cell r="B189" t="str">
            <v>UN</v>
          </cell>
          <cell r="C189">
            <v>42500</v>
          </cell>
          <cell r="D189">
            <v>1</v>
          </cell>
          <cell r="E189">
            <v>42500</v>
          </cell>
        </row>
        <row r="190">
          <cell r="A190" t="str">
            <v>INTERRUPTOR ENCHUFABLE DE 1X70AMP.</v>
          </cell>
          <cell r="B190" t="str">
            <v>UN</v>
          </cell>
          <cell r="C190">
            <v>42500</v>
          </cell>
          <cell r="D190">
            <v>1</v>
          </cell>
          <cell r="E190">
            <v>42500</v>
          </cell>
        </row>
        <row r="191">
          <cell r="A191" t="str">
            <v>INTERRUPTOR ENCHUFABLE DE 2X20AMP.</v>
          </cell>
          <cell r="B191" t="str">
            <v>UN</v>
          </cell>
          <cell r="C191">
            <v>38850</v>
          </cell>
          <cell r="D191">
            <v>1</v>
          </cell>
          <cell r="E191">
            <v>38850</v>
          </cell>
        </row>
        <row r="192">
          <cell r="A192" t="str">
            <v>INTERRUPTOR INDUSTRIAL DE 3X16/20AMP.</v>
          </cell>
          <cell r="B192" t="str">
            <v>UN</v>
          </cell>
          <cell r="C192">
            <v>209900</v>
          </cell>
          <cell r="D192">
            <v>1</v>
          </cell>
          <cell r="E192">
            <v>209900</v>
          </cell>
        </row>
        <row r="193">
          <cell r="A193" t="str">
            <v>INTERRUPTOR INDUSTRIAL DE 3X20/25AMP.</v>
          </cell>
          <cell r="B193" t="str">
            <v>UN</v>
          </cell>
          <cell r="C193">
            <v>209900</v>
          </cell>
          <cell r="D193">
            <v>1</v>
          </cell>
          <cell r="E193">
            <v>209900</v>
          </cell>
        </row>
        <row r="194">
          <cell r="A194" t="str">
            <v>INTERRUPTOR INDUSTRIAL DE 3X25/32AMP.</v>
          </cell>
          <cell r="B194" t="str">
            <v>UN</v>
          </cell>
          <cell r="C194">
            <v>223600</v>
          </cell>
          <cell r="D194">
            <v>1</v>
          </cell>
          <cell r="E194">
            <v>223600</v>
          </cell>
        </row>
        <row r="195">
          <cell r="A195" t="str">
            <v>INTERRUPTOR INDUSTRIAL DE 3X32/40AMP.</v>
          </cell>
          <cell r="B195" t="str">
            <v>UN</v>
          </cell>
          <cell r="C195">
            <v>223600</v>
          </cell>
          <cell r="D195">
            <v>1</v>
          </cell>
          <cell r="E195">
            <v>223600</v>
          </cell>
        </row>
        <row r="196">
          <cell r="A196" t="str">
            <v>INTERRUPTOR INDUSTRIAL DE 3X40/50AMP.</v>
          </cell>
          <cell r="B196" t="str">
            <v>UN</v>
          </cell>
          <cell r="C196">
            <v>223600</v>
          </cell>
          <cell r="D196">
            <v>1</v>
          </cell>
          <cell r="E196">
            <v>223600</v>
          </cell>
        </row>
        <row r="197">
          <cell r="A197" t="str">
            <v>INTERRUPTOR INDUSTRIAL DE 3X50/63AMP.</v>
          </cell>
          <cell r="B197" t="str">
            <v>UN</v>
          </cell>
          <cell r="C197">
            <v>223600</v>
          </cell>
          <cell r="D197">
            <v>1</v>
          </cell>
          <cell r="E197">
            <v>223600</v>
          </cell>
        </row>
        <row r="198">
          <cell r="A198" t="str">
            <v>INTERRUPTOR INDUSTRIAL DE 3X63/80AMP.</v>
          </cell>
          <cell r="B198" t="str">
            <v>UN</v>
          </cell>
          <cell r="C198">
            <v>322900</v>
          </cell>
          <cell r="D198">
            <v>1</v>
          </cell>
          <cell r="E198">
            <v>322900</v>
          </cell>
        </row>
        <row r="199">
          <cell r="A199" t="str">
            <v>INTERRUPTOR INDUSTRIAL DE 3X80/100AMP.</v>
          </cell>
          <cell r="B199" t="str">
            <v>UN</v>
          </cell>
          <cell r="C199">
            <v>323000</v>
          </cell>
          <cell r="D199">
            <v>1</v>
          </cell>
          <cell r="E199">
            <v>323000</v>
          </cell>
        </row>
        <row r="200">
          <cell r="A200" t="str">
            <v>INTERRUPTOR INDUSTRIAL DE 3X100/125AMP.</v>
          </cell>
          <cell r="B200" t="str">
            <v>UN</v>
          </cell>
          <cell r="C200">
            <v>691000</v>
          </cell>
          <cell r="D200">
            <v>1</v>
          </cell>
          <cell r="E200">
            <v>691000</v>
          </cell>
        </row>
        <row r="201">
          <cell r="A201" t="str">
            <v>INTERRUPTOR INDUSTRIAL DE 3X125/160AMP.</v>
          </cell>
          <cell r="B201" t="str">
            <v>UN</v>
          </cell>
          <cell r="C201">
            <v>736000</v>
          </cell>
          <cell r="D201">
            <v>1</v>
          </cell>
          <cell r="E201">
            <v>736000</v>
          </cell>
        </row>
        <row r="202">
          <cell r="A202" t="str">
            <v>EQUIPOS ESPECIALES</v>
          </cell>
          <cell r="B202">
            <v>0</v>
          </cell>
          <cell r="C202">
            <v>0</v>
          </cell>
          <cell r="D202">
            <v>0</v>
          </cell>
          <cell r="E202">
            <v>0</v>
          </cell>
        </row>
        <row r="203">
          <cell r="A203" t="str">
            <v xml:space="preserve">Antena para T.V. con amplificador </v>
          </cell>
          <cell r="B203" t="str">
            <v>UN</v>
          </cell>
          <cell r="C203">
            <v>0</v>
          </cell>
          <cell r="D203">
            <v>1</v>
          </cell>
          <cell r="E203">
            <v>0</v>
          </cell>
        </row>
        <row r="204">
          <cell r="A204" t="str">
            <v>CELDA DE PROTECCION SEGÚN NORMA CODENSA Y DIAGRAMA UNIFILAR.</v>
          </cell>
          <cell r="B204" t="str">
            <v>UN</v>
          </cell>
          <cell r="C204">
            <v>6980000</v>
          </cell>
          <cell r="D204">
            <v>1</v>
          </cell>
          <cell r="E204">
            <v>6980000</v>
          </cell>
        </row>
        <row r="205">
          <cell r="A205" t="str">
            <v>Transformador de 112,5 KVA Tipo Aceite</v>
          </cell>
          <cell r="B205" t="str">
            <v>UN</v>
          </cell>
          <cell r="C205">
            <v>8900000</v>
          </cell>
          <cell r="D205">
            <v>1</v>
          </cell>
          <cell r="E205">
            <v>8900000</v>
          </cell>
        </row>
        <row r="206">
          <cell r="A206" t="str">
            <v>CELDA ENTRADA Y SALIDA SEGÚN NORMA CTS-502 CODENSA Y DIAGRAMA UNIFILAR</v>
          </cell>
          <cell r="B206" t="str">
            <v>UN</v>
          </cell>
          <cell r="C206">
            <v>7100000</v>
          </cell>
          <cell r="D206">
            <v>1</v>
          </cell>
          <cell r="E206">
            <v>7100000</v>
          </cell>
        </row>
        <row r="207">
          <cell r="A207" t="str">
            <v xml:space="preserve">ARMARIO CON EQUIPO DE MEDIDA DE MEDIA TENSION  SEGÚN NORMA AE-325 </v>
          </cell>
          <cell r="B207" t="str">
            <v>UN</v>
          </cell>
          <cell r="C207">
            <v>17161200</v>
          </cell>
          <cell r="D207">
            <v>1</v>
          </cell>
          <cell r="E207">
            <v>17161200</v>
          </cell>
        </row>
        <row r="208">
          <cell r="A208" t="str">
            <v xml:space="preserve">ARMARIO CON EQUIPO DE MEDIDA DE BAJA TENSION TENSION  SEGÚN NORMA </v>
          </cell>
          <cell r="B208" t="str">
            <v>UN</v>
          </cell>
          <cell r="C208">
            <v>6930000</v>
          </cell>
          <cell r="D208">
            <v>1</v>
          </cell>
          <cell r="E208">
            <v>6930000</v>
          </cell>
        </row>
        <row r="209">
          <cell r="A209" t="str">
            <v>TABLERO GENERAL SEGÚN NORMA CODENSA Y DIAGRAMA UNIFILAR</v>
          </cell>
          <cell r="B209" t="str">
            <v>UN</v>
          </cell>
          <cell r="C209">
            <v>15940000</v>
          </cell>
          <cell r="D209">
            <v>1</v>
          </cell>
          <cell r="E209">
            <v>15940000</v>
          </cell>
        </row>
        <row r="210">
          <cell r="A210" t="str">
            <v>TABLERO GENERAL SEGÚN NORMA Y DIAGRAMA UNIFILAR</v>
          </cell>
          <cell r="B210" t="str">
            <v>UN</v>
          </cell>
          <cell r="C210">
            <v>9960000</v>
          </cell>
          <cell r="D210">
            <v>1</v>
          </cell>
          <cell r="E210">
            <v>9960000</v>
          </cell>
        </row>
        <row r="211">
          <cell r="A211" t="str">
            <v xml:space="preserve">TABLERO DE TRANSFERENCIA AUTOMATICA MOTORIZADA BOMBA CONTRAINCENDIO </v>
          </cell>
          <cell r="B211" t="str">
            <v>UN</v>
          </cell>
          <cell r="C211">
            <v>18490500</v>
          </cell>
          <cell r="D211">
            <v>1</v>
          </cell>
          <cell r="E211">
            <v>18490500</v>
          </cell>
        </row>
        <row r="212">
          <cell r="A212" t="str">
            <v>TABLERO DE TRANSFERENCIA AUTOMATICA MOTORIZADA BOMBA CONTRAINCENDIO 160 AMP</v>
          </cell>
          <cell r="B212" t="str">
            <v>UN</v>
          </cell>
          <cell r="C212">
            <v>8490500</v>
          </cell>
          <cell r="D212">
            <v>1</v>
          </cell>
          <cell r="E212">
            <v>8490500</v>
          </cell>
        </row>
        <row r="213">
          <cell r="A213" t="str">
            <v>TABLERO DE SERVICIOS COMUNES SEGÚN NORMA CODENSA Y DIAGRAMA UNIFILAR</v>
          </cell>
          <cell r="B213" t="str">
            <v>UN</v>
          </cell>
          <cell r="C213">
            <v>8205000</v>
          </cell>
          <cell r="D213">
            <v>1</v>
          </cell>
          <cell r="E213">
            <v>8205000</v>
          </cell>
        </row>
        <row r="214">
          <cell r="A214" t="str">
            <v xml:space="preserve">TRANSFERENCIA AUTOMATICA GENERAL SEGUN DIAGRAMA UNIFILAR. </v>
          </cell>
          <cell r="B214" t="str">
            <v>UN</v>
          </cell>
          <cell r="C214">
            <v>15120000</v>
          </cell>
          <cell r="D214">
            <v>1</v>
          </cell>
          <cell r="E214">
            <v>15120000</v>
          </cell>
        </row>
        <row r="215">
          <cell r="A215" t="str">
            <v xml:space="preserve">TRANSFERENCIA AUTOMATICA GENERAL SEGUN DIAGRAMA UNIFILAR 125 AMP. </v>
          </cell>
          <cell r="B215" t="str">
            <v>UN</v>
          </cell>
          <cell r="C215">
            <v>6500000</v>
          </cell>
          <cell r="D215">
            <v>1</v>
          </cell>
          <cell r="E215">
            <v>6500000</v>
          </cell>
        </row>
        <row r="216">
          <cell r="A216" t="str">
            <v>TABLERO GENERAL REGULADO SEGUN DIAGRAMA UNIFILAR</v>
          </cell>
          <cell r="B216" t="str">
            <v>UN</v>
          </cell>
          <cell r="C216">
            <v>5503680</v>
          </cell>
          <cell r="D216">
            <v>1</v>
          </cell>
          <cell r="E216">
            <v>5503680</v>
          </cell>
        </row>
        <row r="217">
          <cell r="A217" t="str">
            <v xml:space="preserve">Planta Electrica 150 KVA Incluye: Cabinas Insonora, Cargador de Batería, Precalentador de camisas y la tuberia de  desfogue del equipo.
 </v>
          </cell>
          <cell r="B217" t="str">
            <v>UN</v>
          </cell>
          <cell r="C217">
            <v>68900000</v>
          </cell>
          <cell r="D217">
            <v>1</v>
          </cell>
          <cell r="E217">
            <v>68900000</v>
          </cell>
        </row>
        <row r="218">
          <cell r="A218" t="str">
            <v xml:space="preserve">Planta Electrica 30 KVA Incluye: Cabinas Insonora, Cargador de Batería, Precalentador de camisas y la tuberia de  desfogue del equipo.
 </v>
          </cell>
          <cell r="B218" t="str">
            <v>UN</v>
          </cell>
          <cell r="C218">
            <v>39600000</v>
          </cell>
          <cell r="D218">
            <v>1</v>
          </cell>
          <cell r="E218">
            <v>39600000</v>
          </cell>
        </row>
        <row r="219">
          <cell r="A219" t="str">
            <v>Tablero General Servicios Comunes</v>
          </cell>
          <cell r="B219" t="str">
            <v>UN</v>
          </cell>
          <cell r="C219">
            <v>7502000</v>
          </cell>
          <cell r="D219">
            <v>1</v>
          </cell>
          <cell r="E219">
            <v>7502000</v>
          </cell>
        </row>
        <row r="220">
          <cell r="A220" t="str">
            <v>Armario de medidores</v>
          </cell>
          <cell r="B220" t="str">
            <v>UN</v>
          </cell>
          <cell r="C220">
            <v>0</v>
          </cell>
          <cell r="D220">
            <v>1</v>
          </cell>
          <cell r="E220">
            <v>0</v>
          </cell>
        </row>
        <row r="221">
          <cell r="A221" t="str">
            <v>Caja Industrial con medidor y Totalizador para servicios comunes</v>
          </cell>
          <cell r="B221" t="str">
            <v>UN</v>
          </cell>
          <cell r="C221">
            <v>0</v>
          </cell>
          <cell r="D221">
            <v>1</v>
          </cell>
          <cell r="E221">
            <v>0</v>
          </cell>
        </row>
        <row r="222">
          <cell r="A222" t="str">
            <v>Puerta CortaFuego y Dampers</v>
          </cell>
          <cell r="B222" t="str">
            <v>gl</v>
          </cell>
          <cell r="C222">
            <v>6550000</v>
          </cell>
          <cell r="D222">
            <v>1</v>
          </cell>
          <cell r="E222">
            <v>6550000</v>
          </cell>
        </row>
        <row r="223">
          <cell r="A223" t="str">
            <v>UPS de 30 KVA TRIFASICA</v>
          </cell>
          <cell r="B223" t="str">
            <v>UN</v>
          </cell>
          <cell r="C223">
            <v>26900000</v>
          </cell>
          <cell r="D223">
            <v>1</v>
          </cell>
          <cell r="E223">
            <v>26900000</v>
          </cell>
        </row>
        <row r="224">
          <cell r="A224" t="str">
            <v>UPS de 10 KVA TRIFASICA</v>
          </cell>
          <cell r="B224" t="str">
            <v>UN</v>
          </cell>
          <cell r="C224">
            <v>7600000</v>
          </cell>
          <cell r="D224">
            <v>1</v>
          </cell>
          <cell r="E224">
            <v>7600000</v>
          </cell>
        </row>
        <row r="225">
          <cell r="A225" t="str">
            <v>UPS de 15 KVA TRIFASICA</v>
          </cell>
          <cell r="B225" t="str">
            <v>UN</v>
          </cell>
          <cell r="C225">
            <v>9630000</v>
          </cell>
          <cell r="D225">
            <v>1</v>
          </cell>
          <cell r="E225">
            <v>9630000</v>
          </cell>
        </row>
        <row r="226">
          <cell r="A226" t="str">
            <v>SISTEMA PUESTAS A TIERRA Y APANTALLAMIENTO</v>
          </cell>
          <cell r="B226">
            <v>0</v>
          </cell>
          <cell r="C226">
            <v>0</v>
          </cell>
          <cell r="D226">
            <v>1</v>
          </cell>
          <cell r="E226">
            <v>0</v>
          </cell>
        </row>
        <row r="227">
          <cell r="A227" t="str">
            <v xml:space="preserve">Varilla Cobre 5/8" X 2,44 mt </v>
          </cell>
          <cell r="B227" t="str">
            <v>UN</v>
          </cell>
          <cell r="C227">
            <v>80500</v>
          </cell>
          <cell r="D227">
            <v>1</v>
          </cell>
          <cell r="E227">
            <v>80500</v>
          </cell>
        </row>
        <row r="228">
          <cell r="A228" t="str">
            <v>Soldadura Cawell No 115</v>
          </cell>
          <cell r="B228" t="str">
            <v>UN</v>
          </cell>
          <cell r="C228">
            <v>11340</v>
          </cell>
          <cell r="D228">
            <v>1</v>
          </cell>
          <cell r="E228">
            <v>11340</v>
          </cell>
        </row>
        <row r="229">
          <cell r="A229" t="str">
            <v>Grapas para cableado HOMOLOGADO</v>
          </cell>
          <cell r="B229" t="str">
            <v>UN</v>
          </cell>
          <cell r="C229">
            <v>12500</v>
          </cell>
          <cell r="D229">
            <v>1</v>
          </cell>
          <cell r="E229">
            <v>12500</v>
          </cell>
        </row>
        <row r="230">
          <cell r="A230" t="str">
            <v>PUNTA FRANKLIN DE ×5/8" X (0,06 MTS) incluye base.</v>
          </cell>
          <cell r="B230" t="str">
            <v>UN</v>
          </cell>
          <cell r="C230">
            <v>93000</v>
          </cell>
          <cell r="D230">
            <v>1</v>
          </cell>
          <cell r="E230">
            <v>93000</v>
          </cell>
        </row>
        <row r="231">
          <cell r="A231" t="str">
            <v>ACCESORIOS</v>
          </cell>
          <cell r="B231">
            <v>0</v>
          </cell>
          <cell r="C231">
            <v>0</v>
          </cell>
          <cell r="D231">
            <v>1</v>
          </cell>
          <cell r="E231">
            <v>0</v>
          </cell>
        </row>
        <row r="232">
          <cell r="A232" t="str">
            <v>Conectores tipo resorte 3M</v>
          </cell>
          <cell r="B232" t="str">
            <v>UN</v>
          </cell>
          <cell r="C232">
            <v>650</v>
          </cell>
          <cell r="D232">
            <v>1</v>
          </cell>
          <cell r="E232">
            <v>650</v>
          </cell>
        </row>
        <row r="233">
          <cell r="A233" t="str">
            <v>Marquilla</v>
          </cell>
          <cell r="B233" t="str">
            <v>UN</v>
          </cell>
          <cell r="C233">
            <v>520</v>
          </cell>
          <cell r="D233">
            <v>1</v>
          </cell>
          <cell r="E233">
            <v>520</v>
          </cell>
        </row>
        <row r="234">
          <cell r="A234" t="str">
            <v>Soladadura PVC</v>
          </cell>
          <cell r="B234" t="str">
            <v>QT</v>
          </cell>
          <cell r="C234">
            <v>31200</v>
          </cell>
          <cell r="D234">
            <v>1</v>
          </cell>
          <cell r="E234">
            <v>31200</v>
          </cell>
        </row>
        <row r="235">
          <cell r="A235" t="str">
            <v>Accesorios y soporteria para tablero</v>
          </cell>
          <cell r="B235" t="str">
            <v>gl</v>
          </cell>
          <cell r="C235">
            <v>1630</v>
          </cell>
          <cell r="D235">
            <v>1</v>
          </cell>
          <cell r="E235">
            <v>1630</v>
          </cell>
        </row>
        <row r="236">
          <cell r="A236" t="str">
            <v>Accesorios para cableado</v>
          </cell>
          <cell r="B236" t="str">
            <v>gl</v>
          </cell>
          <cell r="C236">
            <v>250</v>
          </cell>
          <cell r="D236">
            <v>1</v>
          </cell>
          <cell r="E236">
            <v>250</v>
          </cell>
        </row>
        <row r="237">
          <cell r="A237" t="str">
            <v>Accesorios y soporteria para tuberia</v>
          </cell>
          <cell r="B237" t="str">
            <v>gl</v>
          </cell>
          <cell r="C237">
            <v>1100</v>
          </cell>
          <cell r="D237">
            <v>1</v>
          </cell>
          <cell r="E237">
            <v>1100</v>
          </cell>
        </row>
        <row r="238">
          <cell r="A238" t="str">
            <v>Excavacion y relleno Instalacion electrica</v>
          </cell>
          <cell r="B238" t="str">
            <v>ML</v>
          </cell>
          <cell r="C238">
            <v>2100</v>
          </cell>
          <cell r="D238">
            <v>1</v>
          </cell>
          <cell r="E238">
            <v>2100</v>
          </cell>
        </row>
        <row r="239">
          <cell r="A239" t="str">
            <v>PAPELERIA Y PLANOS</v>
          </cell>
          <cell r="B239" t="str">
            <v>gl</v>
          </cell>
          <cell r="C239">
            <v>3500</v>
          </cell>
          <cell r="D239">
            <v>1</v>
          </cell>
          <cell r="E239">
            <v>3500</v>
          </cell>
        </row>
        <row r="240">
          <cell r="A240" t="str">
            <v>PLANOS RECORD</v>
          </cell>
          <cell r="B240" t="str">
            <v>gl</v>
          </cell>
          <cell r="C240">
            <v>3500</v>
          </cell>
          <cell r="D240">
            <v>1</v>
          </cell>
          <cell r="E240">
            <v>3500</v>
          </cell>
        </row>
        <row r="241">
          <cell r="A241">
            <v>0</v>
          </cell>
          <cell r="B241">
            <v>0</v>
          </cell>
          <cell r="C241">
            <v>0</v>
          </cell>
          <cell r="D241">
            <v>1</v>
          </cell>
          <cell r="E241">
            <v>0</v>
          </cell>
        </row>
        <row r="242">
          <cell r="A242">
            <v>0</v>
          </cell>
          <cell r="B242">
            <v>0</v>
          </cell>
          <cell r="C242">
            <v>0</v>
          </cell>
          <cell r="D242">
            <v>1</v>
          </cell>
          <cell r="E242">
            <v>0</v>
          </cell>
        </row>
        <row r="243">
          <cell r="A243">
            <v>0</v>
          </cell>
          <cell r="B243">
            <v>0</v>
          </cell>
          <cell r="C243">
            <v>0</v>
          </cell>
          <cell r="D243">
            <v>1</v>
          </cell>
          <cell r="E243">
            <v>0</v>
          </cell>
        </row>
        <row r="244">
          <cell r="A244">
            <v>0</v>
          </cell>
          <cell r="B244">
            <v>0</v>
          </cell>
          <cell r="C244">
            <v>0</v>
          </cell>
          <cell r="D244">
            <v>1</v>
          </cell>
          <cell r="E244">
            <v>0</v>
          </cell>
        </row>
        <row r="245">
          <cell r="A245">
            <v>0</v>
          </cell>
          <cell r="B245">
            <v>0</v>
          </cell>
          <cell r="C245">
            <v>0</v>
          </cell>
          <cell r="D245">
            <v>1</v>
          </cell>
          <cell r="E245">
            <v>0</v>
          </cell>
        </row>
        <row r="246">
          <cell r="A246">
            <v>0</v>
          </cell>
          <cell r="B246">
            <v>0</v>
          </cell>
          <cell r="C246">
            <v>0</v>
          </cell>
          <cell r="D246">
            <v>1</v>
          </cell>
          <cell r="E246">
            <v>0</v>
          </cell>
        </row>
        <row r="247">
          <cell r="A247">
            <v>0</v>
          </cell>
          <cell r="B247">
            <v>0</v>
          </cell>
          <cell r="C247">
            <v>0</v>
          </cell>
          <cell r="D247">
            <v>1</v>
          </cell>
          <cell r="E247">
            <v>0</v>
          </cell>
        </row>
        <row r="248">
          <cell r="A248">
            <v>0</v>
          </cell>
          <cell r="B248">
            <v>0</v>
          </cell>
          <cell r="C248">
            <v>0</v>
          </cell>
          <cell r="D248">
            <v>1</v>
          </cell>
          <cell r="E248">
            <v>0</v>
          </cell>
        </row>
        <row r="249">
          <cell r="A249">
            <v>0</v>
          </cell>
          <cell r="B249">
            <v>0</v>
          </cell>
          <cell r="C249">
            <v>0</v>
          </cell>
          <cell r="D249">
            <v>1</v>
          </cell>
          <cell r="E249">
            <v>0</v>
          </cell>
        </row>
        <row r="250">
          <cell r="A250">
            <v>0</v>
          </cell>
          <cell r="B250">
            <v>0</v>
          </cell>
          <cell r="C250">
            <v>0</v>
          </cell>
          <cell r="D250">
            <v>1</v>
          </cell>
          <cell r="E250">
            <v>0</v>
          </cell>
        </row>
        <row r="251">
          <cell r="A251">
            <v>0</v>
          </cell>
          <cell r="B251">
            <v>0</v>
          </cell>
          <cell r="C251">
            <v>0</v>
          </cell>
          <cell r="D251">
            <v>1</v>
          </cell>
          <cell r="E251">
            <v>0</v>
          </cell>
        </row>
        <row r="252">
          <cell r="A252">
            <v>0</v>
          </cell>
          <cell r="B252">
            <v>0</v>
          </cell>
          <cell r="C252">
            <v>0</v>
          </cell>
          <cell r="D252">
            <v>1</v>
          </cell>
          <cell r="E252">
            <v>0</v>
          </cell>
        </row>
        <row r="253">
          <cell r="A253">
            <v>0</v>
          </cell>
          <cell r="B253">
            <v>0</v>
          </cell>
          <cell r="C253">
            <v>0</v>
          </cell>
          <cell r="D253">
            <v>1</v>
          </cell>
          <cell r="E253">
            <v>0</v>
          </cell>
        </row>
        <row r="254">
          <cell r="A254">
            <v>0</v>
          </cell>
          <cell r="B254">
            <v>0</v>
          </cell>
          <cell r="C254">
            <v>0</v>
          </cell>
          <cell r="D254">
            <v>1</v>
          </cell>
          <cell r="E254">
            <v>0</v>
          </cell>
        </row>
        <row r="255">
          <cell r="A255">
            <v>0</v>
          </cell>
          <cell r="B255">
            <v>0</v>
          </cell>
          <cell r="C255">
            <v>0</v>
          </cell>
          <cell r="D255">
            <v>1</v>
          </cell>
          <cell r="E255">
            <v>0</v>
          </cell>
        </row>
        <row r="256">
          <cell r="A256">
            <v>0</v>
          </cell>
          <cell r="B256">
            <v>0</v>
          </cell>
          <cell r="C256">
            <v>0</v>
          </cell>
          <cell r="D256">
            <v>1</v>
          </cell>
          <cell r="E256">
            <v>0</v>
          </cell>
        </row>
        <row r="257">
          <cell r="A257">
            <v>0</v>
          </cell>
          <cell r="B257">
            <v>0</v>
          </cell>
          <cell r="C257">
            <v>0</v>
          </cell>
          <cell r="D257">
            <v>1</v>
          </cell>
          <cell r="E257">
            <v>0</v>
          </cell>
        </row>
        <row r="258">
          <cell r="A258">
            <v>0</v>
          </cell>
          <cell r="B258">
            <v>0</v>
          </cell>
          <cell r="C258">
            <v>0</v>
          </cell>
          <cell r="D258">
            <v>1</v>
          </cell>
          <cell r="E258">
            <v>0</v>
          </cell>
        </row>
        <row r="259">
          <cell r="A259">
            <v>0</v>
          </cell>
          <cell r="B259">
            <v>0</v>
          </cell>
          <cell r="C259">
            <v>0</v>
          </cell>
          <cell r="D259">
            <v>1</v>
          </cell>
          <cell r="E259">
            <v>0</v>
          </cell>
        </row>
        <row r="260">
          <cell r="A260">
            <v>0</v>
          </cell>
          <cell r="B260">
            <v>0</v>
          </cell>
          <cell r="C260">
            <v>0</v>
          </cell>
          <cell r="D260">
            <v>1</v>
          </cell>
          <cell r="E260">
            <v>0</v>
          </cell>
        </row>
        <row r="261">
          <cell r="A261">
            <v>0</v>
          </cell>
          <cell r="B261">
            <v>0</v>
          </cell>
          <cell r="C261">
            <v>0</v>
          </cell>
          <cell r="D261">
            <v>1</v>
          </cell>
          <cell r="E261">
            <v>0</v>
          </cell>
        </row>
        <row r="262">
          <cell r="A262">
            <v>0</v>
          </cell>
          <cell r="B262">
            <v>0</v>
          </cell>
          <cell r="C262">
            <v>0</v>
          </cell>
          <cell r="D262">
            <v>1</v>
          </cell>
          <cell r="E262">
            <v>0</v>
          </cell>
        </row>
        <row r="263">
          <cell r="A263">
            <v>0</v>
          </cell>
          <cell r="B263">
            <v>0</v>
          </cell>
          <cell r="C263">
            <v>0</v>
          </cell>
          <cell r="D263">
            <v>1</v>
          </cell>
          <cell r="E263">
            <v>0</v>
          </cell>
        </row>
        <row r="264">
          <cell r="A264">
            <v>0</v>
          </cell>
          <cell r="B264">
            <v>0</v>
          </cell>
          <cell r="C264">
            <v>0</v>
          </cell>
          <cell r="D264">
            <v>1</v>
          </cell>
          <cell r="E264">
            <v>0</v>
          </cell>
        </row>
        <row r="265">
          <cell r="A265">
            <v>0</v>
          </cell>
          <cell r="B265">
            <v>0</v>
          </cell>
          <cell r="C265">
            <v>0</v>
          </cell>
          <cell r="D265">
            <v>1</v>
          </cell>
          <cell r="E265">
            <v>0</v>
          </cell>
        </row>
        <row r="266">
          <cell r="A266">
            <v>0</v>
          </cell>
          <cell r="B266">
            <v>0</v>
          </cell>
          <cell r="C266">
            <v>0</v>
          </cell>
          <cell r="D266">
            <v>1</v>
          </cell>
          <cell r="E266">
            <v>0</v>
          </cell>
        </row>
        <row r="267">
          <cell r="A267">
            <v>0</v>
          </cell>
          <cell r="B267">
            <v>0</v>
          </cell>
          <cell r="C267">
            <v>0</v>
          </cell>
          <cell r="D267">
            <v>1</v>
          </cell>
          <cell r="E267">
            <v>0</v>
          </cell>
        </row>
        <row r="268">
          <cell r="A268">
            <v>0</v>
          </cell>
          <cell r="B268">
            <v>0</v>
          </cell>
          <cell r="C268">
            <v>0</v>
          </cell>
          <cell r="D268">
            <v>1</v>
          </cell>
          <cell r="E268">
            <v>0</v>
          </cell>
        </row>
        <row r="269">
          <cell r="A269">
            <v>0</v>
          </cell>
          <cell r="B269">
            <v>0</v>
          </cell>
          <cell r="C269">
            <v>0</v>
          </cell>
          <cell r="D269">
            <v>1</v>
          </cell>
          <cell r="E269">
            <v>0</v>
          </cell>
        </row>
        <row r="270">
          <cell r="A270">
            <v>0</v>
          </cell>
          <cell r="B270">
            <v>0</v>
          </cell>
          <cell r="C270">
            <v>0</v>
          </cell>
          <cell r="D270">
            <v>1</v>
          </cell>
          <cell r="E270">
            <v>0</v>
          </cell>
        </row>
        <row r="271">
          <cell r="A271">
            <v>0</v>
          </cell>
          <cell r="B271">
            <v>0</v>
          </cell>
          <cell r="C271">
            <v>0</v>
          </cell>
          <cell r="D271">
            <v>1</v>
          </cell>
          <cell r="E271">
            <v>0</v>
          </cell>
        </row>
        <row r="272">
          <cell r="A272">
            <v>0</v>
          </cell>
          <cell r="B272">
            <v>0</v>
          </cell>
          <cell r="C272">
            <v>0</v>
          </cell>
          <cell r="D272">
            <v>1</v>
          </cell>
          <cell r="E272">
            <v>0</v>
          </cell>
        </row>
        <row r="273">
          <cell r="A273">
            <v>0</v>
          </cell>
          <cell r="B273">
            <v>0</v>
          </cell>
          <cell r="C273">
            <v>0</v>
          </cell>
          <cell r="D273">
            <v>1</v>
          </cell>
          <cell r="E273">
            <v>0</v>
          </cell>
        </row>
        <row r="274">
          <cell r="A274">
            <v>0</v>
          </cell>
          <cell r="B274">
            <v>0</v>
          </cell>
          <cell r="C274">
            <v>0</v>
          </cell>
          <cell r="D274">
            <v>1</v>
          </cell>
          <cell r="E274">
            <v>0</v>
          </cell>
        </row>
        <row r="275">
          <cell r="A275">
            <v>0</v>
          </cell>
          <cell r="B275">
            <v>0</v>
          </cell>
          <cell r="C275">
            <v>0</v>
          </cell>
          <cell r="D275">
            <v>1</v>
          </cell>
          <cell r="E275">
            <v>0</v>
          </cell>
        </row>
        <row r="276">
          <cell r="A276">
            <v>0</v>
          </cell>
          <cell r="B276">
            <v>0</v>
          </cell>
          <cell r="C276">
            <v>0</v>
          </cell>
          <cell r="D276">
            <v>1</v>
          </cell>
          <cell r="E276">
            <v>0</v>
          </cell>
        </row>
        <row r="277">
          <cell r="A277">
            <v>0</v>
          </cell>
          <cell r="B277">
            <v>0</v>
          </cell>
          <cell r="C277">
            <v>0</v>
          </cell>
          <cell r="D277">
            <v>1</v>
          </cell>
          <cell r="E277">
            <v>0</v>
          </cell>
        </row>
        <row r="278">
          <cell r="A278">
            <v>0</v>
          </cell>
          <cell r="B278">
            <v>0</v>
          </cell>
          <cell r="C278">
            <v>0</v>
          </cell>
          <cell r="D278">
            <v>1</v>
          </cell>
          <cell r="E278">
            <v>0</v>
          </cell>
        </row>
        <row r="279">
          <cell r="A279">
            <v>0</v>
          </cell>
          <cell r="B279">
            <v>0</v>
          </cell>
          <cell r="C279">
            <v>0</v>
          </cell>
          <cell r="D279">
            <v>1</v>
          </cell>
          <cell r="E279">
            <v>0</v>
          </cell>
        </row>
        <row r="280">
          <cell r="A280">
            <v>0</v>
          </cell>
          <cell r="B280">
            <v>0</v>
          </cell>
          <cell r="C280">
            <v>0</v>
          </cell>
          <cell r="D280">
            <v>1</v>
          </cell>
          <cell r="E280">
            <v>0</v>
          </cell>
        </row>
        <row r="281">
          <cell r="A281">
            <v>0</v>
          </cell>
          <cell r="B281">
            <v>0</v>
          </cell>
          <cell r="C281">
            <v>0</v>
          </cell>
          <cell r="D281">
            <v>1</v>
          </cell>
          <cell r="E281">
            <v>0</v>
          </cell>
        </row>
        <row r="282">
          <cell r="A282">
            <v>0</v>
          </cell>
          <cell r="B282">
            <v>0</v>
          </cell>
          <cell r="C282">
            <v>0</v>
          </cell>
          <cell r="D282">
            <v>1</v>
          </cell>
          <cell r="E282">
            <v>0</v>
          </cell>
        </row>
        <row r="283">
          <cell r="A283">
            <v>0</v>
          </cell>
          <cell r="B283">
            <v>0</v>
          </cell>
          <cell r="C283">
            <v>0</v>
          </cell>
          <cell r="D283">
            <v>1</v>
          </cell>
          <cell r="E283">
            <v>0</v>
          </cell>
        </row>
        <row r="284">
          <cell r="A284">
            <v>0</v>
          </cell>
          <cell r="B284">
            <v>0</v>
          </cell>
          <cell r="C284">
            <v>0</v>
          </cell>
          <cell r="D284">
            <v>1</v>
          </cell>
          <cell r="E284">
            <v>0</v>
          </cell>
        </row>
        <row r="285">
          <cell r="A285">
            <v>0</v>
          </cell>
          <cell r="B285">
            <v>0</v>
          </cell>
          <cell r="C285">
            <v>0</v>
          </cell>
          <cell r="D285">
            <v>1</v>
          </cell>
          <cell r="E285">
            <v>0</v>
          </cell>
        </row>
        <row r="286">
          <cell r="A286">
            <v>0</v>
          </cell>
          <cell r="B286">
            <v>0</v>
          </cell>
          <cell r="C286">
            <v>0</v>
          </cell>
          <cell r="D286">
            <v>1</v>
          </cell>
          <cell r="E286">
            <v>0</v>
          </cell>
        </row>
        <row r="287">
          <cell r="A287">
            <v>0</v>
          </cell>
          <cell r="B287">
            <v>0</v>
          </cell>
          <cell r="C287">
            <v>0</v>
          </cell>
          <cell r="D287">
            <v>1</v>
          </cell>
          <cell r="E287">
            <v>0</v>
          </cell>
        </row>
        <row r="288">
          <cell r="A288">
            <v>0</v>
          </cell>
          <cell r="B288">
            <v>0</v>
          </cell>
          <cell r="C288">
            <v>0</v>
          </cell>
          <cell r="D288">
            <v>1</v>
          </cell>
          <cell r="E288">
            <v>0</v>
          </cell>
        </row>
        <row r="289">
          <cell r="A289">
            <v>0</v>
          </cell>
          <cell r="B289">
            <v>0</v>
          </cell>
          <cell r="C289">
            <v>0</v>
          </cell>
          <cell r="D289">
            <v>1</v>
          </cell>
          <cell r="E289">
            <v>0</v>
          </cell>
        </row>
        <row r="290">
          <cell r="A290">
            <v>0</v>
          </cell>
          <cell r="B290">
            <v>0</v>
          </cell>
          <cell r="C290">
            <v>0</v>
          </cell>
          <cell r="D290">
            <v>1</v>
          </cell>
          <cell r="E290">
            <v>0</v>
          </cell>
        </row>
        <row r="291">
          <cell r="A291">
            <v>0</v>
          </cell>
          <cell r="B291">
            <v>0</v>
          </cell>
          <cell r="C291">
            <v>0</v>
          </cell>
          <cell r="D291">
            <v>1</v>
          </cell>
          <cell r="E291">
            <v>0</v>
          </cell>
        </row>
        <row r="292">
          <cell r="A292">
            <v>0</v>
          </cell>
          <cell r="B292">
            <v>0</v>
          </cell>
          <cell r="C292">
            <v>0</v>
          </cell>
          <cell r="D292">
            <v>1</v>
          </cell>
          <cell r="E292">
            <v>0</v>
          </cell>
        </row>
        <row r="293">
          <cell r="A293">
            <v>0</v>
          </cell>
          <cell r="B293">
            <v>0</v>
          </cell>
          <cell r="C293">
            <v>0</v>
          </cell>
          <cell r="D293">
            <v>1</v>
          </cell>
          <cell r="E293">
            <v>0</v>
          </cell>
        </row>
        <row r="294">
          <cell r="A294">
            <v>0</v>
          </cell>
          <cell r="B294">
            <v>0</v>
          </cell>
          <cell r="C294">
            <v>0</v>
          </cell>
          <cell r="D294">
            <v>1</v>
          </cell>
          <cell r="E294">
            <v>0</v>
          </cell>
        </row>
        <row r="295">
          <cell r="A295">
            <v>0</v>
          </cell>
          <cell r="B295">
            <v>0</v>
          </cell>
          <cell r="C295">
            <v>0</v>
          </cell>
          <cell r="D295">
            <v>1</v>
          </cell>
          <cell r="E295">
            <v>0</v>
          </cell>
        </row>
        <row r="296">
          <cell r="A296">
            <v>0</v>
          </cell>
          <cell r="B296">
            <v>0</v>
          </cell>
          <cell r="C296">
            <v>0</v>
          </cell>
          <cell r="D296">
            <v>1</v>
          </cell>
          <cell r="E296">
            <v>0</v>
          </cell>
        </row>
        <row r="297">
          <cell r="A297">
            <v>0</v>
          </cell>
          <cell r="B297">
            <v>0</v>
          </cell>
          <cell r="C297">
            <v>0</v>
          </cell>
          <cell r="D297">
            <v>1</v>
          </cell>
          <cell r="E297">
            <v>0</v>
          </cell>
        </row>
        <row r="298">
          <cell r="A298">
            <v>0</v>
          </cell>
          <cell r="B298">
            <v>0</v>
          </cell>
          <cell r="C298">
            <v>0</v>
          </cell>
          <cell r="D298">
            <v>1</v>
          </cell>
          <cell r="E298">
            <v>0</v>
          </cell>
        </row>
        <row r="299">
          <cell r="A299">
            <v>0</v>
          </cell>
          <cell r="B299">
            <v>0</v>
          </cell>
          <cell r="C299">
            <v>0</v>
          </cell>
          <cell r="D299">
            <v>1</v>
          </cell>
          <cell r="E299">
            <v>0</v>
          </cell>
        </row>
        <row r="300">
          <cell r="A300">
            <v>0</v>
          </cell>
          <cell r="B300">
            <v>0</v>
          </cell>
          <cell r="C300">
            <v>0</v>
          </cell>
          <cell r="D300">
            <v>1</v>
          </cell>
          <cell r="E300">
            <v>0</v>
          </cell>
        </row>
        <row r="301">
          <cell r="A301">
            <v>0</v>
          </cell>
          <cell r="B301">
            <v>0</v>
          </cell>
          <cell r="C301">
            <v>0</v>
          </cell>
          <cell r="D301">
            <v>1</v>
          </cell>
          <cell r="E301">
            <v>0</v>
          </cell>
        </row>
        <row r="302">
          <cell r="A302">
            <v>0</v>
          </cell>
          <cell r="B302">
            <v>0</v>
          </cell>
          <cell r="C302">
            <v>0</v>
          </cell>
          <cell r="D302">
            <v>1</v>
          </cell>
          <cell r="E302">
            <v>0</v>
          </cell>
        </row>
        <row r="303">
          <cell r="A303">
            <v>0</v>
          </cell>
          <cell r="B303">
            <v>0</v>
          </cell>
          <cell r="C303">
            <v>0</v>
          </cell>
          <cell r="D303">
            <v>1</v>
          </cell>
          <cell r="E303">
            <v>0</v>
          </cell>
        </row>
        <row r="304">
          <cell r="A304">
            <v>0</v>
          </cell>
          <cell r="B304">
            <v>0</v>
          </cell>
          <cell r="C304">
            <v>0</v>
          </cell>
          <cell r="D304">
            <v>1</v>
          </cell>
          <cell r="E304">
            <v>0</v>
          </cell>
        </row>
        <row r="305">
          <cell r="A305">
            <v>0</v>
          </cell>
          <cell r="B305">
            <v>0</v>
          </cell>
          <cell r="C305">
            <v>0</v>
          </cell>
          <cell r="D305">
            <v>1</v>
          </cell>
          <cell r="E305">
            <v>0</v>
          </cell>
        </row>
        <row r="306">
          <cell r="A306">
            <v>0</v>
          </cell>
          <cell r="B306">
            <v>0</v>
          </cell>
          <cell r="C306">
            <v>0</v>
          </cell>
          <cell r="D306">
            <v>1</v>
          </cell>
          <cell r="E306">
            <v>0</v>
          </cell>
        </row>
        <row r="307">
          <cell r="A307">
            <v>0</v>
          </cell>
          <cell r="B307">
            <v>0</v>
          </cell>
          <cell r="C307">
            <v>0</v>
          </cell>
          <cell r="D307">
            <v>1</v>
          </cell>
          <cell r="E307">
            <v>0</v>
          </cell>
        </row>
        <row r="308">
          <cell r="A308">
            <v>0</v>
          </cell>
          <cell r="B308">
            <v>0</v>
          </cell>
          <cell r="C308">
            <v>0</v>
          </cell>
          <cell r="D308">
            <v>1</v>
          </cell>
          <cell r="E308">
            <v>0</v>
          </cell>
        </row>
        <row r="309">
          <cell r="A309">
            <v>0</v>
          </cell>
          <cell r="B309">
            <v>0</v>
          </cell>
          <cell r="C309">
            <v>0</v>
          </cell>
          <cell r="D309">
            <v>1</v>
          </cell>
          <cell r="E309">
            <v>0</v>
          </cell>
        </row>
        <row r="310">
          <cell r="A310">
            <v>0</v>
          </cell>
          <cell r="B310">
            <v>0</v>
          </cell>
          <cell r="C310">
            <v>0</v>
          </cell>
          <cell r="D310">
            <v>1</v>
          </cell>
          <cell r="E310">
            <v>0</v>
          </cell>
        </row>
        <row r="311">
          <cell r="A311">
            <v>0</v>
          </cell>
          <cell r="B311">
            <v>0</v>
          </cell>
          <cell r="C311">
            <v>0</v>
          </cell>
          <cell r="D311">
            <v>1</v>
          </cell>
          <cell r="E311">
            <v>0</v>
          </cell>
        </row>
        <row r="312">
          <cell r="A312">
            <v>0</v>
          </cell>
          <cell r="B312">
            <v>0</v>
          </cell>
          <cell r="C312">
            <v>0</v>
          </cell>
          <cell r="D312">
            <v>1</v>
          </cell>
          <cell r="E312">
            <v>0</v>
          </cell>
        </row>
        <row r="313">
          <cell r="A313">
            <v>0</v>
          </cell>
          <cell r="B313">
            <v>0</v>
          </cell>
          <cell r="C313">
            <v>0</v>
          </cell>
          <cell r="D313">
            <v>1</v>
          </cell>
          <cell r="E313">
            <v>0</v>
          </cell>
        </row>
        <row r="314">
          <cell r="A314">
            <v>0</v>
          </cell>
          <cell r="B314">
            <v>0</v>
          </cell>
          <cell r="C314">
            <v>0</v>
          </cell>
          <cell r="D314">
            <v>1</v>
          </cell>
          <cell r="E314">
            <v>0</v>
          </cell>
        </row>
        <row r="315">
          <cell r="A315">
            <v>0</v>
          </cell>
          <cell r="B315">
            <v>0</v>
          </cell>
          <cell r="C315">
            <v>0</v>
          </cell>
          <cell r="D315">
            <v>1</v>
          </cell>
          <cell r="E315">
            <v>0</v>
          </cell>
        </row>
        <row r="316">
          <cell r="A316">
            <v>0</v>
          </cell>
          <cell r="B316">
            <v>0</v>
          </cell>
          <cell r="C316">
            <v>0</v>
          </cell>
          <cell r="D316">
            <v>1</v>
          </cell>
          <cell r="E316">
            <v>0</v>
          </cell>
        </row>
        <row r="317">
          <cell r="A317">
            <v>0</v>
          </cell>
          <cell r="B317">
            <v>0</v>
          </cell>
          <cell r="C317">
            <v>0</v>
          </cell>
          <cell r="D317">
            <v>1</v>
          </cell>
          <cell r="E317">
            <v>0</v>
          </cell>
        </row>
        <row r="318">
          <cell r="A318">
            <v>0</v>
          </cell>
          <cell r="B318">
            <v>0</v>
          </cell>
          <cell r="C318">
            <v>0</v>
          </cell>
          <cell r="D318">
            <v>1</v>
          </cell>
          <cell r="E318">
            <v>0</v>
          </cell>
        </row>
        <row r="319">
          <cell r="A319">
            <v>0</v>
          </cell>
          <cell r="B319">
            <v>0</v>
          </cell>
          <cell r="C319">
            <v>0</v>
          </cell>
          <cell r="D319">
            <v>1</v>
          </cell>
          <cell r="E319">
            <v>0</v>
          </cell>
        </row>
        <row r="320">
          <cell r="A320">
            <v>0</v>
          </cell>
          <cell r="B320">
            <v>0</v>
          </cell>
          <cell r="C320">
            <v>0</v>
          </cell>
          <cell r="D320">
            <v>1</v>
          </cell>
          <cell r="E320">
            <v>0</v>
          </cell>
        </row>
        <row r="321">
          <cell r="A321">
            <v>0</v>
          </cell>
          <cell r="B321">
            <v>0</v>
          </cell>
          <cell r="C321">
            <v>0</v>
          </cell>
          <cell r="D321">
            <v>1</v>
          </cell>
          <cell r="E321">
            <v>0</v>
          </cell>
        </row>
        <row r="322">
          <cell r="A322">
            <v>0</v>
          </cell>
          <cell r="B322">
            <v>0</v>
          </cell>
          <cell r="C322">
            <v>0</v>
          </cell>
          <cell r="D322">
            <v>1</v>
          </cell>
          <cell r="E322">
            <v>0</v>
          </cell>
        </row>
        <row r="323">
          <cell r="A323">
            <v>0</v>
          </cell>
          <cell r="B323">
            <v>0</v>
          </cell>
          <cell r="C323">
            <v>0</v>
          </cell>
          <cell r="D323">
            <v>1</v>
          </cell>
          <cell r="E323">
            <v>0</v>
          </cell>
        </row>
        <row r="324">
          <cell r="A324">
            <v>0</v>
          </cell>
          <cell r="B324">
            <v>0</v>
          </cell>
          <cell r="C324">
            <v>0</v>
          </cell>
          <cell r="D324">
            <v>1</v>
          </cell>
          <cell r="E324">
            <v>0</v>
          </cell>
        </row>
        <row r="325">
          <cell r="A325">
            <v>0</v>
          </cell>
          <cell r="B325">
            <v>0</v>
          </cell>
          <cell r="C325">
            <v>0</v>
          </cell>
          <cell r="D325">
            <v>1</v>
          </cell>
          <cell r="E325">
            <v>0</v>
          </cell>
        </row>
        <row r="326">
          <cell r="A326">
            <v>0</v>
          </cell>
          <cell r="B326">
            <v>0</v>
          </cell>
          <cell r="C326">
            <v>0</v>
          </cell>
          <cell r="D326">
            <v>1</v>
          </cell>
          <cell r="E326">
            <v>0</v>
          </cell>
        </row>
        <row r="327">
          <cell r="A327">
            <v>0</v>
          </cell>
          <cell r="B327">
            <v>0</v>
          </cell>
          <cell r="C327">
            <v>0</v>
          </cell>
          <cell r="D327">
            <v>1</v>
          </cell>
          <cell r="E327">
            <v>0</v>
          </cell>
        </row>
        <row r="328">
          <cell r="A328">
            <v>0</v>
          </cell>
          <cell r="B328">
            <v>0</v>
          </cell>
          <cell r="C328">
            <v>0</v>
          </cell>
          <cell r="D328">
            <v>1</v>
          </cell>
          <cell r="E328">
            <v>0</v>
          </cell>
        </row>
        <row r="329">
          <cell r="A329">
            <v>0</v>
          </cell>
          <cell r="B329">
            <v>0</v>
          </cell>
          <cell r="C329">
            <v>0</v>
          </cell>
          <cell r="D329">
            <v>1</v>
          </cell>
          <cell r="E329">
            <v>0</v>
          </cell>
        </row>
        <row r="330">
          <cell r="A330">
            <v>0</v>
          </cell>
          <cell r="B330">
            <v>0</v>
          </cell>
          <cell r="C330">
            <v>0</v>
          </cell>
          <cell r="D330">
            <v>1</v>
          </cell>
          <cell r="E330">
            <v>0</v>
          </cell>
        </row>
        <row r="331">
          <cell r="A331">
            <v>0</v>
          </cell>
          <cell r="B331">
            <v>0</v>
          </cell>
          <cell r="C331">
            <v>0</v>
          </cell>
          <cell r="D331">
            <v>1</v>
          </cell>
          <cell r="E331">
            <v>0</v>
          </cell>
        </row>
        <row r="332">
          <cell r="A332">
            <v>0</v>
          </cell>
          <cell r="B332">
            <v>0</v>
          </cell>
          <cell r="C332">
            <v>0</v>
          </cell>
          <cell r="D332">
            <v>1</v>
          </cell>
          <cell r="E332">
            <v>0</v>
          </cell>
        </row>
        <row r="333">
          <cell r="A333">
            <v>0</v>
          </cell>
          <cell r="B333">
            <v>0</v>
          </cell>
          <cell r="C333">
            <v>0</v>
          </cell>
          <cell r="D333">
            <v>1</v>
          </cell>
          <cell r="E333">
            <v>0</v>
          </cell>
        </row>
        <row r="334">
          <cell r="A334">
            <v>0</v>
          </cell>
          <cell r="B334">
            <v>0</v>
          </cell>
          <cell r="C334">
            <v>0</v>
          </cell>
          <cell r="D334">
            <v>1</v>
          </cell>
          <cell r="E334">
            <v>0</v>
          </cell>
        </row>
        <row r="335">
          <cell r="A335">
            <v>0</v>
          </cell>
          <cell r="B335">
            <v>0</v>
          </cell>
          <cell r="C335">
            <v>0</v>
          </cell>
          <cell r="D335">
            <v>1</v>
          </cell>
          <cell r="E335">
            <v>0</v>
          </cell>
        </row>
        <row r="336">
          <cell r="A336">
            <v>0</v>
          </cell>
          <cell r="B336">
            <v>0</v>
          </cell>
          <cell r="C336">
            <v>0</v>
          </cell>
          <cell r="D336">
            <v>1</v>
          </cell>
          <cell r="E336">
            <v>0</v>
          </cell>
        </row>
        <row r="337">
          <cell r="A337">
            <v>0</v>
          </cell>
          <cell r="B337">
            <v>0</v>
          </cell>
          <cell r="C337">
            <v>0</v>
          </cell>
          <cell r="D337">
            <v>1</v>
          </cell>
          <cell r="E337">
            <v>0</v>
          </cell>
        </row>
        <row r="338">
          <cell r="A338">
            <v>0</v>
          </cell>
          <cell r="B338">
            <v>0</v>
          </cell>
          <cell r="C338">
            <v>0</v>
          </cell>
          <cell r="D338">
            <v>1</v>
          </cell>
          <cell r="E338">
            <v>0</v>
          </cell>
        </row>
        <row r="339">
          <cell r="A339">
            <v>0</v>
          </cell>
          <cell r="B339">
            <v>0</v>
          </cell>
          <cell r="C339">
            <v>0</v>
          </cell>
          <cell r="D339">
            <v>1</v>
          </cell>
          <cell r="E339">
            <v>0</v>
          </cell>
        </row>
        <row r="340">
          <cell r="A340">
            <v>0</v>
          </cell>
          <cell r="B340">
            <v>0</v>
          </cell>
          <cell r="C340">
            <v>0</v>
          </cell>
          <cell r="D340">
            <v>1</v>
          </cell>
          <cell r="E340">
            <v>0</v>
          </cell>
        </row>
        <row r="341">
          <cell r="A341">
            <v>0</v>
          </cell>
          <cell r="B341">
            <v>0</v>
          </cell>
          <cell r="C341">
            <v>0</v>
          </cell>
          <cell r="D341">
            <v>1</v>
          </cell>
          <cell r="E341">
            <v>0</v>
          </cell>
        </row>
        <row r="342">
          <cell r="A342">
            <v>0</v>
          </cell>
          <cell r="B342">
            <v>0</v>
          </cell>
          <cell r="C342">
            <v>0</v>
          </cell>
          <cell r="D342">
            <v>1</v>
          </cell>
          <cell r="E342">
            <v>0</v>
          </cell>
        </row>
        <row r="343">
          <cell r="A343">
            <v>0</v>
          </cell>
          <cell r="B343">
            <v>0</v>
          </cell>
          <cell r="C343">
            <v>0</v>
          </cell>
          <cell r="D343">
            <v>1</v>
          </cell>
          <cell r="E343">
            <v>0</v>
          </cell>
        </row>
        <row r="344">
          <cell r="A344">
            <v>0</v>
          </cell>
          <cell r="B344">
            <v>0</v>
          </cell>
          <cell r="C344">
            <v>0</v>
          </cell>
          <cell r="D344">
            <v>1</v>
          </cell>
          <cell r="E344">
            <v>0</v>
          </cell>
        </row>
        <row r="345">
          <cell r="A345">
            <v>0</v>
          </cell>
          <cell r="B345">
            <v>0</v>
          </cell>
          <cell r="C345">
            <v>0</v>
          </cell>
          <cell r="D345">
            <v>1</v>
          </cell>
          <cell r="E345">
            <v>0</v>
          </cell>
        </row>
        <row r="346">
          <cell r="A346">
            <v>0</v>
          </cell>
          <cell r="B346">
            <v>0</v>
          </cell>
          <cell r="C346">
            <v>0</v>
          </cell>
          <cell r="D346">
            <v>1</v>
          </cell>
          <cell r="E346">
            <v>0</v>
          </cell>
        </row>
        <row r="347">
          <cell r="A347">
            <v>0</v>
          </cell>
          <cell r="B347">
            <v>0</v>
          </cell>
          <cell r="C347">
            <v>0</v>
          </cell>
          <cell r="D347">
            <v>1</v>
          </cell>
          <cell r="E347">
            <v>0</v>
          </cell>
        </row>
        <row r="348">
          <cell r="A348">
            <v>0</v>
          </cell>
          <cell r="B348">
            <v>0</v>
          </cell>
          <cell r="C348">
            <v>0</v>
          </cell>
          <cell r="D348">
            <v>1</v>
          </cell>
          <cell r="E348">
            <v>0</v>
          </cell>
        </row>
        <row r="349">
          <cell r="A349">
            <v>0</v>
          </cell>
          <cell r="B349">
            <v>0</v>
          </cell>
          <cell r="C349">
            <v>0</v>
          </cell>
          <cell r="D349">
            <v>1</v>
          </cell>
          <cell r="E349">
            <v>0</v>
          </cell>
        </row>
        <row r="350">
          <cell r="A350">
            <v>0</v>
          </cell>
          <cell r="B350">
            <v>0</v>
          </cell>
          <cell r="C350">
            <v>0</v>
          </cell>
          <cell r="D350">
            <v>1</v>
          </cell>
          <cell r="E350">
            <v>0</v>
          </cell>
        </row>
        <row r="351">
          <cell r="A351">
            <v>0</v>
          </cell>
          <cell r="B351">
            <v>0</v>
          </cell>
          <cell r="C351">
            <v>0</v>
          </cell>
          <cell r="D351">
            <v>1</v>
          </cell>
          <cell r="E351">
            <v>0</v>
          </cell>
        </row>
        <row r="352">
          <cell r="A352">
            <v>0</v>
          </cell>
          <cell r="B352">
            <v>0</v>
          </cell>
          <cell r="C352">
            <v>0</v>
          </cell>
          <cell r="D352">
            <v>1</v>
          </cell>
          <cell r="E352">
            <v>0</v>
          </cell>
        </row>
        <row r="353">
          <cell r="A353">
            <v>0</v>
          </cell>
          <cell r="B353">
            <v>0</v>
          </cell>
          <cell r="C353">
            <v>0</v>
          </cell>
          <cell r="D353">
            <v>1</v>
          </cell>
          <cell r="E353">
            <v>0</v>
          </cell>
        </row>
        <row r="354">
          <cell r="A354">
            <v>0</v>
          </cell>
          <cell r="B354">
            <v>0</v>
          </cell>
          <cell r="C354">
            <v>0</v>
          </cell>
          <cell r="D354">
            <v>1</v>
          </cell>
          <cell r="E354">
            <v>0</v>
          </cell>
        </row>
        <row r="355">
          <cell r="A355">
            <v>0</v>
          </cell>
          <cell r="B355">
            <v>0</v>
          </cell>
          <cell r="C355">
            <v>0</v>
          </cell>
          <cell r="D355">
            <v>1</v>
          </cell>
          <cell r="E355">
            <v>0</v>
          </cell>
        </row>
        <row r="356">
          <cell r="A356">
            <v>0</v>
          </cell>
          <cell r="B356">
            <v>0</v>
          </cell>
          <cell r="C356">
            <v>0</v>
          </cell>
          <cell r="D356">
            <v>1</v>
          </cell>
          <cell r="E356">
            <v>0</v>
          </cell>
        </row>
        <row r="357">
          <cell r="A357">
            <v>0</v>
          </cell>
          <cell r="B357">
            <v>0</v>
          </cell>
          <cell r="C357">
            <v>0</v>
          </cell>
          <cell r="D357">
            <v>1</v>
          </cell>
          <cell r="E357">
            <v>0</v>
          </cell>
        </row>
        <row r="358">
          <cell r="A358">
            <v>0</v>
          </cell>
          <cell r="B358">
            <v>0</v>
          </cell>
          <cell r="C358">
            <v>0</v>
          </cell>
          <cell r="D358">
            <v>1</v>
          </cell>
          <cell r="E358">
            <v>0</v>
          </cell>
        </row>
        <row r="359">
          <cell r="A359">
            <v>0</v>
          </cell>
          <cell r="B359">
            <v>0</v>
          </cell>
          <cell r="C359">
            <v>0</v>
          </cell>
          <cell r="D359">
            <v>1</v>
          </cell>
          <cell r="E359">
            <v>0</v>
          </cell>
        </row>
        <row r="360">
          <cell r="A360">
            <v>0</v>
          </cell>
          <cell r="B360">
            <v>0</v>
          </cell>
          <cell r="C360">
            <v>0</v>
          </cell>
          <cell r="D360">
            <v>1</v>
          </cell>
          <cell r="E360">
            <v>0</v>
          </cell>
        </row>
        <row r="361">
          <cell r="A361">
            <v>0</v>
          </cell>
          <cell r="B361">
            <v>0</v>
          </cell>
          <cell r="C361">
            <v>0</v>
          </cell>
          <cell r="D361">
            <v>1</v>
          </cell>
          <cell r="E361">
            <v>0</v>
          </cell>
        </row>
        <row r="362">
          <cell r="A362">
            <v>0</v>
          </cell>
          <cell r="B362">
            <v>0</v>
          </cell>
          <cell r="C362">
            <v>0</v>
          </cell>
          <cell r="D362">
            <v>1</v>
          </cell>
          <cell r="E362">
            <v>0</v>
          </cell>
        </row>
        <row r="363">
          <cell r="A363">
            <v>0</v>
          </cell>
          <cell r="B363">
            <v>0</v>
          </cell>
          <cell r="C363">
            <v>0</v>
          </cell>
          <cell r="D363">
            <v>1</v>
          </cell>
          <cell r="E363">
            <v>0</v>
          </cell>
        </row>
        <row r="364">
          <cell r="A364">
            <v>0</v>
          </cell>
          <cell r="B364">
            <v>0</v>
          </cell>
          <cell r="C364">
            <v>0</v>
          </cell>
          <cell r="D364">
            <v>1</v>
          </cell>
          <cell r="E364">
            <v>0</v>
          </cell>
        </row>
        <row r="365">
          <cell r="A365">
            <v>0</v>
          </cell>
          <cell r="B365">
            <v>0</v>
          </cell>
          <cell r="C365">
            <v>0</v>
          </cell>
          <cell r="D365">
            <v>1</v>
          </cell>
          <cell r="E365">
            <v>0</v>
          </cell>
        </row>
        <row r="366">
          <cell r="A366">
            <v>0</v>
          </cell>
          <cell r="B366">
            <v>0</v>
          </cell>
          <cell r="C366">
            <v>0</v>
          </cell>
          <cell r="D366">
            <v>1</v>
          </cell>
          <cell r="E366">
            <v>0</v>
          </cell>
        </row>
        <row r="367">
          <cell r="A367">
            <v>0</v>
          </cell>
          <cell r="B367">
            <v>0</v>
          </cell>
          <cell r="C367">
            <v>0</v>
          </cell>
          <cell r="D367">
            <v>1</v>
          </cell>
          <cell r="E367">
            <v>0</v>
          </cell>
        </row>
        <row r="368">
          <cell r="A368">
            <v>0</v>
          </cell>
          <cell r="B368">
            <v>0</v>
          </cell>
          <cell r="C368">
            <v>0</v>
          </cell>
          <cell r="D368">
            <v>1</v>
          </cell>
          <cell r="E368">
            <v>0</v>
          </cell>
        </row>
        <row r="369">
          <cell r="A369">
            <v>0</v>
          </cell>
          <cell r="B369">
            <v>0</v>
          </cell>
          <cell r="C369">
            <v>0</v>
          </cell>
          <cell r="D369">
            <v>1</v>
          </cell>
          <cell r="E369">
            <v>0</v>
          </cell>
        </row>
        <row r="370">
          <cell r="A370">
            <v>0</v>
          </cell>
          <cell r="B370">
            <v>0</v>
          </cell>
          <cell r="C370">
            <v>0</v>
          </cell>
          <cell r="D370">
            <v>1</v>
          </cell>
          <cell r="E370">
            <v>0</v>
          </cell>
        </row>
        <row r="371">
          <cell r="A371">
            <v>0</v>
          </cell>
          <cell r="B371">
            <v>0</v>
          </cell>
          <cell r="C371">
            <v>0</v>
          </cell>
          <cell r="D371">
            <v>1</v>
          </cell>
          <cell r="E371">
            <v>0</v>
          </cell>
        </row>
        <row r="372">
          <cell r="A372">
            <v>0</v>
          </cell>
          <cell r="B372">
            <v>0</v>
          </cell>
          <cell r="C372">
            <v>0</v>
          </cell>
          <cell r="D372">
            <v>1</v>
          </cell>
          <cell r="E372">
            <v>0</v>
          </cell>
        </row>
        <row r="373">
          <cell r="A373">
            <v>0</v>
          </cell>
          <cell r="B373">
            <v>0</v>
          </cell>
          <cell r="C373">
            <v>0</v>
          </cell>
          <cell r="D373">
            <v>1</v>
          </cell>
          <cell r="E373">
            <v>0</v>
          </cell>
        </row>
        <row r="374">
          <cell r="A374">
            <v>0</v>
          </cell>
          <cell r="B374">
            <v>0</v>
          </cell>
          <cell r="C374">
            <v>0</v>
          </cell>
          <cell r="D374">
            <v>1</v>
          </cell>
          <cell r="E374">
            <v>0</v>
          </cell>
        </row>
        <row r="375">
          <cell r="A375">
            <v>0</v>
          </cell>
          <cell r="B375">
            <v>0</v>
          </cell>
          <cell r="C375">
            <v>0</v>
          </cell>
          <cell r="D375">
            <v>1</v>
          </cell>
          <cell r="E375">
            <v>0</v>
          </cell>
        </row>
        <row r="376">
          <cell r="A376">
            <v>0</v>
          </cell>
          <cell r="B376">
            <v>0</v>
          </cell>
          <cell r="C376">
            <v>0</v>
          </cell>
          <cell r="D376">
            <v>1</v>
          </cell>
          <cell r="E376">
            <v>0</v>
          </cell>
        </row>
        <row r="377">
          <cell r="A377">
            <v>0</v>
          </cell>
          <cell r="B377">
            <v>0</v>
          </cell>
          <cell r="C377">
            <v>0</v>
          </cell>
          <cell r="D377">
            <v>1</v>
          </cell>
          <cell r="E377">
            <v>0</v>
          </cell>
        </row>
        <row r="378">
          <cell r="A378">
            <v>0</v>
          </cell>
          <cell r="B378">
            <v>0</v>
          </cell>
          <cell r="C378">
            <v>0</v>
          </cell>
          <cell r="D378">
            <v>1</v>
          </cell>
          <cell r="E378">
            <v>0</v>
          </cell>
        </row>
        <row r="379">
          <cell r="A379">
            <v>0</v>
          </cell>
          <cell r="B379">
            <v>0</v>
          </cell>
          <cell r="C379">
            <v>0</v>
          </cell>
          <cell r="D379">
            <v>1</v>
          </cell>
          <cell r="E379">
            <v>0</v>
          </cell>
        </row>
        <row r="380">
          <cell r="A380">
            <v>0</v>
          </cell>
          <cell r="B380">
            <v>0</v>
          </cell>
          <cell r="C380">
            <v>0</v>
          </cell>
          <cell r="D380">
            <v>1</v>
          </cell>
          <cell r="E380">
            <v>0</v>
          </cell>
        </row>
        <row r="381">
          <cell r="A381">
            <v>0</v>
          </cell>
          <cell r="B381">
            <v>0</v>
          </cell>
          <cell r="C381">
            <v>0</v>
          </cell>
          <cell r="D381">
            <v>1</v>
          </cell>
          <cell r="E381">
            <v>0</v>
          </cell>
        </row>
        <row r="382">
          <cell r="A382">
            <v>0</v>
          </cell>
          <cell r="B382">
            <v>0</v>
          </cell>
          <cell r="C382">
            <v>0</v>
          </cell>
          <cell r="D382">
            <v>1</v>
          </cell>
          <cell r="E382">
            <v>0</v>
          </cell>
        </row>
        <row r="383">
          <cell r="A383">
            <v>0</v>
          </cell>
          <cell r="B383">
            <v>0</v>
          </cell>
          <cell r="C383">
            <v>0</v>
          </cell>
          <cell r="D383">
            <v>1</v>
          </cell>
          <cell r="E383">
            <v>0</v>
          </cell>
        </row>
        <row r="384">
          <cell r="A384">
            <v>0</v>
          </cell>
          <cell r="B384">
            <v>0</v>
          </cell>
          <cell r="C384">
            <v>0</v>
          </cell>
          <cell r="D384">
            <v>0</v>
          </cell>
          <cell r="E384">
            <v>0</v>
          </cell>
        </row>
        <row r="385">
          <cell r="A385">
            <v>0</v>
          </cell>
          <cell r="B385">
            <v>0</v>
          </cell>
          <cell r="C385">
            <v>0</v>
          </cell>
          <cell r="D385">
            <v>0</v>
          </cell>
          <cell r="E385">
            <v>0</v>
          </cell>
        </row>
        <row r="386">
          <cell r="A386">
            <v>0</v>
          </cell>
          <cell r="B386">
            <v>0</v>
          </cell>
          <cell r="C386">
            <v>0</v>
          </cell>
          <cell r="D386">
            <v>0</v>
          </cell>
          <cell r="E386">
            <v>0</v>
          </cell>
        </row>
        <row r="387">
          <cell r="A387">
            <v>0</v>
          </cell>
          <cell r="B387">
            <v>0</v>
          </cell>
          <cell r="C387">
            <v>0</v>
          </cell>
          <cell r="D387">
            <v>0</v>
          </cell>
          <cell r="E387">
            <v>0</v>
          </cell>
        </row>
        <row r="388">
          <cell r="A388">
            <v>0</v>
          </cell>
          <cell r="B388">
            <v>0</v>
          </cell>
          <cell r="C388">
            <v>0</v>
          </cell>
          <cell r="D388">
            <v>1</v>
          </cell>
          <cell r="E388">
            <v>0</v>
          </cell>
        </row>
        <row r="389">
          <cell r="A389">
            <v>0</v>
          </cell>
          <cell r="B389">
            <v>0</v>
          </cell>
          <cell r="C389">
            <v>0</v>
          </cell>
          <cell r="D389">
            <v>1</v>
          </cell>
          <cell r="E389">
            <v>0</v>
          </cell>
        </row>
        <row r="390">
          <cell r="A390">
            <v>0</v>
          </cell>
          <cell r="B390">
            <v>0</v>
          </cell>
          <cell r="C390">
            <v>0</v>
          </cell>
          <cell r="D390">
            <v>1</v>
          </cell>
          <cell r="E390">
            <v>0</v>
          </cell>
        </row>
        <row r="391">
          <cell r="A391">
            <v>0</v>
          </cell>
          <cell r="B391">
            <v>0</v>
          </cell>
          <cell r="C391">
            <v>0</v>
          </cell>
          <cell r="D391">
            <v>1</v>
          </cell>
          <cell r="E391">
            <v>0</v>
          </cell>
        </row>
        <row r="392">
          <cell r="A392">
            <v>0</v>
          </cell>
          <cell r="B392">
            <v>0</v>
          </cell>
          <cell r="C392">
            <v>0</v>
          </cell>
          <cell r="D392">
            <v>1</v>
          </cell>
          <cell r="E392">
            <v>0</v>
          </cell>
        </row>
        <row r="393">
          <cell r="A393">
            <v>0</v>
          </cell>
          <cell r="B393">
            <v>0</v>
          </cell>
          <cell r="C393">
            <v>0</v>
          </cell>
          <cell r="D393">
            <v>1</v>
          </cell>
          <cell r="E393">
            <v>0</v>
          </cell>
        </row>
        <row r="394">
          <cell r="A394">
            <v>0</v>
          </cell>
          <cell r="B394">
            <v>0</v>
          </cell>
          <cell r="C394">
            <v>0</v>
          </cell>
          <cell r="D394">
            <v>1</v>
          </cell>
          <cell r="E394">
            <v>0</v>
          </cell>
        </row>
      </sheetData>
      <sheetData sheetId="8">
        <row r="2">
          <cell r="C2" t="str">
            <v>DESCRIPCION</v>
          </cell>
        </row>
      </sheetData>
      <sheetData sheetId="9"/>
      <sheetData sheetId="10">
        <row r="21">
          <cell r="A21" t="str">
            <v>Excavaciones</v>
          </cell>
          <cell r="B21">
            <v>0</v>
          </cell>
          <cell r="C21">
            <v>0</v>
          </cell>
          <cell r="D21">
            <v>0</v>
          </cell>
          <cell r="E21">
            <v>3</v>
          </cell>
          <cell r="F21" t="str">
            <v>Ayudante</v>
          </cell>
          <cell r="G21">
            <v>13749.084424083771</v>
          </cell>
          <cell r="H21">
            <v>1.0471204188481675</v>
          </cell>
          <cell r="I21">
            <v>13130.375625000001</v>
          </cell>
        </row>
        <row r="22">
          <cell r="A22" t="str">
            <v>Rellenos de excavación</v>
          </cell>
          <cell r="B22">
            <v>0</v>
          </cell>
          <cell r="C22">
            <v>0</v>
          </cell>
          <cell r="D22">
            <v>0</v>
          </cell>
          <cell r="E22">
            <v>1</v>
          </cell>
          <cell r="F22" t="str">
            <v>Ayudante</v>
          </cell>
          <cell r="G22">
            <v>4583.0281413612565</v>
          </cell>
          <cell r="H22">
            <v>1.0471204188481675</v>
          </cell>
          <cell r="I22">
            <v>4376.7918749999999</v>
          </cell>
        </row>
        <row r="23">
          <cell r="A23" t="str">
            <v>Enchapes y acabados</v>
          </cell>
          <cell r="B23">
            <v>1</v>
          </cell>
          <cell r="C23" t="str">
            <v>oficial</v>
          </cell>
          <cell r="D23">
            <v>0</v>
          </cell>
          <cell r="E23">
            <v>1</v>
          </cell>
          <cell r="F23" t="str">
            <v>Ayudante</v>
          </cell>
          <cell r="G23">
            <v>16901.571989528795</v>
          </cell>
          <cell r="H23">
            <v>1.0471204188481675</v>
          </cell>
          <cell r="I23">
            <v>16141.001249999998</v>
          </cell>
        </row>
        <row r="24">
          <cell r="A24" t="str">
            <v>Cuadrilla Demoliciones</v>
          </cell>
          <cell r="B24">
            <v>0</v>
          </cell>
          <cell r="C24">
            <v>0</v>
          </cell>
          <cell r="D24">
            <v>0</v>
          </cell>
          <cell r="E24">
            <v>2</v>
          </cell>
          <cell r="F24" t="str">
            <v>Ayudante</v>
          </cell>
          <cell r="G24">
            <v>9166.0562827225131</v>
          </cell>
          <cell r="H24">
            <v>1.0471204188481675</v>
          </cell>
          <cell r="I24">
            <v>8753.5837499999998</v>
          </cell>
        </row>
        <row r="25">
          <cell r="A25" t="str">
            <v>Excavaciones en roca</v>
          </cell>
          <cell r="B25">
            <v>1</v>
          </cell>
          <cell r="C25" t="str">
            <v>Oficial</v>
          </cell>
          <cell r="D25" t="str">
            <v>+</v>
          </cell>
          <cell r="E25">
            <v>3</v>
          </cell>
          <cell r="F25" t="str">
            <v>Ayudante</v>
          </cell>
          <cell r="G25">
            <v>26067.628272251306</v>
          </cell>
          <cell r="H25">
            <v>1.0471204188481675</v>
          </cell>
          <cell r="I25">
            <v>24894.584999999999</v>
          </cell>
        </row>
        <row r="26">
          <cell r="A26" t="str">
            <v>Albañilería</v>
          </cell>
          <cell r="B26">
            <v>2</v>
          </cell>
          <cell r="C26" t="str">
            <v>Oficial</v>
          </cell>
          <cell r="D26" t="str">
            <v>+</v>
          </cell>
          <cell r="E26">
            <v>1</v>
          </cell>
          <cell r="F26" t="str">
            <v>Ayudante</v>
          </cell>
          <cell r="G26">
            <v>29220.115837696332</v>
          </cell>
          <cell r="H26">
            <v>1.0471204188481675</v>
          </cell>
          <cell r="I26">
            <v>27905.210624999996</v>
          </cell>
        </row>
        <row r="27">
          <cell r="A27" t="str">
            <v>Estructuras</v>
          </cell>
          <cell r="B27">
            <v>2</v>
          </cell>
          <cell r="C27" t="str">
            <v>Oficial</v>
          </cell>
          <cell r="D27" t="str">
            <v>+</v>
          </cell>
          <cell r="E27">
            <v>3</v>
          </cell>
          <cell r="F27" t="str">
            <v>Ayudante</v>
          </cell>
          <cell r="G27">
            <v>38386.172120418843</v>
          </cell>
          <cell r="H27">
            <v>1.0471204188481675</v>
          </cell>
          <cell r="I27">
            <v>36658.794374999998</v>
          </cell>
        </row>
        <row r="28">
          <cell r="A28" t="str">
            <v>Topografía</v>
          </cell>
          <cell r="B28">
            <v>1</v>
          </cell>
          <cell r="C28" t="str">
            <v>Oficial</v>
          </cell>
          <cell r="D28" t="str">
            <v>+</v>
          </cell>
          <cell r="E28">
            <v>3</v>
          </cell>
          <cell r="F28" t="str">
            <v>Ayudante</v>
          </cell>
          <cell r="G28">
            <v>28674.391099476441</v>
          </cell>
          <cell r="H28">
            <v>1.0471204188481675</v>
          </cell>
          <cell r="I28">
            <v>27384.0435</v>
          </cell>
        </row>
        <row r="29">
          <cell r="A29" t="str">
            <v>Instalaciones</v>
          </cell>
          <cell r="B29">
            <v>2</v>
          </cell>
          <cell r="C29" t="str">
            <v>Oficial</v>
          </cell>
          <cell r="D29" t="str">
            <v>+</v>
          </cell>
          <cell r="E29">
            <v>2</v>
          </cell>
          <cell r="F29" t="str">
            <v>Ayudante</v>
          </cell>
          <cell r="G29">
            <v>37183.458376963346</v>
          </cell>
          <cell r="H29">
            <v>1.0471204188481675</v>
          </cell>
          <cell r="I29">
            <v>35510.202749999997</v>
          </cell>
        </row>
        <row r="30">
          <cell r="A30" t="str">
            <v>Cuadrilla 1 - 4</v>
          </cell>
          <cell r="B30">
            <v>1</v>
          </cell>
          <cell r="C30" t="str">
            <v>Oficial</v>
          </cell>
          <cell r="D30" t="str">
            <v>+</v>
          </cell>
          <cell r="E30">
            <v>4</v>
          </cell>
          <cell r="F30" t="str">
            <v>Ayudante</v>
          </cell>
          <cell r="G30">
            <v>36780.787696335079</v>
          </cell>
          <cell r="H30">
            <v>1.0471204188481675</v>
          </cell>
          <cell r="I30">
            <v>35125.652249999999</v>
          </cell>
        </row>
        <row r="31">
          <cell r="A31" t="str">
            <v>Cuadrilla 1 - 1</v>
          </cell>
          <cell r="B31">
            <v>1</v>
          </cell>
          <cell r="C31" t="str">
            <v>Oficial</v>
          </cell>
          <cell r="D31" t="str">
            <v>+</v>
          </cell>
          <cell r="E31">
            <v>1</v>
          </cell>
          <cell r="F31" t="str">
            <v>Ayudante</v>
          </cell>
          <cell r="G31">
            <v>20281.886387434555</v>
          </cell>
          <cell r="H31">
            <v>1.0471204188481675</v>
          </cell>
          <cell r="I31">
            <v>19369.201499999999</v>
          </cell>
        </row>
        <row r="32">
          <cell r="A32" t="str">
            <v>Cuadrilla 1 - 3</v>
          </cell>
          <cell r="B32">
            <v>1</v>
          </cell>
          <cell r="C32" t="str">
            <v>Oficial</v>
          </cell>
          <cell r="D32" t="str">
            <v>+</v>
          </cell>
          <cell r="E32">
            <v>3</v>
          </cell>
          <cell r="F32" t="str">
            <v>Ayudante</v>
          </cell>
          <cell r="G32">
            <v>26067.628272251306</v>
          </cell>
          <cell r="H32">
            <v>1.0471204188481675</v>
          </cell>
          <cell r="I32">
            <v>24894.584999999999</v>
          </cell>
        </row>
        <row r="33">
          <cell r="A33" t="str">
            <v>Cuadrilla 1 - 6</v>
          </cell>
          <cell r="B33">
            <v>1</v>
          </cell>
          <cell r="C33" t="str">
            <v>Oficial</v>
          </cell>
          <cell r="D33" t="str">
            <v>+</v>
          </cell>
          <cell r="E33">
            <v>6</v>
          </cell>
          <cell r="F33" t="str">
            <v>Ayudante</v>
          </cell>
          <cell r="G33">
            <v>39816.712696335075</v>
          </cell>
          <cell r="H33">
            <v>1.0471204188481675</v>
          </cell>
          <cell r="I33">
            <v>38024.960625</v>
          </cell>
        </row>
        <row r="34">
          <cell r="A34" t="str">
            <v>Cuadrilla Hidraúlico y Sanitario</v>
          </cell>
          <cell r="B34">
            <v>1</v>
          </cell>
          <cell r="C34" t="str">
            <v>Oficial</v>
          </cell>
          <cell r="D34" t="str">
            <v>+</v>
          </cell>
          <cell r="E34">
            <v>1</v>
          </cell>
          <cell r="F34" t="str">
            <v>Ayudante</v>
          </cell>
          <cell r="G34">
            <v>18591.729188481673</v>
          </cell>
          <cell r="H34">
            <v>1.0471204188481675</v>
          </cell>
          <cell r="I34">
            <v>17755.101374999998</v>
          </cell>
        </row>
        <row r="35">
          <cell r="A35" t="str">
            <v>Cuadrilla Carpinteria metálica</v>
          </cell>
          <cell r="B35">
            <v>1</v>
          </cell>
          <cell r="C35" t="str">
            <v>Oficial</v>
          </cell>
          <cell r="D35" t="str">
            <v>+</v>
          </cell>
          <cell r="E35">
            <v>1</v>
          </cell>
          <cell r="F35" t="str">
            <v>Ayudante</v>
          </cell>
          <cell r="G35">
            <v>19436.807787958111</v>
          </cell>
          <cell r="H35">
            <v>1.0471204188481675</v>
          </cell>
          <cell r="I35">
            <v>18562.151437499997</v>
          </cell>
        </row>
        <row r="36">
          <cell r="A36" t="str">
            <v>Cuadrilla  Eléctrico</v>
          </cell>
          <cell r="B36">
            <v>1</v>
          </cell>
          <cell r="C36" t="str">
            <v xml:space="preserve">Oficial </v>
          </cell>
          <cell r="D36" t="str">
            <v>+</v>
          </cell>
          <cell r="E36">
            <v>1</v>
          </cell>
          <cell r="F36" t="str">
            <v>Ayudante</v>
          </cell>
          <cell r="G36">
            <v>22479.090746073296</v>
          </cell>
          <cell r="H36">
            <v>1.0471204188481675</v>
          </cell>
          <cell r="I36">
            <v>21467.531662499998</v>
          </cell>
        </row>
        <row r="37">
          <cell r="A37" t="str">
            <v>Carpintería</v>
          </cell>
          <cell r="B37">
            <v>1</v>
          </cell>
          <cell r="C37" t="str">
            <v>Oficial</v>
          </cell>
          <cell r="D37" t="str">
            <v>+</v>
          </cell>
          <cell r="E37">
            <v>2</v>
          </cell>
          <cell r="F37" t="str">
            <v>Ayudante</v>
          </cell>
          <cell r="G37">
            <v>25781.520157068062</v>
          </cell>
          <cell r="H37">
            <v>1.0471204188481675</v>
          </cell>
          <cell r="I37">
            <v>24621.351749999998</v>
          </cell>
        </row>
        <row r="38">
          <cell r="A38" t="str">
            <v>Pintura</v>
          </cell>
          <cell r="B38">
            <v>2</v>
          </cell>
          <cell r="C38" t="str">
            <v>Oficial</v>
          </cell>
          <cell r="D38" t="str">
            <v>+</v>
          </cell>
          <cell r="E38">
            <v>1</v>
          </cell>
          <cell r="F38" t="str">
            <v>Ayudante</v>
          </cell>
          <cell r="G38">
            <v>33603.133213350782</v>
          </cell>
          <cell r="H38">
            <v>1.0471204188481675</v>
          </cell>
          <cell r="I38">
            <v>32090.992218749998</v>
          </cell>
        </row>
        <row r="39">
          <cell r="A39" t="str">
            <v>Mampostería</v>
          </cell>
          <cell r="B39">
            <v>2</v>
          </cell>
          <cell r="C39" t="str">
            <v>Oficial</v>
          </cell>
          <cell r="D39" t="str">
            <v>+</v>
          </cell>
          <cell r="E39">
            <v>1</v>
          </cell>
          <cell r="F39" t="str">
            <v>Ayudante</v>
          </cell>
          <cell r="G39">
            <v>29220.115837696332</v>
          </cell>
          <cell r="H39">
            <v>1.0471204188481675</v>
          </cell>
          <cell r="I39">
            <v>27905.210624999996</v>
          </cell>
        </row>
        <row r="40">
          <cell r="A40" t="str">
            <v>Vías</v>
          </cell>
          <cell r="B40">
            <v>3</v>
          </cell>
          <cell r="C40" t="str">
            <v>Oficial</v>
          </cell>
          <cell r="D40" t="str">
            <v>+</v>
          </cell>
          <cell r="E40">
            <v>4</v>
          </cell>
          <cell r="F40" t="str">
            <v>Ayudante</v>
          </cell>
          <cell r="G40">
            <v>63580.905726439785</v>
          </cell>
          <cell r="H40">
            <v>1.0471204188481675</v>
          </cell>
          <cell r="I40">
            <v>60719.764968749994</v>
          </cell>
        </row>
        <row r="41">
          <cell r="A41" t="str">
            <v>Cuadrilla Carpinteria Aluminio</v>
          </cell>
          <cell r="B41">
            <v>2</v>
          </cell>
          <cell r="C41" t="str">
            <v>Oficial</v>
          </cell>
          <cell r="D41" t="str">
            <v>+</v>
          </cell>
          <cell r="E41">
            <v>2</v>
          </cell>
          <cell r="F41" t="str">
            <v>Ayudante</v>
          </cell>
          <cell r="G41">
            <v>40563.77277486911</v>
          </cell>
          <cell r="H41">
            <v>1.0471204188481675</v>
          </cell>
          <cell r="I41">
            <v>38738.402999999998</v>
          </cell>
        </row>
        <row r="42">
          <cell r="A42" t="str">
            <v>Cuadrilla instalaciones a  gas</v>
          </cell>
          <cell r="B42">
            <v>2</v>
          </cell>
          <cell r="C42" t="str">
            <v>Oficiales</v>
          </cell>
          <cell r="D42">
            <v>0</v>
          </cell>
          <cell r="E42">
            <v>0</v>
          </cell>
          <cell r="F42">
            <v>0</v>
          </cell>
          <cell r="G42">
            <v>32767.32663612565</v>
          </cell>
          <cell r="H42">
            <v>1.0471204188481675</v>
          </cell>
          <cell r="I42">
            <v>31292.796937499996</v>
          </cell>
        </row>
        <row r="43">
          <cell r="A43" t="str">
            <v>Ingeniero</v>
          </cell>
          <cell r="B43">
            <v>0</v>
          </cell>
          <cell r="C43">
            <v>0</v>
          </cell>
          <cell r="D43">
            <v>0</v>
          </cell>
          <cell r="E43">
            <v>0</v>
          </cell>
          <cell r="F43">
            <v>0</v>
          </cell>
          <cell r="G43">
            <v>32722.513089005235</v>
          </cell>
          <cell r="H43">
            <v>1.0471204188481675</v>
          </cell>
          <cell r="I43">
            <v>31250</v>
          </cell>
        </row>
        <row r="44">
          <cell r="A44" t="str">
            <v>Tramitador</v>
          </cell>
          <cell r="B44">
            <v>0</v>
          </cell>
          <cell r="C44">
            <v>0</v>
          </cell>
          <cell r="D44">
            <v>0</v>
          </cell>
          <cell r="E44">
            <v>0</v>
          </cell>
          <cell r="F44">
            <v>0</v>
          </cell>
          <cell r="G44">
            <v>15706.806282722513</v>
          </cell>
          <cell r="H44">
            <v>1.0471204188481675</v>
          </cell>
          <cell r="I44">
            <v>15000</v>
          </cell>
        </row>
      </sheetData>
      <sheetData sheetId="11"/>
      <sheetData sheetId="1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_CONCRETO"/>
      <sheetName val="REMISIÓN_CONCRETOS"/>
      <sheetName val="CONCRET__DESDE_24H"/>
      <sheetName val="CONCRET__7-14-28_D"/>
      <sheetName val="NÚCLEOS"/>
      <sheetName val="BLOQUES-LADRILLOS"/>
      <sheetName val="MEZCLAS"/>
      <sheetName val="BELKELMAN"/>
      <sheetName val="Extracción_S_S_S_"/>
      <sheetName val="EXTRACCIÓN_S_S_S__"/>
      <sheetName val="EXTRACCIÓN_(PARAFINADA)"/>
      <sheetName val="CONTROL CONCRETO"/>
      <sheetName val="REMISIÓN CONCRETOS"/>
      <sheetName val="CONCRET. DESDE 24H"/>
      <sheetName val="CONCRET. 7-14-28 D"/>
      <sheetName val="Extracción S.S.S."/>
      <sheetName val="EXTRACCIÓN S.S.S. "/>
      <sheetName val="EXTRACCIÓN (PARAFINADA)"/>
      <sheetName val="Materiales"/>
      <sheetName val="Exper"/>
      <sheetName val="Ctdad Obra"/>
      <sheetName val="m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LISTADO"/>
    </sheetNames>
    <sheetDataSet>
      <sheetData sheetId="0" refreshError="1"/>
      <sheetData sheetId="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row r="218">
          <cell r="B218" t="str">
            <v>OBRERO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01"/>
    </sheetNames>
    <sheetDataSet>
      <sheetData sheetId="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4 CASTILL"/>
      <sheetName val="9.3 PARQ"/>
      <sheetName val="9.1 ARENERA"/>
      <sheetName val="ARCOS"/>
      <sheetName val="ASFALTO"/>
      <sheetName val="PLATINAS"/>
      <sheetName val="CUBIERTA"/>
      <sheetName val="AFINADO"/>
      <sheetName val="RELL MAT EXC"/>
      <sheetName val="DIVI METAL"/>
      <sheetName val="ENCHA PARED"/>
      <sheetName val="CAN ADIC (3)"/>
      <sheetName val="SIN SENDERO SIN TUNEL"/>
      <sheetName val="SIN TUNEL"/>
      <sheetName val="SIN SENDERO PEATONAL"/>
      <sheetName val="CUADRO CAN VILLA OLIMPICA"/>
      <sheetName val="CUADRO CANTID"/>
      <sheetName val="ACTA MODF (2)"/>
      <sheetName val="TOTAL"/>
      <sheetName val="% EJECUCION"/>
      <sheetName val="ACTA MODF"/>
      <sheetName val="15.6 KART"/>
      <sheetName val="11.3BIOSALU"/>
      <sheetName val="11.5par metal"/>
      <sheetName val="11.4PAR TIPO AMER"/>
      <sheetName val="11.2RODADERO"/>
      <sheetName val="11.1par MADE"/>
      <sheetName val="10.5 SINTETICO"/>
      <sheetName val="14.9 TEJA"/>
      <sheetName val="14.7 REJA M"/>
      <sheetName val="14.6COR TUB REC"/>
      <sheetName val="10.3BARA MET"/>
      <sheetName val="14.4CERRA PER"/>
      <sheetName val="10.3PUE REJ"/>
      <sheetName val="10.2VENT"/>
      <sheetName val="10.1PUERT M"/>
      <sheetName val="8.4 RETIRO"/>
      <sheetName val="8.3 TIERRA"/>
      <sheetName val="8.2 EMPR"/>
      <sheetName val="8.1 ARBOR"/>
      <sheetName val="7.28POST 10M"/>
      <sheetName val="11.2 CICLO"/>
      <sheetName val="LAV.P"/>
      <sheetName val="7.2 LAMP"/>
      <sheetName val="3.3DESG4&quot;"/>
      <sheetName val="UNITARIOS VILLA OLIMPICA"/>
      <sheetName val="mat"/>
      <sheetName val="equip"/>
      <sheetName val="mdo"/>
      <sheetName val="BASICOSOLA"/>
      <sheetName val="CONC BA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5">
          <cell r="A5" t="str">
            <v>Desperdicio</v>
          </cell>
        </row>
        <row r="6">
          <cell r="A6" t="str">
            <v>ACCESORIOS (CHEQUE, NIPLE, UNIONES, UNIVERSAL)</v>
          </cell>
        </row>
        <row r="7">
          <cell r="A7" t="str">
            <v>ACCESORIOS MOTOBOMBA</v>
          </cell>
        </row>
        <row r="8">
          <cell r="A8" t="str">
            <v>ACCESORIOS PVC-P 1 1/2"</v>
          </cell>
        </row>
        <row r="9">
          <cell r="A9" t="str">
            <v>ACCESORIOS PVC-P 1/2"</v>
          </cell>
        </row>
        <row r="10">
          <cell r="A10" t="str">
            <v>ACCESORIOS PVC-P 1"</v>
          </cell>
        </row>
        <row r="11">
          <cell r="A11" t="str">
            <v>ACCESORIOS PVC-P 3/4"</v>
          </cell>
        </row>
        <row r="12">
          <cell r="A12" t="str">
            <v>ACCESORIOS PVC-S 3"</v>
          </cell>
        </row>
        <row r="13">
          <cell r="A13" t="str">
            <v>ACCESORIOS PVC-S 4"</v>
          </cell>
        </row>
        <row r="14">
          <cell r="A14" t="str">
            <v>ACERO DE 37000 PSI</v>
          </cell>
        </row>
        <row r="15">
          <cell r="A15" t="str">
            <v>ACERO DE REFUERZO BASICO</v>
          </cell>
        </row>
        <row r="16">
          <cell r="A16" t="str">
            <v>ACERO DE REFUERZO DE 1/2"</v>
          </cell>
        </row>
        <row r="17">
          <cell r="A17" t="str">
            <v xml:space="preserve">ACERO DE REFUERZO DE 37000 PSI </v>
          </cell>
        </row>
        <row r="18">
          <cell r="A18" t="str">
            <v>ACERO DE REFUERZO DE 60000 PSI</v>
          </cell>
        </row>
        <row r="19">
          <cell r="A19" t="str">
            <v>ACIDO MURIATICO</v>
          </cell>
        </row>
        <row r="20">
          <cell r="A20" t="str">
            <v>ADAPTADOR HEMBRA DE 8"</v>
          </cell>
        </row>
        <row r="21">
          <cell r="A21" t="str">
            <v>ADAPTADOR MACHO PVC RDE-21 1-1/2</v>
          </cell>
        </row>
        <row r="22">
          <cell r="A22" t="str">
            <v>ADAPTADOR MACHO 1/2" PVC-P</v>
          </cell>
        </row>
        <row r="23">
          <cell r="A23" t="str">
            <v xml:space="preserve">ADAPTADOR TERMINAL 1 1/2"                     </v>
          </cell>
        </row>
        <row r="24">
          <cell r="A24" t="str">
            <v xml:space="preserve">ADAPTADOR TERMINAL 1/2"                     </v>
          </cell>
        </row>
        <row r="25">
          <cell r="A25" t="str">
            <v>AGUA</v>
          </cell>
        </row>
        <row r="26">
          <cell r="A26" t="str">
            <v>AGUA</v>
          </cell>
        </row>
        <row r="27">
          <cell r="A27" t="str">
            <v>ALAMBRE COAXIAL</v>
          </cell>
        </row>
        <row r="28">
          <cell r="A28" t="str">
            <v xml:space="preserve">ALAMBRE COBRE DESNUDO AWG 14             </v>
          </cell>
        </row>
        <row r="29">
          <cell r="A29" t="str">
            <v>ALAMBRE Cu No. 12 THW AMARILLO</v>
          </cell>
        </row>
        <row r="30">
          <cell r="A30" t="str">
            <v xml:space="preserve">ALAMBRE DE COBRE THW 12             </v>
          </cell>
        </row>
        <row r="31">
          <cell r="A31" t="str">
            <v>ALAMBRE Cu. No. 14 DESNUDO</v>
          </cell>
        </row>
        <row r="32">
          <cell r="A32" t="str">
            <v>ALAMBRE DE COBRE THW 14</v>
          </cell>
        </row>
        <row r="33">
          <cell r="A33" t="str">
            <v>ALAMBRE NEGRO</v>
          </cell>
        </row>
        <row r="34">
          <cell r="A34" t="str">
            <v>ALAMBRE NEGRO No 18</v>
          </cell>
        </row>
        <row r="35">
          <cell r="A35" t="str">
            <v>ALAMBRE TELEFÓNICO 2 x 22 TRENZ.</v>
          </cell>
        </row>
        <row r="36">
          <cell r="A36" t="str">
            <v>AMARRE 202 MM (8¨) NEGRO</v>
          </cell>
        </row>
        <row r="37">
          <cell r="A37" t="str">
            <v>ANCLAJES</v>
          </cell>
        </row>
        <row r="38">
          <cell r="A38" t="str">
            <v>ANGULO DE 1"</v>
          </cell>
        </row>
        <row r="39">
          <cell r="A39" t="str">
            <v>ANGULO DE 1 1/2" x 3/16"</v>
          </cell>
        </row>
        <row r="40">
          <cell r="A40" t="str">
            <v>ANGULO DE 2" X 2"</v>
          </cell>
        </row>
        <row r="41">
          <cell r="A41" t="str">
            <v>ANGULO DE 3/4" x 1/8"</v>
          </cell>
        </row>
        <row r="42">
          <cell r="A42" t="str">
            <v>ANGULOS DE SOPORTE DE 1"</v>
          </cell>
        </row>
        <row r="43">
          <cell r="A43" t="str">
            <v>ANTICORROSIVO INDUSTRIAL</v>
          </cell>
        </row>
        <row r="44">
          <cell r="A44" t="str">
            <v>ANTICORROSIVO ROJO</v>
          </cell>
        </row>
        <row r="45">
          <cell r="A45" t="str">
            <v xml:space="preserve">ARENA </v>
          </cell>
        </row>
        <row r="46">
          <cell r="A46" t="str">
            <v>ARENA LAVADA</v>
          </cell>
        </row>
        <row r="47">
          <cell r="A47" t="str">
            <v>ARCILLA</v>
          </cell>
        </row>
        <row r="48">
          <cell r="A48" t="str">
            <v>BAJANTE AGUAS LLUVIA 4"</v>
          </cell>
        </row>
        <row r="49">
          <cell r="A49" t="str">
            <v>BISAGRA COMÚN DE 1"</v>
          </cell>
        </row>
        <row r="50">
          <cell r="A50" t="str">
            <v>BISAGRA COMÚN DE 2"</v>
          </cell>
        </row>
        <row r="51">
          <cell r="A51" t="str">
            <v>BISAGRA COMÚN DE 3"</v>
          </cell>
        </row>
        <row r="52">
          <cell r="A52" t="str">
            <v>ADOQUIN DE ARCILLA TRAFICO PESADO</v>
          </cell>
        </row>
        <row r="53">
          <cell r="A53" t="str">
            <v>BLOQUE No. 5</v>
          </cell>
        </row>
        <row r="54">
          <cell r="A54" t="str">
            <v>BOMBA MANUAL</v>
          </cell>
        </row>
        <row r="55">
          <cell r="A55" t="str">
            <v>Breaker atornillable 1*20 amp</v>
          </cell>
        </row>
        <row r="56">
          <cell r="A56" t="str">
            <v>BUJE SOLDADO 1x1/2"</v>
          </cell>
        </row>
        <row r="57">
          <cell r="A57" t="str">
            <v>CABALLETE DE FIBRO-CEMENTO</v>
          </cell>
        </row>
        <row r="58">
          <cell r="A58" t="str">
            <v xml:space="preserve">CABLE COBRE DESNUDO AWG 1/0                 </v>
          </cell>
        </row>
        <row r="59">
          <cell r="A59" t="str">
            <v xml:space="preserve">CABLE DE COBRE DESNUDO No.10               </v>
          </cell>
        </row>
        <row r="60">
          <cell r="A60" t="str">
            <v xml:space="preserve">CABLE THW No. 6                             </v>
          </cell>
        </row>
        <row r="61">
          <cell r="A61" t="str">
            <v xml:space="preserve">CABLE THW No. 8                             </v>
          </cell>
        </row>
        <row r="62">
          <cell r="A62" t="str">
            <v>CAJA 4 x 4 MET. DEKO</v>
          </cell>
        </row>
        <row r="63">
          <cell r="A63" t="str">
            <v>CAJA OCTOGONAL</v>
          </cell>
        </row>
        <row r="64">
          <cell r="A64" t="str">
            <v>CAJA RECTANGULAR RG-125-5800</v>
          </cell>
        </row>
        <row r="65">
          <cell r="A65" t="str">
            <v>CAJA SENCILLA CONDUIT</v>
          </cell>
        </row>
        <row r="66">
          <cell r="A66" t="str">
            <v>CANECA 55 GAL PERFORADA</v>
          </cell>
        </row>
        <row r="67">
          <cell r="A67" t="str">
            <v xml:space="preserve">CARBÓN MINERAL                              </v>
          </cell>
        </row>
        <row r="68">
          <cell r="A68" t="str">
            <v>CHEQUE BRONCE DE 1-1/2</v>
          </cell>
        </row>
        <row r="69">
          <cell r="A69" t="str">
            <v>CELOSIA EN ALUMINIO INC. VIDRIOS</v>
          </cell>
        </row>
        <row r="70">
          <cell r="A70" t="str">
            <v>CEMENTO BLANCO</v>
          </cell>
        </row>
        <row r="71">
          <cell r="A71" t="str">
            <v>CEMENTO GRIS</v>
          </cell>
        </row>
        <row r="72">
          <cell r="A72" t="str">
            <v>CERÁMICA 20x20</v>
          </cell>
        </row>
        <row r="73">
          <cell r="A73" t="str">
            <v>CERÁMICA 20x25</v>
          </cell>
        </row>
        <row r="74">
          <cell r="A74" t="str">
            <v>CERAMICA PISO</v>
          </cell>
        </row>
        <row r="75">
          <cell r="A75" t="str">
            <v xml:space="preserve">CERRADURA  </v>
          </cell>
        </row>
        <row r="76">
          <cell r="A76" t="str">
            <v>CERRADURA INAFER 1000 o SIMILAR</v>
          </cell>
        </row>
        <row r="77">
          <cell r="A77" t="str">
            <v>CRUDO DE CANTERA</v>
          </cell>
        </row>
        <row r="78">
          <cell r="A78" t="str">
            <v>CINTA TEFLÓN</v>
          </cell>
        </row>
        <row r="79">
          <cell r="A79" t="str">
            <v>CODO DE 1" PVC-P</v>
          </cell>
        </row>
        <row r="80">
          <cell r="A80" t="str">
            <v>CODO PVC-P DE 1-1/2</v>
          </cell>
        </row>
        <row r="81">
          <cell r="A81" t="str">
            <v>CODO GALVANIZADO 90º 1/2"</v>
          </cell>
        </row>
        <row r="82">
          <cell r="A82" t="str">
            <v>CODO PVC-P 1" 90º</v>
          </cell>
        </row>
        <row r="83">
          <cell r="A83" t="str">
            <v>CODO PVC-P 1/2"</v>
          </cell>
        </row>
        <row r="84">
          <cell r="A84" t="str">
            <v>CODO PVC-S 2" 45</v>
          </cell>
        </row>
        <row r="85">
          <cell r="A85" t="str">
            <v>CODO PVC-S 4" 45</v>
          </cell>
        </row>
        <row r="86">
          <cell r="A86" t="str">
            <v>CODO PVC-S 4 90</v>
          </cell>
        </row>
        <row r="87">
          <cell r="A87" t="str">
            <v xml:space="preserve">CODO PVC-S 2" 90 </v>
          </cell>
        </row>
        <row r="88">
          <cell r="A88" t="str">
            <v>CODO PVC-S DE 4" CxC DE 90º</v>
          </cell>
        </row>
        <row r="89">
          <cell r="A89" t="str">
            <v>CODO PVC RDE 21 90º 4"</v>
          </cell>
        </row>
        <row r="90">
          <cell r="A90" t="str">
            <v>COLOR MINERAL</v>
          </cell>
        </row>
        <row r="91">
          <cell r="A91" t="str">
            <v>CONCRETO 3000 PSI</v>
          </cell>
        </row>
        <row r="92">
          <cell r="A92" t="str">
            <v>CONCRETO DE 2000 PSI.</v>
          </cell>
        </row>
        <row r="93">
          <cell r="A93" t="str">
            <v>CONCRETO DE 3000 PSI.</v>
          </cell>
        </row>
        <row r="94">
          <cell r="A94" t="str">
            <v>CONECTOR RESORTE ROJO</v>
          </cell>
        </row>
        <row r="95">
          <cell r="A95" t="str">
            <v>CORREA RECTANGULAR DE 3"x1 1/2"</v>
          </cell>
        </row>
        <row r="96">
          <cell r="A96" t="str">
            <v>CURVA CONDUIT PVC DE 1/2</v>
          </cell>
        </row>
        <row r="97">
          <cell r="A97" t="str">
            <v>CUARTÓN 0.05x0.10x3.0 M</v>
          </cell>
        </row>
        <row r="98">
          <cell r="A98" t="str">
            <v>DISOLVENTE THINNER</v>
          </cell>
        </row>
        <row r="99">
          <cell r="A99" t="str">
            <v>ELECTROBOMBA DE 1 HP</v>
          </cell>
        </row>
        <row r="100">
          <cell r="A100" t="str">
            <v>ENTRADA TANQUE 1/2"</v>
          </cell>
        </row>
        <row r="101">
          <cell r="A101" t="str">
            <v>ESCRITORIO COMPLETO</v>
          </cell>
        </row>
        <row r="102">
          <cell r="A102" t="str">
            <v>ESTACAS</v>
          </cell>
        </row>
        <row r="103">
          <cell r="A103" t="str">
            <v>ESTUCO PLASTICO</v>
          </cell>
        </row>
        <row r="104">
          <cell r="A104" t="str">
            <v>FIJADORES</v>
          </cell>
        </row>
        <row r="105">
          <cell r="A105" t="str">
            <v>FLOTADOR DE 1"</v>
          </cell>
        </row>
        <row r="106">
          <cell r="A106" t="str">
            <v>FORMALETA MADERA 3 USOS</v>
          </cell>
        </row>
        <row r="107">
          <cell r="A107" t="str">
            <v>GANCHO PARA TEJA</v>
          </cell>
        </row>
        <row r="108">
          <cell r="A108" t="str">
            <v xml:space="preserve">GANCHOS  PARA TEJA </v>
          </cell>
        </row>
        <row r="109">
          <cell r="A109" t="str">
            <v>GEOTEXTIL NT 1600</v>
          </cell>
        </row>
        <row r="110">
          <cell r="A110" t="str">
            <v>GEOMEMBRANA HPD 60000</v>
          </cell>
        </row>
        <row r="111">
          <cell r="A111" t="str">
            <v>GRAVILLA</v>
          </cell>
        </row>
        <row r="112">
          <cell r="A112" t="str">
            <v>GUADUA</v>
          </cell>
        </row>
        <row r="113">
          <cell r="A113" t="str">
            <v>GUARDAESCOBA DE CERAMICA</v>
          </cell>
        </row>
        <row r="114">
          <cell r="A114" t="str">
            <v xml:space="preserve">HIDROSOLTA                                  </v>
          </cell>
        </row>
        <row r="115">
          <cell r="A115" t="str">
            <v>JUEGO DE INCRUSTACIONES</v>
          </cell>
        </row>
        <row r="116">
          <cell r="A116" t="str">
            <v>LADRILLO TOLETE</v>
          </cell>
        </row>
        <row r="117">
          <cell r="A117" t="str">
            <v>LADRILLO TOLETE VITRIFICADO</v>
          </cell>
        </row>
        <row r="118">
          <cell r="A118" t="str">
            <v>LAMINA COLD ROLLED CAL. 18</v>
          </cell>
        </row>
        <row r="119">
          <cell r="A119" t="str">
            <v>LAMINA COLD ROLLED CAL. 20</v>
          </cell>
        </row>
        <row r="120">
          <cell r="A120" t="str">
            <v>LÁMPARA SLIM 2 x 48"</v>
          </cell>
        </row>
        <row r="121">
          <cell r="A121" t="str">
            <v>LAVAMANOS LINEA ECONOMICA INCL. GRIFERIA</v>
          </cell>
        </row>
        <row r="122">
          <cell r="A122" t="str">
            <v>LIMPIADOR PVC 1/4</v>
          </cell>
        </row>
        <row r="123">
          <cell r="A123" t="str">
            <v>LIMPIADOR PARA PVC</v>
          </cell>
        </row>
        <row r="124">
          <cell r="A124" t="str">
            <v>LIMPIADOR REMOVEDOR SCHEDULE</v>
          </cell>
        </row>
        <row r="125">
          <cell r="A125" t="str">
            <v xml:space="preserve">LISTÓN 0.04x0.03x3 M </v>
          </cell>
        </row>
        <row r="126">
          <cell r="A126" t="str">
            <v xml:space="preserve">LISTÓN 0.05x0.05x3 M </v>
          </cell>
        </row>
        <row r="127">
          <cell r="A127" t="str">
            <v>LLAVE DE PASO 1"</v>
          </cell>
        </row>
        <row r="128">
          <cell r="A128" t="str">
            <v>LLAVE JARDÍN GALVANIZADA PESADA</v>
          </cell>
        </row>
        <row r="129">
          <cell r="A129" t="str">
            <v>MACHIMBRE</v>
          </cell>
        </row>
        <row r="130">
          <cell r="A130" t="str">
            <v>MADERA DE 5*5</v>
          </cell>
        </row>
        <row r="131">
          <cell r="A131" t="str">
            <v>MADERA DE SEGUNDA</v>
          </cell>
        </row>
        <row r="132">
          <cell r="A132" t="str">
            <v>MANIJA PARA VENTANA</v>
          </cell>
        </row>
        <row r="133">
          <cell r="A133" t="str">
            <v>MARCO PARA TAPA</v>
          </cell>
        </row>
        <row r="134">
          <cell r="A134" t="str">
            <v>MORTERO 1 : 3</v>
          </cell>
        </row>
        <row r="135">
          <cell r="A135" t="str">
            <v>MORTERO 1 : 4</v>
          </cell>
        </row>
        <row r="136">
          <cell r="A136" t="str">
            <v>MORTERO 1:4</v>
          </cell>
        </row>
        <row r="137">
          <cell r="A137" t="str">
            <v>MOTOBOMBA A GASOLINA DE 4 H.P.</v>
          </cell>
        </row>
        <row r="138">
          <cell r="A138" t="str">
            <v>NIPLE GALVANIZADO 1/2"x5 cm</v>
          </cell>
        </row>
        <row r="139">
          <cell r="A139" t="str">
            <v>PAPEL LIJA</v>
          </cell>
        </row>
        <row r="140">
          <cell r="A140" t="str">
            <v>PEGACOR</v>
          </cell>
        </row>
        <row r="141">
          <cell r="A141" t="str">
            <v>PERFIL EN LAMINA CALIBRE 20</v>
          </cell>
        </row>
        <row r="142">
          <cell r="A142" t="str">
            <v xml:space="preserve">PIEDRA BOLA </v>
          </cell>
        </row>
        <row r="143">
          <cell r="A143" t="str">
            <v>PINTURA EN ANTICORROSIVO</v>
          </cell>
        </row>
        <row r="144">
          <cell r="A144" t="str">
            <v>PINTURA EN ESMALTE</v>
          </cell>
        </row>
        <row r="145">
          <cell r="A145" t="str">
            <v>PINTURA EN VINILO</v>
          </cell>
        </row>
        <row r="146">
          <cell r="A146" t="str">
            <v>PINTURA KORAZA</v>
          </cell>
        </row>
        <row r="147">
          <cell r="A147" t="str">
            <v>PINTURA VINILO TIPO 1</v>
          </cell>
        </row>
        <row r="148">
          <cell r="A148" t="str">
            <v>PIOLA</v>
          </cell>
        </row>
        <row r="149">
          <cell r="A149" t="str">
            <v xml:space="preserve">PLACA IDENTIFICAR 0.03 x 0.05 MT.           </v>
          </cell>
        </row>
        <row r="150">
          <cell r="A150" t="str">
            <v>PLATINA DE 3/8"</v>
          </cell>
        </row>
        <row r="151">
          <cell r="A151" t="str">
            <v>PUERTA LAMINA DOBLADA CALIBRE 18 e=0.10</v>
          </cell>
        </row>
        <row r="152">
          <cell r="A152" t="str">
            <v xml:space="preserve">PUERTA EN LÁMINA COLD ROLLED CAL. 20 </v>
          </cell>
        </row>
        <row r="153">
          <cell r="A153" t="str">
            <v>PUNTILLA</v>
          </cell>
        </row>
        <row r="154">
          <cell r="A154" t="str">
            <v>PUNTILLA 2"</v>
          </cell>
        </row>
        <row r="155">
          <cell r="A155" t="str">
            <v>PUNTILLA 2" CON CABEZA</v>
          </cell>
        </row>
        <row r="156">
          <cell r="A156" t="str">
            <v>PUNTILLA 1 1/2*3"</v>
          </cell>
        </row>
        <row r="157">
          <cell r="A157" t="str">
            <v>PUNTILLA PROMEDIO</v>
          </cell>
        </row>
        <row r="158">
          <cell r="A158" t="str">
            <v>PUNTILLA DE ACERO DE 2 ½</v>
          </cell>
        </row>
        <row r="159">
          <cell r="A159" t="str">
            <v xml:space="preserve">REJA METALICA </v>
          </cell>
        </row>
        <row r="160">
          <cell r="A160" t="str">
            <v>REJILLA DE 3"</v>
          </cell>
        </row>
        <row r="161">
          <cell r="A161" t="str">
            <v xml:space="preserve">REGISTRO DE BOLA </v>
          </cell>
        </row>
        <row r="162">
          <cell r="A162" t="str">
            <v>RELLENO SELECCIONADO</v>
          </cell>
        </row>
        <row r="163">
          <cell r="A163" t="str">
            <v>SALIDA PARA CORDÓN</v>
          </cell>
        </row>
        <row r="164">
          <cell r="A164" t="str">
            <v>SALIDA TANQUE 1"</v>
          </cell>
        </row>
        <row r="165">
          <cell r="A165" t="str">
            <v>SANITARIO ECONÓMICO</v>
          </cell>
        </row>
        <row r="166">
          <cell r="A166" t="str">
            <v>SEMICODO PVC-S 3"</v>
          </cell>
        </row>
        <row r="167">
          <cell r="A167" t="str">
            <v>SIFÓN PVC-S 2"</v>
          </cell>
        </row>
        <row r="168">
          <cell r="A168" t="str">
            <v>SIFÓN PVC-S 3"</v>
          </cell>
        </row>
        <row r="169">
          <cell r="A169" t="str">
            <v>SOLDADURA  PVC 1/4 GAL</v>
          </cell>
        </row>
        <row r="170">
          <cell r="A170" t="str">
            <v>SOLDADURA ELÉCTRICA</v>
          </cell>
        </row>
        <row r="171">
          <cell r="A171" t="str">
            <v>SOLDADURA LIQUIDA SCHEDULE</v>
          </cell>
        </row>
        <row r="172">
          <cell r="A172" t="str">
            <v>SOLDADURA MIG</v>
          </cell>
        </row>
        <row r="173">
          <cell r="A173" t="str">
            <v>SOLDADURA PVC 1/8 GALÓN</v>
          </cell>
        </row>
        <row r="174">
          <cell r="A174" t="str">
            <v>SOLDADURA LIQUIDA PVC  1/4 galon</v>
          </cell>
        </row>
        <row r="175">
          <cell r="A175" t="str">
            <v>SONDA ACERADA</v>
          </cell>
        </row>
        <row r="176">
          <cell r="A176" t="str">
            <v>SUBCONTRATO 1</v>
          </cell>
        </row>
        <row r="177">
          <cell r="A177" t="str">
            <v>TABLA 0.03x0.3x3 M</v>
          </cell>
        </row>
        <row r="178">
          <cell r="A178" t="str">
            <v>TABLA CHAPA DE 0.10 MT.</v>
          </cell>
        </row>
        <row r="179">
          <cell r="A179" t="str">
            <v>TABLA DE 0.03x0.3x3.0 M</v>
          </cell>
        </row>
        <row r="180">
          <cell r="A180" t="str">
            <v>TABLERO ACRÍLICO</v>
          </cell>
        </row>
        <row r="181">
          <cell r="A181" t="str">
            <v>TABLERO TRF 12 CIRC C/ESPACIO TOTALIZADOR</v>
          </cell>
        </row>
        <row r="182">
          <cell r="A182" t="str">
            <v>Tablero de empotrar trifásico de 12 Circuitos</v>
          </cell>
        </row>
        <row r="183">
          <cell r="A183" t="str">
            <v xml:space="preserve">TABLERO C/PUERTA 12 CIRCUITOS               </v>
          </cell>
        </row>
        <row r="184">
          <cell r="A184" t="str">
            <v>TABLETA DE 10x15 EN ARCILLA</v>
          </cell>
        </row>
        <row r="185">
          <cell r="A185" t="str">
            <v>TABLÓN DE GRES</v>
          </cell>
        </row>
        <row r="186">
          <cell r="A186" t="str">
            <v>TABLÓN DE GRESS 25x25</v>
          </cell>
        </row>
        <row r="187">
          <cell r="A187" t="str">
            <v xml:space="preserve">TACO BIPOLAR HQP 2 x 30 AMP.                </v>
          </cell>
        </row>
        <row r="188">
          <cell r="A188" t="str">
            <v xml:space="preserve">TACO TRIPOLAR HQP 3 x 50 AMP.               </v>
          </cell>
        </row>
        <row r="189">
          <cell r="A189" t="str">
            <v>TANQUE PLÁSTICO 1000 LTS</v>
          </cell>
        </row>
        <row r="190">
          <cell r="A190" t="str">
            <v>TANQUE PLÁSTICO DE 500 LT</v>
          </cell>
        </row>
        <row r="191">
          <cell r="A191" t="str">
            <v>TANQUE PLASTICO 5000 LTS</v>
          </cell>
        </row>
        <row r="192">
          <cell r="A192" t="str">
            <v>TAPA PARA CÁMARA</v>
          </cell>
        </row>
        <row r="193">
          <cell r="A193" t="str">
            <v>TAPON MACHO PVC-8"</v>
          </cell>
        </row>
        <row r="194">
          <cell r="A194" t="str">
            <v>TAPÓN PVC-P 1/2"</v>
          </cell>
        </row>
        <row r="195">
          <cell r="A195" t="str">
            <v>TEE PVC-P 1"</v>
          </cell>
        </row>
        <row r="196">
          <cell r="A196" t="str">
            <v>TEE PVC-P 1/2"</v>
          </cell>
        </row>
        <row r="197">
          <cell r="A197" t="str">
            <v>TEJA DE FIBRO-CEMENTO</v>
          </cell>
        </row>
        <row r="198">
          <cell r="A198" t="str">
            <v xml:space="preserve">TEJA ONDULADA N° 8 </v>
          </cell>
        </row>
        <row r="199">
          <cell r="A199" t="str">
            <v>TEJ A ZINC</v>
          </cell>
        </row>
        <row r="200">
          <cell r="A200" t="str">
            <v>TERMINAL CONDUIT PVC 1/2</v>
          </cell>
        </row>
        <row r="201">
          <cell r="A201" t="str">
            <v>TOMA TV.</v>
          </cell>
        </row>
        <row r="202">
          <cell r="A202" t="str">
            <v>TOMACORRIENTE DOBLE CON P. a T.</v>
          </cell>
        </row>
        <row r="203">
          <cell r="A203" t="str">
            <v>TOMACORRIENTE SENCILLA A 220 V.</v>
          </cell>
        </row>
        <row r="204">
          <cell r="A204" t="str">
            <v xml:space="preserve">TORNILLO LAMINA DE 3/8"                     </v>
          </cell>
        </row>
        <row r="205">
          <cell r="A205" t="str">
            <v>Totalizador 60amp</v>
          </cell>
        </row>
        <row r="206">
          <cell r="A206" t="str">
            <v>TRITURADO</v>
          </cell>
        </row>
        <row r="207">
          <cell r="A207" t="str">
            <v>TRITURADO DE 3/4"</v>
          </cell>
        </row>
        <row r="208">
          <cell r="A208" t="str">
            <v>TUBERÍA 1/2" PVC PRESIÓN</v>
          </cell>
        </row>
        <row r="209">
          <cell r="A209" t="str">
            <v>TUBERÍA 1 1/2" PVC PRESIÓN</v>
          </cell>
        </row>
        <row r="210">
          <cell r="A210" t="str">
            <v>TUBERÍA 3/4" PVC PRESIÓN</v>
          </cell>
        </row>
        <row r="211">
          <cell r="A211" t="str">
            <v>TUBERÍA PVC-S 2"</v>
          </cell>
        </row>
        <row r="212">
          <cell r="A212" t="str">
            <v>TUBERÍA PVC-S 3"</v>
          </cell>
        </row>
        <row r="213">
          <cell r="A213" t="str">
            <v>TUBERÍA PVC-S 4"</v>
          </cell>
        </row>
        <row r="214">
          <cell r="A214" t="str">
            <v>YTUBERIA PVC-S 8"</v>
          </cell>
        </row>
        <row r="215">
          <cell r="A215" t="str">
            <v xml:space="preserve">TUBO CONDUIT PVC 1/2" X 3 MTS                      </v>
          </cell>
        </row>
        <row r="216">
          <cell r="A216" t="str">
            <v xml:space="preserve">TUBO CONDUIT PVC T. P. 1 1/4"                </v>
          </cell>
        </row>
        <row r="217">
          <cell r="A217" t="str">
            <v>TUBO CUADRADO DE 1"</v>
          </cell>
        </row>
        <row r="218">
          <cell r="A218" t="str">
            <v>TUBO METALICO DE 3" X 1 ½"</v>
          </cell>
        </row>
        <row r="219">
          <cell r="A219" t="str">
            <v>TUBO PVC-P  RDE 21  1-1/2"</v>
          </cell>
        </row>
        <row r="220">
          <cell r="A220" t="str">
            <v>TUBO PVC-P 1 1/2"</v>
          </cell>
        </row>
        <row r="221">
          <cell r="A221" t="str">
            <v>TUBO PVC-P 1"</v>
          </cell>
        </row>
        <row r="222">
          <cell r="A222" t="str">
            <v>TUBO PERFORADO DE 6"</v>
          </cell>
        </row>
        <row r="223">
          <cell r="A223" t="str">
            <v>TUBO NOVAFORT 160 MM</v>
          </cell>
        </row>
        <row r="224">
          <cell r="A224" t="str">
            <v xml:space="preserve">TUB CONCRETO REFORZADO D=33"UNION CAUCHO </v>
          </cell>
        </row>
        <row r="225">
          <cell r="A225" t="str">
            <v xml:space="preserve"> TUB CONCRETO REFORZADO D=36"UNION CAUCHO </v>
          </cell>
        </row>
        <row r="226">
          <cell r="A226" t="str">
            <v xml:space="preserve"> TUB CONCRETO SIMPLE D= 6"UNION CAUCHO</v>
          </cell>
        </row>
        <row r="227">
          <cell r="A227" t="str">
            <v xml:space="preserve"> TUB CONCRETO SIMPLE D= 8"UNION CAUCHO</v>
          </cell>
        </row>
        <row r="228">
          <cell r="A228" t="str">
            <v xml:space="preserve">TUB CONCRETO SIMPLE D=10"UNION CAUCHO </v>
          </cell>
        </row>
        <row r="229">
          <cell r="A229" t="str">
            <v xml:space="preserve">TUB CONCRETO SIMPLE D=12"UNION CAUCHO </v>
          </cell>
        </row>
        <row r="230">
          <cell r="A230" t="str">
            <v xml:space="preserve">TUB CONCRETO SIMPLE D=15"UNION CAUCHO </v>
          </cell>
        </row>
        <row r="231">
          <cell r="A231" t="str">
            <v>TUB CONCRETO SIMPLE D=18"UNION CAUCHO</v>
          </cell>
        </row>
        <row r="232">
          <cell r="A232" t="str">
            <v xml:space="preserve"> TUB CONCRETO SIMPLE D=21"UNION CAUCHO </v>
          </cell>
        </row>
        <row r="233">
          <cell r="A233" t="str">
            <v xml:space="preserve"> TUB CONCRETO SIMPLE D=24"UNION CAUCHO </v>
          </cell>
        </row>
        <row r="234">
          <cell r="A234" t="str">
            <v xml:space="preserve"> TUB CONCRETO SIMPLE D=27"UNION CAUCHO </v>
          </cell>
        </row>
        <row r="235">
          <cell r="A235" t="str">
            <v xml:space="preserve"> TUB CONCRETO SIMPLE D=30"UNION CAUCHO </v>
          </cell>
        </row>
        <row r="236">
          <cell r="A236" t="str">
            <v>TUBERIA CONCRETO SIMPLE D=24"U.M.</v>
          </cell>
        </row>
        <row r="237">
          <cell r="A237" t="str">
            <v>TUBERIA CONCRETO SIMPLE D=36"U.M.</v>
          </cell>
        </row>
        <row r="238">
          <cell r="A238" t="str">
            <v>TUBERIA GALVANIZADA 1-1/2</v>
          </cell>
        </row>
        <row r="239">
          <cell r="A239" t="str">
            <v xml:space="preserve">UNION PRESION DE 1/2" </v>
          </cell>
        </row>
        <row r="240">
          <cell r="A240" t="str">
            <v>UNION PVC-P RDE-21 1-1/2</v>
          </cell>
        </row>
        <row r="241">
          <cell r="A241" t="str">
            <v>UNIÓN GALVANIZADA DE 1/2"</v>
          </cell>
        </row>
        <row r="242">
          <cell r="A242" t="str">
            <v>UNION SANITARIA PVC 4"</v>
          </cell>
        </row>
        <row r="243">
          <cell r="A243" t="str">
            <v>UNION SANITARIA PVC 2"</v>
          </cell>
        </row>
        <row r="244">
          <cell r="A244" t="str">
            <v>UNIVERSAL 1/2"</v>
          </cell>
        </row>
        <row r="245">
          <cell r="A245" t="str">
            <v>UNIVERSAL GALVANIZADA 1-1/2</v>
          </cell>
        </row>
        <row r="246">
          <cell r="A246" t="str">
            <v>UNIVERSAL PVC-P DE 1"</v>
          </cell>
        </row>
        <row r="247">
          <cell r="A247" t="str">
            <v>VALLA METALICA DE 3*2 MTS LAMINA CAL. 18 Y SOPORTES</v>
          </cell>
        </row>
        <row r="248">
          <cell r="A248" t="str">
            <v>VÁLVULA CHEQUE DE 1/2"</v>
          </cell>
        </row>
        <row r="249">
          <cell r="A249" t="str">
            <v>VÁLVULA DE BOLA DE 1"</v>
          </cell>
        </row>
        <row r="250">
          <cell r="A250" t="str">
            <v>VÁLVULA DE BOLA DE 1/2"</v>
          </cell>
        </row>
        <row r="251">
          <cell r="A251" t="str">
            <v>VÁLVULA DE BOLA DE 1/2"</v>
          </cell>
        </row>
        <row r="252">
          <cell r="A252" t="str">
            <v xml:space="preserve">VARILLA COPPER WELL 5/8                     </v>
          </cell>
        </row>
        <row r="253">
          <cell r="A253" t="str">
            <v>VARILLA DE Ø 1/2"</v>
          </cell>
        </row>
        <row r="254">
          <cell r="A254" t="str">
            <v>VARILLA DE Ø 3/8"</v>
          </cell>
        </row>
        <row r="255">
          <cell r="A255" t="str">
            <v>VARIOS (TORNILLOS, PUNTILLAS)</v>
          </cell>
        </row>
        <row r="256">
          <cell r="A256" t="str">
            <v>VENTILADOR DE TECHO</v>
          </cell>
        </row>
        <row r="257">
          <cell r="A257" t="str">
            <v>YEE SANITARIA DE 3"</v>
          </cell>
        </row>
        <row r="258">
          <cell r="A258" t="str">
            <v>TUBERIA SANITARIA DE 3" PERFORADA</v>
          </cell>
        </row>
        <row r="259">
          <cell r="A259" t="str">
            <v>MALLA ESLAVONADA</v>
          </cell>
        </row>
        <row r="260">
          <cell r="A260" t="str">
            <v>ARBOL</v>
          </cell>
        </row>
        <row r="261">
          <cell r="A261" t="str">
            <v>ABONO ORGANICO</v>
          </cell>
        </row>
        <row r="262">
          <cell r="A262" t="str">
            <v>ALAMBRE DE PUA</v>
          </cell>
        </row>
        <row r="263">
          <cell r="A263" t="str">
            <v>ELECTRICAS</v>
          </cell>
        </row>
        <row r="264">
          <cell r="A264" t="str">
            <v>CURVA  DE 1 1/4 GERFOR"</v>
          </cell>
        </row>
        <row r="265">
          <cell r="A265" t="str">
            <v>TUBERIA CONDUIT PVC 1-1/4 GERFOR"</v>
          </cell>
        </row>
        <row r="266">
          <cell r="A266" t="str">
            <v>TERMINALES PVC DE 1 1/4 GERFOR"</v>
          </cell>
        </row>
        <row r="267">
          <cell r="A267" t="str">
            <v>ALAMBRE DE COBRE # 8 AWG-THW</v>
          </cell>
        </row>
        <row r="268">
          <cell r="A268" t="str">
            <v>ALAMBRE DE COBRE # 10 AWG-THW</v>
          </cell>
        </row>
        <row r="269">
          <cell r="A269" t="str">
            <v>TOTALIZADOR CON CAJA Y DOS BREAKER</v>
          </cell>
        </row>
        <row r="270">
          <cell r="A270" t="str">
            <v>CAPACETE DE 1-1/2</v>
          </cell>
        </row>
        <row r="271">
          <cell r="A271" t="str">
            <v>PERCHA DE 3 PUESTOS GALV.</v>
          </cell>
        </row>
        <row r="273">
          <cell r="A273" t="str">
            <v>ALAMBRE DE COBRE # 12 AWG-THW</v>
          </cell>
        </row>
        <row r="274">
          <cell r="A274" t="str">
            <v>ALAMBRE DE COBRE # 14 AWG-THW</v>
          </cell>
        </row>
        <row r="275">
          <cell r="A275" t="str">
            <v>BOQUILLA 1/2 + TUERCA"</v>
          </cell>
        </row>
        <row r="276">
          <cell r="A276" t="str">
            <v>CAJA 5800 GALV. RG 100</v>
          </cell>
        </row>
        <row r="277">
          <cell r="A277" t="str">
            <v>INTERRUPTOR SENCILLO AMBIA</v>
          </cell>
        </row>
        <row r="278">
          <cell r="A278" t="str">
            <v>TUBO CONDUIT PVC 1/2 TIPO PESADO"</v>
          </cell>
        </row>
        <row r="279">
          <cell r="A279" t="str">
            <v>MONITOREO VISUALES</v>
          </cell>
        </row>
        <row r="280">
          <cell r="A280" t="str">
            <v>LAMPARA FLUORESCENTE 2x48W. EMPOTRAR</v>
          </cell>
        </row>
        <row r="282">
          <cell r="A282" t="str">
            <v>MURAL VALLA INFORMATIVA</v>
          </cell>
        </row>
      </sheetData>
      <sheetData sheetId="47">
        <row r="7">
          <cell r="A7" t="str">
            <v>Herramientas Menores</v>
          </cell>
        </row>
      </sheetData>
      <sheetData sheetId="48">
        <row r="6">
          <cell r="A6" t="str">
            <v>OFICIAL</v>
          </cell>
        </row>
      </sheetData>
      <sheetData sheetId="49"/>
      <sheetData sheetId="50"/>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 APU (70%) AIU 32%"/>
      <sheetName val="PRESUPUESTO ACTUALIZADO"/>
      <sheetName val="PRESUPUESTO OFICIAL"/>
      <sheetName val=" APU"/>
      <sheetName val="APU BASICOS"/>
      <sheetName val=" PREST (70%) (AIU 35%)"/>
      <sheetName val="MEMORIA  MODIF."/>
      <sheetName val="MEMORIAS"/>
      <sheetName val="INSUMOS 1"/>
      <sheetName val="BENEFICIARIOS"/>
      <sheetName val="MEMORIAS OFICIAL"/>
      <sheetName val="CONSOLIDADO"/>
      <sheetName val="A-1"/>
      <sheetName val="1.1"/>
      <sheetName val="1.2"/>
      <sheetName val="1.3"/>
      <sheetName val="1.4"/>
      <sheetName val="1.5"/>
      <sheetName val="1.6"/>
      <sheetName val="1.7"/>
      <sheetName val="1.8"/>
      <sheetName val="1.9"/>
      <sheetName val="1.10"/>
      <sheetName val="1.11"/>
      <sheetName val="2.1"/>
      <sheetName val="2.2"/>
      <sheetName val="3.1"/>
      <sheetName val="3.2"/>
      <sheetName val="3.3"/>
      <sheetName val="3.4"/>
      <sheetName val="3.5"/>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5.4"/>
      <sheetName val="6.1"/>
      <sheetName val="6.2"/>
      <sheetName val="6.3"/>
      <sheetName val="6.4"/>
      <sheetName val="6.5"/>
      <sheetName val="6.6"/>
      <sheetName val="7.1"/>
      <sheetName val="7.2"/>
      <sheetName val="7.3"/>
      <sheetName val="8.1"/>
      <sheetName val="8.2"/>
      <sheetName val="8.3"/>
      <sheetName val="8.4"/>
      <sheetName val="8.5"/>
      <sheetName val="9.1"/>
      <sheetName val="9.2"/>
      <sheetName val="9.3"/>
      <sheetName val="9.4"/>
      <sheetName val="9.5"/>
      <sheetName val="9.6"/>
      <sheetName val="10.1"/>
      <sheetName val="10.2"/>
      <sheetName val="10.3"/>
      <sheetName val="10.4"/>
      <sheetName val="10.5"/>
      <sheetName val="10.6"/>
      <sheetName val="10,7"/>
      <sheetName val="INSUMOS"/>
    </sheetNames>
    <sheetDataSet>
      <sheetData sheetId="0"/>
      <sheetData sheetId="1"/>
      <sheetData sheetId="2"/>
      <sheetData sheetId="3"/>
      <sheetData sheetId="4"/>
      <sheetData sheetId="5"/>
      <sheetData sheetId="6"/>
      <sheetData sheetId="7"/>
      <sheetData sheetId="8"/>
      <sheetData sheetId="9">
        <row r="4">
          <cell r="H4">
            <v>56634</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16">
          <cell r="J16" t="str">
            <v>Ayudante</v>
          </cell>
        </row>
        <row r="17">
          <cell r="J17" t="str">
            <v>Oficial</v>
          </cell>
        </row>
        <row r="18">
          <cell r="J18" t="str">
            <v>Maestro</v>
          </cell>
        </row>
        <row r="20">
          <cell r="J20" t="str">
            <v>Topografo</v>
          </cell>
        </row>
        <row r="21">
          <cell r="J21" t="str">
            <v>Cadenero</v>
          </cell>
        </row>
        <row r="23">
          <cell r="J23" t="str">
            <v>Rastrilleros</v>
          </cell>
        </row>
        <row r="25">
          <cell r="J25" t="str">
            <v>Operador</v>
          </cell>
        </row>
        <row r="26">
          <cell r="J26" t="str">
            <v>Ayudante de Rio</v>
          </cell>
        </row>
        <row r="28">
          <cell r="J28" t="str">
            <v>Soldador</v>
          </cell>
        </row>
        <row r="29">
          <cell r="J29" t="str">
            <v>Ay. Soldadura</v>
          </cell>
        </row>
        <row r="31">
          <cell r="J31" t="str">
            <v>Tec. Eléctrico</v>
          </cell>
        </row>
        <row r="32">
          <cell r="J32" t="str">
            <v>Ay. Eléctrico</v>
          </cell>
        </row>
        <row r="33">
          <cell r="J33" t="str">
            <v>Capataz</v>
          </cell>
        </row>
        <row r="34">
          <cell r="J34" t="str">
            <v>Liniero</v>
          </cell>
        </row>
      </sheetData>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PU (2)"/>
      <sheetName val="PU_(2)"/>
      <sheetName val="items"/>
      <sheetName val="CANTIDADES"/>
      <sheetName val="INSUM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3"/>
      <sheetName val="ESTR 533 M"/>
      <sheetName val="ESTR 550"/>
      <sheetName val="ESTR 560"/>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50-560"/>
      <sheetName val="MO 701"/>
      <sheetName val="MO 541"/>
      <sheetName val="MO 510-512"/>
      <sheetName val="MO 514-515"/>
      <sheetName val="MO 610-611"/>
      <sheetName val="MO 612"/>
      <sheetName val="MO 613-614"/>
      <sheetName val="MO 615"/>
      <sheetName val="MO 617-619"/>
      <sheetName val="MO 620"/>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UMINARIA"/>
      <sheetName val="MONT TRAFO 10-75"/>
      <sheetName val="MONT TRAFO 112,5-225"/>
      <sheetName val="INST P.T."/>
      <sheetName val="INST ESTRIOS"/>
      <sheetName val="HOJA 3"/>
      <sheetName val="PRESUPUESTO DETALLADO"/>
    </sheetNames>
    <sheetDataSet>
      <sheetData sheetId="0"/>
      <sheetData sheetId="1">
        <row r="2">
          <cell r="A2" t="str">
            <v>ABRAZADERA DE UNA SALIDA TIPO 4</v>
          </cell>
          <cell r="B2" t="str">
            <v>ABRAZADERA 1 SL  TIPO 4</v>
          </cell>
          <cell r="C2" t="str">
            <v>ET-431</v>
          </cell>
          <cell r="D2" t="str">
            <v>UND</v>
          </cell>
          <cell r="E2">
            <v>9217</v>
          </cell>
          <cell r="F2">
            <v>27798.471999999998</v>
          </cell>
        </row>
        <row r="3">
          <cell r="A3" t="str">
            <v>ABRAZADERA DE DOS SALIDAS TIPO 4</v>
          </cell>
          <cell r="D3" t="str">
            <v>UND</v>
          </cell>
          <cell r="E3">
            <v>11200</v>
          </cell>
          <cell r="F3">
            <v>33779.199999999997</v>
          </cell>
        </row>
        <row r="4">
          <cell r="A4" t="str">
            <v>AGUA</v>
          </cell>
          <cell r="D4" t="str">
            <v>LT</v>
          </cell>
          <cell r="E4">
            <v>50</v>
          </cell>
          <cell r="F4">
            <v>150.79999999999998</v>
          </cell>
        </row>
        <row r="5">
          <cell r="A5" t="str">
            <v>AISLADOR DE CARRETE ANSI  53-2</v>
          </cell>
          <cell r="D5" t="str">
            <v>UND</v>
          </cell>
          <cell r="E5">
            <v>2677</v>
          </cell>
          <cell r="F5">
            <v>8073.8319999999994</v>
          </cell>
        </row>
        <row r="6">
          <cell r="A6" t="str">
            <v>AISLADOR DE ESPIGO 13,2 KV</v>
          </cell>
          <cell r="D6" t="str">
            <v>UND</v>
          </cell>
          <cell r="E6">
            <v>14000</v>
          </cell>
          <cell r="F6">
            <v>42224</v>
          </cell>
        </row>
        <row r="7">
          <cell r="A7" t="str">
            <v>AISLADOR DE DISCO 6 "</v>
          </cell>
          <cell r="D7" t="str">
            <v>UND</v>
          </cell>
          <cell r="E7">
            <v>22400</v>
          </cell>
          <cell r="F7">
            <v>67558.399999999994</v>
          </cell>
        </row>
        <row r="8">
          <cell r="A8" t="str">
            <v>AISLADOR TENSOR DE 3 1/2"</v>
          </cell>
          <cell r="D8" t="str">
            <v>UND</v>
          </cell>
          <cell r="E8">
            <v>9660</v>
          </cell>
          <cell r="F8">
            <v>29134.559999999998</v>
          </cell>
        </row>
        <row r="9">
          <cell r="A9" t="str">
            <v>AISLADOR TENSOR DE 4 1/2"</v>
          </cell>
          <cell r="D9" t="str">
            <v>UND</v>
          </cell>
          <cell r="E9">
            <v>11060</v>
          </cell>
          <cell r="F9">
            <v>33356.959999999999</v>
          </cell>
        </row>
        <row r="10">
          <cell r="A10" t="str">
            <v>ALAMBRE DE COBRE AISLADO TW - #  10 AWG</v>
          </cell>
          <cell r="D10" t="str">
            <v>ML</v>
          </cell>
          <cell r="E10">
            <v>1400</v>
          </cell>
          <cell r="F10">
            <v>4222.3999999999996</v>
          </cell>
        </row>
        <row r="11">
          <cell r="A11" t="str">
            <v>ALAMBRE DE COBRE DESNUDO #  6 AWG</v>
          </cell>
          <cell r="D11" t="str">
            <v>ML</v>
          </cell>
          <cell r="E11">
            <v>3500</v>
          </cell>
          <cell r="F11">
            <v>10556</v>
          </cell>
        </row>
        <row r="12">
          <cell r="A12" t="str">
            <v>AMARRE PLÁSTICO PARA CABLE TRENZADO</v>
          </cell>
          <cell r="B12" t="str">
            <v>AMARRE PLÁSTICO 6" (15 CM)</v>
          </cell>
          <cell r="C12" t="str">
            <v>ET-131</v>
          </cell>
          <cell r="D12" t="str">
            <v>UND</v>
          </cell>
          <cell r="E12">
            <v>66</v>
          </cell>
          <cell r="F12">
            <v>199.05599999999998</v>
          </cell>
        </row>
        <row r="13">
          <cell r="A13" t="str">
            <v>ARANDELA DE PRECION DE 5/8"</v>
          </cell>
          <cell r="D13" t="str">
            <v>UND</v>
          </cell>
          <cell r="E13">
            <v>450</v>
          </cell>
          <cell r="F13">
            <v>1357.1999999999998</v>
          </cell>
        </row>
        <row r="14">
          <cell r="A14" t="str">
            <v>ARANDELA DE PRESIÓN DE 1/2"</v>
          </cell>
          <cell r="D14" t="str">
            <v>UND</v>
          </cell>
          <cell r="E14">
            <v>350</v>
          </cell>
          <cell r="F14">
            <v>1055.5999999999999</v>
          </cell>
        </row>
        <row r="15">
          <cell r="A15" t="str">
            <v>ARANDELA PLANA DE 1/2"</v>
          </cell>
          <cell r="D15" t="str">
            <v>UND</v>
          </cell>
          <cell r="E15">
            <v>380</v>
          </cell>
          <cell r="F15">
            <v>1146.08</v>
          </cell>
        </row>
        <row r="16">
          <cell r="A16" t="str">
            <v>ARANDELA PLANA CUADRADA DE 2X2" X 5/8"</v>
          </cell>
          <cell r="D16" t="str">
            <v>UND</v>
          </cell>
          <cell r="E16">
            <v>490</v>
          </cell>
          <cell r="F16">
            <v>1477.84</v>
          </cell>
        </row>
        <row r="17">
          <cell r="A17" t="str">
            <v>ARANDELA PLANA CUADRADA DE 10X10"</v>
          </cell>
          <cell r="D17" t="str">
            <v>UND</v>
          </cell>
          <cell r="E17">
            <v>3500</v>
          </cell>
          <cell r="F17">
            <v>10556</v>
          </cell>
        </row>
        <row r="18">
          <cell r="A18" t="str">
            <v>ARENA</v>
          </cell>
          <cell r="D18" t="str">
            <v>M3</v>
          </cell>
          <cell r="E18">
            <v>15000</v>
          </cell>
          <cell r="F18">
            <v>45240</v>
          </cell>
        </row>
        <row r="19">
          <cell r="A19" t="str">
            <v>BOMBILLA DE SODIO 70 W TUBULAR CLARA</v>
          </cell>
          <cell r="B19" t="str">
            <v>BOMBILLA DE SODIO 70W SPER</v>
          </cell>
          <cell r="C19" t="str">
            <v>ET-820</v>
          </cell>
          <cell r="D19" t="str">
            <v>UND</v>
          </cell>
          <cell r="E19">
            <v>21000</v>
          </cell>
          <cell r="F19">
            <v>63335.999999999993</v>
          </cell>
        </row>
        <row r="20">
          <cell r="A20" t="str">
            <v>BORNERA PARA ACOMETIDAS ET 925</v>
          </cell>
          <cell r="D20" t="str">
            <v>UND</v>
          </cell>
          <cell r="E20">
            <v>28000</v>
          </cell>
          <cell r="F20">
            <v>84448</v>
          </cell>
        </row>
        <row r="21">
          <cell r="A21" t="str">
            <v>CABLE ACSR  #  2/0  AWG</v>
          </cell>
          <cell r="D21" t="str">
            <v>KL</v>
          </cell>
          <cell r="E21">
            <v>2927400</v>
          </cell>
          <cell r="F21">
            <v>8829038.3999999985</v>
          </cell>
        </row>
        <row r="22">
          <cell r="A22" t="str">
            <v>CABLE ACSR  #  1/0  AWG</v>
          </cell>
          <cell r="D22" t="str">
            <v>KL</v>
          </cell>
          <cell r="E22">
            <v>2398200</v>
          </cell>
          <cell r="F22">
            <v>7232971.1999999993</v>
          </cell>
        </row>
        <row r="23">
          <cell r="A23" t="str">
            <v>CABLE ACSR # 2 AWG</v>
          </cell>
          <cell r="D23" t="str">
            <v>KL</v>
          </cell>
          <cell r="E23">
            <v>1542800</v>
          </cell>
          <cell r="F23">
            <v>4653084.8</v>
          </cell>
        </row>
        <row r="24">
          <cell r="A24" t="str">
            <v>CABLE CUADRUPLEX EN ALUMINIO CALIBRE 2 AWG - AISLAMIENTO XLPE 600V</v>
          </cell>
          <cell r="D24" t="str">
            <v>KL</v>
          </cell>
          <cell r="E24">
            <v>21000000</v>
          </cell>
          <cell r="F24">
            <v>63335999.999999993</v>
          </cell>
        </row>
        <row r="25">
          <cell r="A25" t="str">
            <v>CABLE CUADRUPLEX EN ALUMINIO CALIBRE 1/0 AWG - AISLAMIENTO XLPE 600V</v>
          </cell>
          <cell r="D25" t="str">
            <v>KL</v>
          </cell>
          <cell r="E25">
            <v>29400000</v>
          </cell>
          <cell r="F25">
            <v>88670400</v>
          </cell>
        </row>
        <row r="26">
          <cell r="A26" t="str">
            <v>CABLE CUADRUPLEX EN ALUMINIO CALIBRE 2/0 AWG - AISLAMIENTO XLPE 600V</v>
          </cell>
          <cell r="D26" t="str">
            <v>KL</v>
          </cell>
          <cell r="E26">
            <v>42700000</v>
          </cell>
          <cell r="F26">
            <v>128783199.99999999</v>
          </cell>
        </row>
        <row r="27">
          <cell r="A27" t="str">
            <v>CABLE DE COBRE AISLADO CON NEUTRO CONCÉNTRICO 600V 2X14 AWG</v>
          </cell>
          <cell r="D27" t="str">
            <v>KL</v>
          </cell>
          <cell r="E27">
            <v>3500000</v>
          </cell>
          <cell r="F27">
            <v>10556000</v>
          </cell>
        </row>
        <row r="28">
          <cell r="A28" t="str">
            <v>CABLE DE COBRE AISLADO CON NEUTRO CONCÉNTRICO 600V 2X8 AWG</v>
          </cell>
          <cell r="D28" t="str">
            <v>KL</v>
          </cell>
          <cell r="E28">
            <v>4060000</v>
          </cell>
          <cell r="F28">
            <v>12244960</v>
          </cell>
        </row>
        <row r="29">
          <cell r="A29" t="str">
            <v>CABLE DE COBRE AISLADO No. 1/0 THW - AWG</v>
          </cell>
          <cell r="D29" t="str">
            <v>ML</v>
          </cell>
          <cell r="E29">
            <v>13450</v>
          </cell>
          <cell r="F29">
            <v>40565.199999999997</v>
          </cell>
        </row>
        <row r="30">
          <cell r="A30" t="str">
            <v>CABLE DE COBRE AISLADO No. 2 THW - AWG</v>
          </cell>
          <cell r="D30" t="str">
            <v>ML</v>
          </cell>
          <cell r="E30">
            <v>7065</v>
          </cell>
          <cell r="F30">
            <v>21308.039999999997</v>
          </cell>
        </row>
        <row r="31">
          <cell r="A31" t="str">
            <v xml:space="preserve">CABLE DE COBRE DESNUDO No. 4 </v>
          </cell>
          <cell r="D31" t="str">
            <v>ML</v>
          </cell>
          <cell r="E31">
            <v>4900</v>
          </cell>
          <cell r="F31">
            <v>14778.4</v>
          </cell>
        </row>
        <row r="32">
          <cell r="A32" t="str">
            <v>CABLE DE COBRE TRENZADO PARA DERIVACIONES 3X2 + 1X4 AWG</v>
          </cell>
          <cell r="B32" t="str">
            <v xml:space="preserve">CABLE CUADRUPLEX 3 X 2 + 1 X 4 </v>
          </cell>
          <cell r="C32" t="str">
            <v>ET-113</v>
          </cell>
          <cell r="D32" t="str">
            <v>ML</v>
          </cell>
          <cell r="E32">
            <v>10574</v>
          </cell>
          <cell r="F32">
            <v>31891.184000000001</v>
          </cell>
        </row>
        <row r="33">
          <cell r="A33" t="str">
            <v>CABLE EXTRARESISTENTE DE 1/4"</v>
          </cell>
          <cell r="D33" t="str">
            <v>ML</v>
          </cell>
          <cell r="E33">
            <v>924</v>
          </cell>
          <cell r="F33">
            <v>2786.7840000000001</v>
          </cell>
        </row>
        <row r="34">
          <cell r="A34" t="str">
            <v>CAJA TRIFÁSICA TIPO INTEMPERIE PÁRA ACOMETIDAS DE B.T.</v>
          </cell>
          <cell r="B34" t="str">
            <v>CAJA TRIFÁSICA MARCA COMPAC</v>
          </cell>
          <cell r="C34" t="str">
            <v>ET-903</v>
          </cell>
          <cell r="D34" t="str">
            <v>UND</v>
          </cell>
          <cell r="E34">
            <v>98000</v>
          </cell>
          <cell r="F34">
            <v>295568</v>
          </cell>
        </row>
        <row r="35">
          <cell r="A35" t="str">
            <v>CAPACETE GALVANIZADO DE 3"</v>
          </cell>
          <cell r="B35" t="str">
            <v>CAPACETE GALVANIZADO DE 3"</v>
          </cell>
          <cell r="C35" t="str">
            <v>ET-604</v>
          </cell>
          <cell r="D35" t="str">
            <v>UND</v>
          </cell>
          <cell r="E35">
            <v>25522</v>
          </cell>
          <cell r="F35">
            <v>76974.351999999984</v>
          </cell>
        </row>
        <row r="36">
          <cell r="A36" t="str">
            <v>CEMENTO GRIS</v>
          </cell>
          <cell r="D36" t="str">
            <v>KG</v>
          </cell>
          <cell r="E36">
            <v>588</v>
          </cell>
          <cell r="F36">
            <v>1773.4079999999999</v>
          </cell>
        </row>
        <row r="37">
          <cell r="A37" t="str">
            <v xml:space="preserve">CINTA BANDIT DE  5/8" </v>
          </cell>
          <cell r="B37" t="str">
            <v>CINTA BANDIT 5/8"</v>
          </cell>
          <cell r="C37" t="str">
            <v>ET-450</v>
          </cell>
          <cell r="D37" t="str">
            <v>ML</v>
          </cell>
          <cell r="E37">
            <v>3080</v>
          </cell>
          <cell r="F37">
            <v>9289.2799999999988</v>
          </cell>
        </row>
        <row r="38">
          <cell r="A38" t="str">
            <v>COLLARIN PARA TRANSFORMADOR EN PLATINA DE 1/2"</v>
          </cell>
          <cell r="D38" t="str">
            <v>UND</v>
          </cell>
          <cell r="E38">
            <v>20328</v>
          </cell>
          <cell r="F38">
            <v>61309.248</v>
          </cell>
        </row>
        <row r="39">
          <cell r="A39" t="str">
            <v>CONECTOR BIMETALICO RANURAS PARALELAS UN PERNO</v>
          </cell>
          <cell r="D39" t="str">
            <v>UND</v>
          </cell>
          <cell r="E39">
            <v>4200</v>
          </cell>
          <cell r="F39">
            <v>12667.199999999999</v>
          </cell>
        </row>
        <row r="40">
          <cell r="A40" t="str">
            <v>CONECTOR BIMETALICO RANURAS PARALELAS DOS PERNO</v>
          </cell>
          <cell r="D40" t="str">
            <v>UND</v>
          </cell>
          <cell r="E40">
            <v>8400</v>
          </cell>
          <cell r="F40">
            <v>25334.399999999998</v>
          </cell>
        </row>
        <row r="41">
          <cell r="A41" t="str">
            <v>CONECTOR DE COMPRENSIÓN DE RANURAS PARALELAS</v>
          </cell>
          <cell r="B41" t="str">
            <v>CONECTOR DE RANURAS PARALELAS 1 PERNO</v>
          </cell>
          <cell r="C41" t="str">
            <v>ET-303</v>
          </cell>
          <cell r="D41" t="str">
            <v>UND</v>
          </cell>
          <cell r="E41">
            <v>3991</v>
          </cell>
          <cell r="F41">
            <v>12036.856</v>
          </cell>
        </row>
        <row r="42">
          <cell r="A42" t="str">
            <v>CONECTOR DE TORNILLO CON CHAQUETA AISLANTE, TIPO 1</v>
          </cell>
          <cell r="B42" t="str">
            <v>CONECTOR DE 300 MCM A 1/0 TIPO CPL150</v>
          </cell>
          <cell r="C42" t="str">
            <v>ET-306</v>
          </cell>
          <cell r="D42" t="str">
            <v>UND</v>
          </cell>
          <cell r="E42">
            <v>31519</v>
          </cell>
          <cell r="F42">
            <v>95061.304000000004</v>
          </cell>
        </row>
        <row r="43">
          <cell r="A43" t="str">
            <v>CONECTOR DE TORNILLO CON CHAQUETA AISLANTE, TIPO 2</v>
          </cell>
          <cell r="B43" t="str">
            <v>CONECTOR RED 3/0 A 6 TIPO DP7</v>
          </cell>
          <cell r="C43" t="str">
            <v>ET-306</v>
          </cell>
          <cell r="D43" t="str">
            <v>UND</v>
          </cell>
          <cell r="E43">
            <v>13892</v>
          </cell>
          <cell r="F43">
            <v>41898.272000000004</v>
          </cell>
        </row>
        <row r="44">
          <cell r="A44" t="str">
            <v>CORTACIRCUITO MONOPOLAR 15 KV , 100 A</v>
          </cell>
          <cell r="D44" t="str">
            <v>UND</v>
          </cell>
          <cell r="E44">
            <v>126000</v>
          </cell>
          <cell r="F44">
            <v>380016</v>
          </cell>
        </row>
        <row r="45">
          <cell r="A45" t="str">
            <v>CRUCETA METÁLICA GALV. DE 2½ x 2½x3/16x 1,5 M</v>
          </cell>
          <cell r="D45" t="str">
            <v>UND</v>
          </cell>
          <cell r="E45">
            <v>25200</v>
          </cell>
          <cell r="F45">
            <v>76003.199999999997</v>
          </cell>
        </row>
        <row r="46">
          <cell r="A46" t="str">
            <v>CRUCETA METÁLICA GALV. DE 2½ x 2½x3/16x 2 M</v>
          </cell>
          <cell r="D46" t="str">
            <v>UND</v>
          </cell>
          <cell r="E46">
            <v>35280</v>
          </cell>
          <cell r="F46">
            <v>106404.48</v>
          </cell>
        </row>
        <row r="47">
          <cell r="A47" t="str">
            <v>CRUCETA METÁLICA GALV. DE 2½ x 2½x1/4x 2,5 M</v>
          </cell>
          <cell r="D47" t="str">
            <v>UND</v>
          </cell>
          <cell r="E47">
            <v>48160</v>
          </cell>
          <cell r="F47">
            <v>145250.56</v>
          </cell>
        </row>
        <row r="48">
          <cell r="A48" t="str">
            <v>DIAGONAL EN ANGULO DE 1½x1½x3/16 x 0,68 M</v>
          </cell>
          <cell r="D48" t="str">
            <v>UND</v>
          </cell>
          <cell r="E48">
            <v>7719</v>
          </cell>
          <cell r="F48">
            <v>23280.504000000001</v>
          </cell>
        </row>
        <row r="49">
          <cell r="A49" t="str">
            <v>DIAGONAL EN ANGULO DE 1½x1½x3/16 x 1,1 M</v>
          </cell>
          <cell r="D49" t="str">
            <v>UND</v>
          </cell>
          <cell r="E49">
            <v>11900</v>
          </cell>
          <cell r="F49">
            <v>35890.399999999994</v>
          </cell>
        </row>
        <row r="50">
          <cell r="A50" t="str">
            <v>ESLABON EN U CON PASADOR</v>
          </cell>
          <cell r="B50" t="str">
            <v>BRAZO LUMINARIA 3/4 X 1.5 M</v>
          </cell>
          <cell r="D50" t="str">
            <v>UND</v>
          </cell>
          <cell r="E50">
            <v>40880</v>
          </cell>
          <cell r="F50">
            <v>123294.07999999999</v>
          </cell>
        </row>
        <row r="51">
          <cell r="A51" t="str">
            <v>ESPARRAGO ROSCADO 4 TUERCAS 5/8" x 12</v>
          </cell>
          <cell r="D51" t="str">
            <v>UND</v>
          </cell>
          <cell r="E51">
            <v>3603</v>
          </cell>
          <cell r="F51">
            <v>10866.648000000001</v>
          </cell>
        </row>
        <row r="52">
          <cell r="A52" t="str">
            <v>ESPIGO PIN PARA CRUCETA METÁLICA</v>
          </cell>
          <cell r="D52" t="str">
            <v>UND</v>
          </cell>
          <cell r="E52">
            <v>5740</v>
          </cell>
          <cell r="F52">
            <v>17311.84</v>
          </cell>
        </row>
        <row r="53">
          <cell r="A53" t="str">
            <v>ESPIGO PARA ESTREMO DE POSTE</v>
          </cell>
          <cell r="D53" t="str">
            <v>UND</v>
          </cell>
          <cell r="E53">
            <v>10500</v>
          </cell>
          <cell r="F53">
            <v>31667.999999999996</v>
          </cell>
        </row>
        <row r="54">
          <cell r="A54" t="str">
            <v>EXTENSIÓN PARA SOPORTE DE RED TRENZADA BAJA TENSIÓN</v>
          </cell>
          <cell r="B54" t="str">
            <v>EXTENSIÓN 50 CM PARA RED TRENZADA</v>
          </cell>
          <cell r="C54" t="str">
            <v>ET-420</v>
          </cell>
          <cell r="D54" t="str">
            <v>UND</v>
          </cell>
          <cell r="E54">
            <v>12600</v>
          </cell>
          <cell r="F54">
            <v>38001.599999999999</v>
          </cell>
        </row>
        <row r="55">
          <cell r="A55" t="str">
            <v>FOTOCONTROL 1000W / 1800 VA  205/285V TIPO NC</v>
          </cell>
          <cell r="B55" t="str">
            <v>FOTOCONTROL 1000 W  1800 VA 105/305 V ABIERTO</v>
          </cell>
          <cell r="C55" t="str">
            <v>ET-810</v>
          </cell>
          <cell r="D55" t="str">
            <v>UND</v>
          </cell>
          <cell r="E55">
            <v>26600</v>
          </cell>
          <cell r="F55">
            <v>80225.599999999991</v>
          </cell>
        </row>
        <row r="56">
          <cell r="A56" t="str">
            <v xml:space="preserve">FUSIBLE TIPO NH 3 500 A </v>
          </cell>
          <cell r="B56" t="str">
            <v>FUSIBLE TIPO NH TIPO 3 600 AMP</v>
          </cell>
          <cell r="C56" t="str">
            <v>ET-516</v>
          </cell>
          <cell r="D56" t="str">
            <v>UND</v>
          </cell>
          <cell r="E56">
            <v>56000</v>
          </cell>
          <cell r="F56">
            <v>168896</v>
          </cell>
        </row>
        <row r="57">
          <cell r="A57" t="str">
            <v>FUSIBLE TIPO NH2 - 250 A</v>
          </cell>
          <cell r="B57" t="str">
            <v>FUSIBLE TIPO NH TIPO 2 250 AMPERIOS</v>
          </cell>
          <cell r="C57" t="str">
            <v>ET-516</v>
          </cell>
          <cell r="D57" t="str">
            <v>UND</v>
          </cell>
          <cell r="E57">
            <v>26600</v>
          </cell>
          <cell r="F57">
            <v>80225.599999999991</v>
          </cell>
        </row>
        <row r="58">
          <cell r="A58" t="str">
            <v>GRAPA DE RETENCIÓN ACERO FORJADO 6 - 2/0</v>
          </cell>
          <cell r="D58" t="str">
            <v>UND</v>
          </cell>
          <cell r="E58">
            <v>18340</v>
          </cell>
          <cell r="F58">
            <v>55313.439999999995</v>
          </cell>
        </row>
        <row r="59">
          <cell r="A59" t="str">
            <v>GRAPA DE SUSPENSION ACERO FORJADO 6 - 2/0</v>
          </cell>
          <cell r="D59" t="str">
            <v>UND</v>
          </cell>
          <cell r="E59">
            <v>21000</v>
          </cell>
          <cell r="F59">
            <v>63335.999999999993</v>
          </cell>
        </row>
        <row r="60">
          <cell r="A60" t="str">
            <v>GANCHO DE SUSPENSIÓN DE 5/8"</v>
          </cell>
          <cell r="B60" t="str">
            <v>PERNO OJO ABIERTO 5/8" X 13</v>
          </cell>
          <cell r="C60" t="str">
            <v>ET-354</v>
          </cell>
          <cell r="D60" t="str">
            <v>UND</v>
          </cell>
          <cell r="E60">
            <v>3550</v>
          </cell>
          <cell r="F60">
            <v>10706.8</v>
          </cell>
        </row>
        <row r="61">
          <cell r="A61" t="str">
            <v>GRAPA DE RETENCIÓN AISLADA PARA RED TRENZADA EN BT</v>
          </cell>
          <cell r="B61" t="str">
            <v>GRAPA DE RETENCIÓN DE POSTE A POSTE REF PA54/1500</v>
          </cell>
          <cell r="D61" t="str">
            <v>UND</v>
          </cell>
          <cell r="E61">
            <v>26460</v>
          </cell>
          <cell r="F61">
            <v>79803.360000000001</v>
          </cell>
        </row>
        <row r="62">
          <cell r="A62" t="str">
            <v>GRAPA DE SUSPENSION ANGULAR</v>
          </cell>
          <cell r="D62" t="str">
            <v>UND</v>
          </cell>
          <cell r="E62">
            <v>12012</v>
          </cell>
          <cell r="F62">
            <v>36228.191999999995</v>
          </cell>
        </row>
        <row r="63">
          <cell r="A63" t="str">
            <v>GRAPA DE SUSPENSION PARA CABLETRENZADODE B.T.</v>
          </cell>
          <cell r="B63" t="str">
            <v>GRAPA SUSPENSIÓN POSTE A POSTE REF PS54/1500</v>
          </cell>
          <cell r="C63" t="str">
            <v>ET-355</v>
          </cell>
          <cell r="D63" t="str">
            <v>UND</v>
          </cell>
          <cell r="E63">
            <v>12012</v>
          </cell>
          <cell r="F63">
            <v>36228.191999999995</v>
          </cell>
        </row>
        <row r="64">
          <cell r="A64" t="str">
            <v>GRAPA PRENSORA DE 3 PERNOS</v>
          </cell>
          <cell r="D64" t="str">
            <v>UND</v>
          </cell>
          <cell r="E64">
            <v>5670</v>
          </cell>
          <cell r="F64">
            <v>17100.719999999998</v>
          </cell>
        </row>
        <row r="65">
          <cell r="A65" t="str">
            <v>GUARDA CABO DE 1/2"</v>
          </cell>
          <cell r="D65" t="str">
            <v>UND</v>
          </cell>
          <cell r="E65">
            <v>560</v>
          </cell>
          <cell r="F65">
            <v>1688.9599999999998</v>
          </cell>
        </row>
        <row r="66">
          <cell r="A66" t="str">
            <v>HEBILLA BANDIT DE 5/8"</v>
          </cell>
          <cell r="B66" t="str">
            <v>HEBILLA BAND IT 5/8"</v>
          </cell>
          <cell r="C66" t="str">
            <v>ET-450</v>
          </cell>
          <cell r="D66" t="str">
            <v>UND</v>
          </cell>
          <cell r="E66">
            <v>750</v>
          </cell>
          <cell r="F66">
            <v>2262</v>
          </cell>
        </row>
        <row r="67">
          <cell r="A67" t="str">
            <v>HERRAJE PARA SOPORTE DE SECCIONADOR DE B.T. DE 160 A</v>
          </cell>
          <cell r="D67" t="str">
            <v>UND</v>
          </cell>
          <cell r="E67">
            <v>23800</v>
          </cell>
          <cell r="F67">
            <v>71780.799999999988</v>
          </cell>
        </row>
        <row r="68">
          <cell r="A68" t="str">
            <v>HERRAJE CUERDA DE GUITARRA B.T.</v>
          </cell>
          <cell r="D68" t="str">
            <v>UND</v>
          </cell>
          <cell r="E68">
            <v>21000</v>
          </cell>
          <cell r="F68">
            <v>63335.999999999993</v>
          </cell>
        </row>
        <row r="69">
          <cell r="A69" t="str">
            <v>HERRAJE CUERDA DE GUITARRA CON APOYO  ABRAZADERA GALV. M.T.</v>
          </cell>
          <cell r="D69" t="str">
            <v>UND</v>
          </cell>
          <cell r="E69">
            <v>70000</v>
          </cell>
          <cell r="F69">
            <v>211120</v>
          </cell>
        </row>
        <row r="70">
          <cell r="A70" t="str">
            <v>HILO FUSIBLE 15 KV   3 A   tipo H</v>
          </cell>
          <cell r="D70" t="str">
            <v>UND</v>
          </cell>
          <cell r="E70">
            <v>3780</v>
          </cell>
          <cell r="F70">
            <v>11400.48</v>
          </cell>
        </row>
        <row r="71">
          <cell r="A71" t="str">
            <v xml:space="preserve">LUMINARIA DE SODIO 70 W </v>
          </cell>
          <cell r="B71" t="str">
            <v>LUMINARA SODIO 70W CERRADA CON BASE CALIMA 1</v>
          </cell>
          <cell r="C71" t="str">
            <v>ET-801</v>
          </cell>
          <cell r="D71" t="str">
            <v>UND</v>
          </cell>
          <cell r="E71">
            <v>182000</v>
          </cell>
          <cell r="F71">
            <v>548912</v>
          </cell>
        </row>
        <row r="72">
          <cell r="A72" t="str">
            <v>PARARRAYOS TIPO DISTRIBUCIÓN 12 KV, 10 KA</v>
          </cell>
          <cell r="D72" t="str">
            <v>UND</v>
          </cell>
          <cell r="E72">
            <v>133000</v>
          </cell>
          <cell r="F72">
            <v>401128</v>
          </cell>
        </row>
        <row r="73">
          <cell r="A73" t="str">
            <v>PERCHA DE 5 PUESTOS METÁLICA GALVANIZADA</v>
          </cell>
          <cell r="D73" t="str">
            <v>UND</v>
          </cell>
          <cell r="E73">
            <v>51940</v>
          </cell>
          <cell r="F73">
            <v>156651.03999999998</v>
          </cell>
        </row>
        <row r="74">
          <cell r="A74" t="str">
            <v>PERCHA DE 4 PUESTOS METÁLICA GALVANIZADA</v>
          </cell>
          <cell r="D74" t="str">
            <v>UND</v>
          </cell>
          <cell r="E74">
            <v>37975</v>
          </cell>
          <cell r="F74">
            <v>114532.59999999999</v>
          </cell>
        </row>
        <row r="75">
          <cell r="A75" t="str">
            <v>PERCHA DE 3 PUESTOS METÁLICA GALVANIZADA</v>
          </cell>
          <cell r="D75" t="str">
            <v>UND</v>
          </cell>
          <cell r="E75">
            <v>31973</v>
          </cell>
          <cell r="F75">
            <v>96430.567999999999</v>
          </cell>
        </row>
        <row r="76">
          <cell r="A76" t="str">
            <v>PERCHA DE 2 PUESTOS METÁLICA GALVANIZADA</v>
          </cell>
          <cell r="D76" t="str">
            <v>UND</v>
          </cell>
          <cell r="E76">
            <v>24990</v>
          </cell>
          <cell r="F76">
            <v>75369.84</v>
          </cell>
        </row>
        <row r="77">
          <cell r="A77" t="str">
            <v>PERCHA PORTA AISLADOR DE UN PUESTO</v>
          </cell>
          <cell r="B77" t="str">
            <v>PERCHA DE UN PUESTO</v>
          </cell>
          <cell r="C77" t="str">
            <v>ET-417</v>
          </cell>
          <cell r="D77" t="str">
            <v>UND</v>
          </cell>
          <cell r="E77">
            <v>4060</v>
          </cell>
          <cell r="F77">
            <v>12244.96</v>
          </cell>
        </row>
        <row r="78">
          <cell r="A78" t="str">
            <v>PERNO DE CARRIAJE 5/8" x 2  1/2 "</v>
          </cell>
          <cell r="D78" t="str">
            <v>UND</v>
          </cell>
          <cell r="E78">
            <v>1540</v>
          </cell>
          <cell r="F78">
            <v>4644.6399999999994</v>
          </cell>
        </row>
        <row r="79">
          <cell r="A79" t="str">
            <v>PERNO DE MAQUINA DE 1/2" x  1 ½"</v>
          </cell>
          <cell r="D79" t="str">
            <v>UND</v>
          </cell>
          <cell r="E79">
            <v>770</v>
          </cell>
          <cell r="F79">
            <v>2322.3199999999997</v>
          </cell>
        </row>
        <row r="80">
          <cell r="A80" t="str">
            <v>PERNO DE MAQUINA DE 5/8"  x   8 "</v>
          </cell>
          <cell r="D80" t="str">
            <v>UND</v>
          </cell>
          <cell r="E80">
            <v>2497</v>
          </cell>
          <cell r="F80">
            <v>7530.9519999999993</v>
          </cell>
        </row>
        <row r="81">
          <cell r="A81" t="str">
            <v>PERNO DE MAQUINA DE 5/8"  x   10 "</v>
          </cell>
          <cell r="D81" t="str">
            <v>UND</v>
          </cell>
          <cell r="E81">
            <v>2940</v>
          </cell>
          <cell r="F81">
            <v>8867.0399999999991</v>
          </cell>
        </row>
        <row r="82">
          <cell r="A82" t="str">
            <v>PERNO DE MAQUINA DE 5/8"  x   12 "</v>
          </cell>
          <cell r="D82" t="str">
            <v>UND</v>
          </cell>
          <cell r="E82">
            <v>2800</v>
          </cell>
          <cell r="F82">
            <v>8444.7999999999993</v>
          </cell>
        </row>
        <row r="83">
          <cell r="A83" t="str">
            <v>PERNO DE OJO ABIERTO TIPO 12</v>
          </cell>
          <cell r="B83" t="str">
            <v>PERNO DE OJO ABIERTO 5/8"X 13"</v>
          </cell>
          <cell r="C83" t="str">
            <v>ET-461</v>
          </cell>
          <cell r="D83" t="str">
            <v>UND</v>
          </cell>
          <cell r="E83">
            <v>5068</v>
          </cell>
          <cell r="F83">
            <v>15285.088</v>
          </cell>
        </row>
        <row r="84">
          <cell r="A84" t="str">
            <v xml:space="preserve">PERNO DE OJO TIPO 12 </v>
          </cell>
          <cell r="B84" t="str">
            <v>PERNO OJO ABIERTO 5/8" X 10</v>
          </cell>
          <cell r="C84" t="str">
            <v>ET-461</v>
          </cell>
          <cell r="D84" t="str">
            <v>UND</v>
          </cell>
          <cell r="E84">
            <v>5180</v>
          </cell>
          <cell r="F84">
            <v>15622.88</v>
          </cell>
        </row>
        <row r="85">
          <cell r="A85" t="str">
            <v>PERNO DE OJO TIPO 2 ( 5/8" X 254 mm) 2 TUERCAS</v>
          </cell>
          <cell r="B85" t="str">
            <v>PERNO OJO  5/8" X 10</v>
          </cell>
          <cell r="C85" t="str">
            <v>ET-461</v>
          </cell>
          <cell r="D85" t="str">
            <v>UND</v>
          </cell>
          <cell r="E85">
            <v>4480</v>
          </cell>
          <cell r="F85">
            <v>13511.679999999998</v>
          </cell>
        </row>
        <row r="86">
          <cell r="A86" t="str">
            <v>POSTE DE 12 M EN CONCRETO DE 510 KGF</v>
          </cell>
          <cell r="D86" t="str">
            <v>UND</v>
          </cell>
          <cell r="E86">
            <v>725114.6</v>
          </cell>
          <cell r="F86">
            <v>2186945.6335999998</v>
          </cell>
        </row>
        <row r="87">
          <cell r="A87" t="str">
            <v>POSTE DE 8 M EN CONCRETO DE 510 KGF</v>
          </cell>
          <cell r="D87" t="str">
            <v>UND</v>
          </cell>
          <cell r="E87">
            <v>363822.19999999995</v>
          </cell>
          <cell r="F87">
            <v>1097287.7551999998</v>
          </cell>
        </row>
        <row r="88">
          <cell r="A88" t="str">
            <v>POSTE DE CONCRETO 10 M 510 KG (2)</v>
          </cell>
          <cell r="B88" t="str">
            <v>POSTE DE CONCRETO DE 10 M  510 KGF</v>
          </cell>
          <cell r="C88" t="str">
            <v>ET-201</v>
          </cell>
          <cell r="D88" t="str">
            <v>UND</v>
          </cell>
          <cell r="E88">
            <v>280840</v>
          </cell>
          <cell r="F88">
            <v>847013.44</v>
          </cell>
        </row>
        <row r="89">
          <cell r="A89" t="str">
            <v>SECCIONADOR PORTAFUSIBLE PARA B.T. 160 A</v>
          </cell>
          <cell r="B89" t="str">
            <v>SECCIONADOR DE BAJA TENSIÓN 160 AMP CON HERRAJES SOPORTE SECCIONADOR</v>
          </cell>
          <cell r="C89" t="str">
            <v>ET-511</v>
          </cell>
          <cell r="D89" t="str">
            <v>UND</v>
          </cell>
          <cell r="E89">
            <v>112000</v>
          </cell>
          <cell r="F89">
            <v>337792</v>
          </cell>
        </row>
        <row r="90">
          <cell r="A90" t="str">
            <v>SECCIONADOR PORTAFUSIBLE PARA B.T. 600 A</v>
          </cell>
          <cell r="B90" t="str">
            <v xml:space="preserve">SECCIONADOR BAJA TENSIÓN 800 AMP CON HERRAJES SOPORTE DE SECCIONADOR </v>
          </cell>
          <cell r="C90" t="str">
            <v>ET-511</v>
          </cell>
          <cell r="D90" t="str">
            <v>UND</v>
          </cell>
          <cell r="E90">
            <v>210000</v>
          </cell>
          <cell r="F90">
            <v>633360</v>
          </cell>
        </row>
        <row r="91">
          <cell r="A91" t="str">
            <v>SOPORTE PARA LUMINARIA HORIZONTAL VIAS SECUNDARIAS</v>
          </cell>
          <cell r="B91" t="str">
            <v>SOPORTE PARA LUMINARIA 200 MM</v>
          </cell>
          <cell r="C91" t="str">
            <v>ET-830</v>
          </cell>
          <cell r="D91" t="str">
            <v>UND</v>
          </cell>
          <cell r="E91">
            <v>11200</v>
          </cell>
          <cell r="F91">
            <v>33779.199999999997</v>
          </cell>
        </row>
        <row r="92">
          <cell r="A92" t="str">
            <v>TAPON SELLADOR DE CABLE 4/0 AWG</v>
          </cell>
          <cell r="D92" t="str">
            <v>UND</v>
          </cell>
          <cell r="E92">
            <v>4900</v>
          </cell>
          <cell r="F92">
            <v>14778.4</v>
          </cell>
        </row>
        <row r="93">
          <cell r="A93" t="str">
            <v>TENSOR DE ACOMETIDAS</v>
          </cell>
          <cell r="B93" t="str">
            <v>TENSOR TRIFÁSICO PAR 20</v>
          </cell>
          <cell r="C93" t="str">
            <v>ET-468</v>
          </cell>
          <cell r="D93" t="str">
            <v>UND</v>
          </cell>
          <cell r="E93">
            <v>3640</v>
          </cell>
          <cell r="F93">
            <v>10978.24</v>
          </cell>
        </row>
        <row r="94">
          <cell r="A94" t="str">
            <v>TORNILLO DE ACERO GALVANIZADO 5/8" X 10"</v>
          </cell>
          <cell r="B94" t="str">
            <v xml:space="preserve">TORNILLO MÁQUINA 5/8 X 10 </v>
          </cell>
          <cell r="C94" t="str">
            <v>ET-457</v>
          </cell>
          <cell r="D94" t="str">
            <v>UND</v>
          </cell>
          <cell r="E94">
            <v>2940</v>
          </cell>
          <cell r="F94">
            <v>8867.0399999999991</v>
          </cell>
        </row>
        <row r="95">
          <cell r="A95" t="str">
            <v>TORNILLO DE ACERO GALVANIZADO DE 5/8 X 10" (1)</v>
          </cell>
          <cell r="B95" t="str">
            <v>TORNILLO MAQUINA 5/8" X 10</v>
          </cell>
          <cell r="C95" t="str">
            <v>ET-457</v>
          </cell>
          <cell r="D95" t="str">
            <v>UND</v>
          </cell>
          <cell r="E95">
            <v>2940</v>
          </cell>
          <cell r="F95">
            <v>8867.0399999999991</v>
          </cell>
        </row>
        <row r="96">
          <cell r="A96" t="str">
            <v>TORNILLO DE CARRUAJE  5/8" X 1/2"</v>
          </cell>
          <cell r="D96" t="str">
            <v>UND</v>
          </cell>
          <cell r="E96">
            <v>1260</v>
          </cell>
          <cell r="F96">
            <v>3800.16</v>
          </cell>
        </row>
        <row r="97">
          <cell r="A97" t="str">
            <v>TORNILLO SOPORTE PARA BRAZO DE LUMINARIA 1/2"</v>
          </cell>
          <cell r="B97" t="str">
            <v>TORNILLO SOPORTE LUMINARIA 1/2 X 13</v>
          </cell>
          <cell r="C97" t="str">
            <v>ET-474</v>
          </cell>
          <cell r="D97" t="str">
            <v>UND</v>
          </cell>
          <cell r="E97">
            <v>3220</v>
          </cell>
          <cell r="F97">
            <v>9711.5199999999986</v>
          </cell>
        </row>
        <row r="98">
          <cell r="A98" t="str">
            <v>TRANSFORMADOR MONOFÀSICO 13.200/240/120 V - 10 KVA</v>
          </cell>
          <cell r="D98" t="str">
            <v>UND</v>
          </cell>
          <cell r="E98">
            <v>157990</v>
          </cell>
          <cell r="F98">
            <v>476497.83999999997</v>
          </cell>
        </row>
        <row r="99">
          <cell r="A99" t="str">
            <v>TRANSFORMADOR MONOFÀSICO 13.200/240/120 V - 15 KVA</v>
          </cell>
          <cell r="D99" t="str">
            <v>UND</v>
          </cell>
          <cell r="E99">
            <v>1677060</v>
          </cell>
          <cell r="F99">
            <v>5058012.96</v>
          </cell>
        </row>
        <row r="100">
          <cell r="A100" t="str">
            <v>TRANSFORMADOR MONOFÀSICO 13.200/240/120 V - 25 KVA</v>
          </cell>
          <cell r="D100" t="str">
            <v>UND</v>
          </cell>
          <cell r="E100">
            <v>3290000</v>
          </cell>
          <cell r="F100">
            <v>9922640</v>
          </cell>
        </row>
        <row r="101">
          <cell r="A101" t="str">
            <v>TRANSFORMADOR TRIFÀSICO 13.200/208/120 V - 30 KVA</v>
          </cell>
          <cell r="D101" t="str">
            <v>UND</v>
          </cell>
          <cell r="E101">
            <v>3282440</v>
          </cell>
          <cell r="F101">
            <v>9899839.0399999991</v>
          </cell>
        </row>
        <row r="102">
          <cell r="A102" t="str">
            <v>TRANSFORMADOR TRIFÀSICO 13.200/208/120 V - 45 KVA</v>
          </cell>
          <cell r="D102" t="str">
            <v>UND</v>
          </cell>
          <cell r="E102">
            <v>3911670</v>
          </cell>
          <cell r="F102">
            <v>11797596.719999999</v>
          </cell>
        </row>
        <row r="103">
          <cell r="A103" t="str">
            <v>TRANSFORMADOR TRIFÀSICO 13.200/208/120 V - 75 KVA</v>
          </cell>
          <cell r="D103" t="str">
            <v>UND</v>
          </cell>
          <cell r="E103">
            <v>4860450</v>
          </cell>
          <cell r="F103">
            <v>14659117.199999999</v>
          </cell>
        </row>
        <row r="104">
          <cell r="A104" t="str">
            <v>TRANSFORMADOR TRIFÀSICO 13.200/208/120 V - 112,5 KVA</v>
          </cell>
          <cell r="D104" t="str">
            <v>UND</v>
          </cell>
          <cell r="E104">
            <v>7280000</v>
          </cell>
          <cell r="F104">
            <v>21956480</v>
          </cell>
        </row>
        <row r="105">
          <cell r="A105" t="str">
            <v>TRITURADO</v>
          </cell>
          <cell r="D105" t="str">
            <v>M3</v>
          </cell>
          <cell r="E105">
            <v>70000</v>
          </cell>
          <cell r="F105">
            <v>211120</v>
          </cell>
        </row>
        <row r="106">
          <cell r="A106" t="str">
            <v>TUBO CONDUIT GALVANIZADO 1/2" x  3 m</v>
          </cell>
          <cell r="D106" t="str">
            <v>UND</v>
          </cell>
          <cell r="E106">
            <v>21473</v>
          </cell>
          <cell r="F106">
            <v>64762.567999999999</v>
          </cell>
        </row>
        <row r="107">
          <cell r="A107" t="str">
            <v>TUBO GALVANIZADO DE 3" (1)</v>
          </cell>
          <cell r="B107" t="str">
            <v xml:space="preserve">TUBO GALVANIZADO 3" X 3 M </v>
          </cell>
          <cell r="C107" t="str">
            <v>ET-601</v>
          </cell>
          <cell r="D107" t="str">
            <v>UND</v>
          </cell>
          <cell r="E107">
            <v>178171</v>
          </cell>
          <cell r="F107">
            <v>537363.73600000003</v>
          </cell>
        </row>
        <row r="108">
          <cell r="A108" t="str">
            <v>TUERCA DE OJO ALARGADO 5/8"</v>
          </cell>
          <cell r="D108" t="str">
            <v>UND</v>
          </cell>
          <cell r="E108">
            <v>4897</v>
          </cell>
          <cell r="F108">
            <v>14769.351999999999</v>
          </cell>
        </row>
        <row r="109">
          <cell r="A109" t="str">
            <v>VARILLA COPERWELD 1.5 m X 5/8" CON CONECTOR</v>
          </cell>
          <cell r="D109" t="str">
            <v>UND</v>
          </cell>
          <cell r="E109">
            <v>37520</v>
          </cell>
          <cell r="F109">
            <v>113160.31999999999</v>
          </cell>
        </row>
        <row r="110">
          <cell r="A110" t="str">
            <v>VARILLA DE ANCLAJE DE 5/8" X 1,5 M</v>
          </cell>
          <cell r="D110" t="str">
            <v>UND</v>
          </cell>
          <cell r="E110">
            <v>10360</v>
          </cell>
          <cell r="F110">
            <v>31245.759999999998</v>
          </cell>
        </row>
        <row r="111">
          <cell r="A111" t="str">
            <v>VARILLA DE ANCLAJE DE 5/8" X 1,8 M</v>
          </cell>
          <cell r="D111" t="str">
            <v>UND</v>
          </cell>
          <cell r="E111">
            <v>11774</v>
          </cell>
          <cell r="F111">
            <v>35510.383999999998</v>
          </cell>
        </row>
        <row r="112">
          <cell r="A112" t="str">
            <v>VIGUETA EN CONCRETO</v>
          </cell>
          <cell r="D112" t="str">
            <v>UND</v>
          </cell>
          <cell r="E112">
            <v>4200</v>
          </cell>
          <cell r="F112">
            <v>12667.199999999999</v>
          </cell>
        </row>
        <row r="116">
          <cell r="A116" t="str">
            <v>MANO DE OBRA ( INCLUIDAS PRESTACIONES)</v>
          </cell>
        </row>
        <row r="118">
          <cell r="A118" t="str">
            <v>OFICIAL</v>
          </cell>
          <cell r="F118">
            <v>36000</v>
          </cell>
        </row>
        <row r="119">
          <cell r="A119" t="str">
            <v>ELECTRICISTA</v>
          </cell>
          <cell r="F119">
            <v>36000</v>
          </cell>
        </row>
        <row r="120">
          <cell r="A120" t="str">
            <v>LINIERO</v>
          </cell>
          <cell r="F120">
            <v>30000</v>
          </cell>
        </row>
        <row r="121">
          <cell r="A121" t="str">
            <v>AYUDANTE</v>
          </cell>
          <cell r="F121">
            <v>25000</v>
          </cell>
        </row>
        <row r="122">
          <cell r="A122" t="str">
            <v>TOPOGRAFO</v>
          </cell>
          <cell r="F122">
            <v>50000</v>
          </cell>
        </row>
        <row r="123">
          <cell r="A123" t="str">
            <v>CADENERO</v>
          </cell>
          <cell r="F123">
            <v>36000</v>
          </cell>
        </row>
        <row r="124">
          <cell r="A124" t="str">
            <v>CAPATAZ</v>
          </cell>
          <cell r="F124">
            <v>36000</v>
          </cell>
        </row>
        <row r="127">
          <cell r="A127" t="str">
            <v>Administracion</v>
          </cell>
          <cell r="D127" t="str">
            <v>%</v>
          </cell>
          <cell r="F127">
            <v>0.1</v>
          </cell>
        </row>
        <row r="128">
          <cell r="A128" t="str">
            <v>Imprevistos</v>
          </cell>
          <cell r="D128" t="str">
            <v>%</v>
          </cell>
          <cell r="F128">
            <v>0.1</v>
          </cell>
        </row>
        <row r="129">
          <cell r="A129" t="str">
            <v>Utilidad</v>
          </cell>
          <cell r="D129" t="str">
            <v>%</v>
          </cell>
          <cell r="F129">
            <v>0.1</v>
          </cell>
        </row>
        <row r="130">
          <cell r="A130" t="str">
            <v>IVA Sobre Utilidad</v>
          </cell>
          <cell r="D130" t="str">
            <v>%</v>
          </cell>
          <cell r="F130">
            <v>0.16</v>
          </cell>
        </row>
        <row r="132">
          <cell r="A132" t="str">
            <v>GRUA HIDRÁULICA</v>
          </cell>
          <cell r="D132" t="str">
            <v>DIA</v>
          </cell>
          <cell r="F132">
            <v>500000</v>
          </cell>
        </row>
        <row r="133">
          <cell r="A133" t="str">
            <v>CAMIONETA TIPO PICK UP</v>
          </cell>
          <cell r="D133" t="str">
            <v>DIA</v>
          </cell>
          <cell r="F133">
            <v>150000</v>
          </cell>
        </row>
        <row r="134">
          <cell r="A134" t="str">
            <v>EQUIPO DE TOPOGRAFÍA</v>
          </cell>
          <cell r="D134" t="str">
            <v>DIA</v>
          </cell>
          <cell r="F134">
            <v>250000</v>
          </cell>
        </row>
        <row r="135">
          <cell r="A135" t="str">
            <v>MEXCLADORA UN BULTO</v>
          </cell>
          <cell r="D135" t="str">
            <v>DIA</v>
          </cell>
          <cell r="F135">
            <v>500000</v>
          </cell>
        </row>
        <row r="136">
          <cell r="A136" t="str">
            <v>EQUIPO PARA TENSIONAR</v>
          </cell>
          <cell r="D136" t="str">
            <v>DIA</v>
          </cell>
          <cell r="F136">
            <v>40000</v>
          </cell>
        </row>
        <row r="137">
          <cell r="A137" t="str">
            <v>APAREJOS</v>
          </cell>
          <cell r="D137" t="str">
            <v>DIA</v>
          </cell>
          <cell r="F137">
            <v>30000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1"/>
      <sheetName val="EBI-2"/>
      <sheetName val="ID-01"/>
      <sheetName val="ID-02"/>
      <sheetName val="ID-03"/>
      <sheetName val="ID-04"/>
      <sheetName val="PE-01A"/>
      <sheetName val="PE-01B"/>
      <sheetName val="PE-02"/>
      <sheetName val="PE-03"/>
      <sheetName val="PE-04"/>
      <sheetName val="FS-01"/>
      <sheetName val="FF-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1"/>
      <sheetName val="EBI-2"/>
      <sheetName val="ID-01"/>
      <sheetName val="ID-02"/>
      <sheetName val="ID-03"/>
      <sheetName val="ID-04"/>
      <sheetName val="PE-01A"/>
      <sheetName val="PE-01B"/>
      <sheetName val="PE-02"/>
      <sheetName val="PE-03"/>
      <sheetName val="PE-04"/>
      <sheetName val="FS-01"/>
      <sheetName val="FF-01"/>
      <sheetName val="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o"/>
    </sheetNames>
    <sheetDataSet>
      <sheetData sheetId="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RECURSOS_(ALFABETO)"/>
      <sheetName val="\50_Vivienda\RNC_Carvajal\para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sheetData sheetId="2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_de_la_via1"/>
      <sheetName val="20-23"/>
      <sheetName val="OJO¡¡¡¡¡¡¡¡¡"/>
      <sheetName val="APU201,3"/>
      <sheetName val="PU600P_11"/>
      <sheetName val="PU630,5"/>
      <sheetName val="PU640,3"/>
      <sheetName val="PU610,1"/>
      <sheetName val="PU681,1"/>
      <sheetName val="PU201P,1"/>
      <sheetName val="glvc"/>
      <sheetName val="PU"/>
      <sheetName val="$_PR20_al_PR231"/>
      <sheetName val="necesidades_de_la_via"/>
      <sheetName val="PU600P_1"/>
      <sheetName val="$_PR20_al_PR23"/>
      <sheetName val="necesidades_de_la_via2"/>
      <sheetName val="PU600P_12"/>
      <sheetName val="$_PR20_al_PR232"/>
      <sheetName val="necesidades de la via"/>
      <sheetName val="PU600P.1"/>
      <sheetName val="$ PR20 al PR23"/>
      <sheetName val="necesidades_de_la_via3"/>
      <sheetName val="PU600P_13"/>
      <sheetName val="$_PR20_al_PR233"/>
      <sheetName val="necesidades_de_la_via4"/>
      <sheetName val="PU600P_14"/>
      <sheetName val="$_PR20_al_PR234"/>
      <sheetName val="necesidades_de_la_via5"/>
      <sheetName val="PU600P_15"/>
      <sheetName val="$_PR20_al_PR235"/>
      <sheetName val="necesidades_de_la_via8"/>
      <sheetName val="PU600P_18"/>
      <sheetName val="$_PR20_al_PR238"/>
      <sheetName val="necesidades_de_la_via6"/>
      <sheetName val="PU600P_16"/>
      <sheetName val="$_PR20_al_PR236"/>
      <sheetName val="necesidades_de_la_via7"/>
      <sheetName val="PU600P_17"/>
      <sheetName val="$_PR20_al_PR237"/>
      <sheetName val="necesidades_de_la_via9"/>
      <sheetName val="PU600P_19"/>
      <sheetName val="$_PR20_al_PR239"/>
      <sheetName val="EBI-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refreshError="1"/>
      <sheetData sheetId="13" refreshError="1"/>
      <sheetData sheetId="14"/>
      <sheetData sheetId="15"/>
      <sheetData sheetId="16"/>
      <sheetData sheetId="17"/>
      <sheetData sheetId="18"/>
      <sheetData sheetId="19"/>
      <sheetData sheetId="20"/>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s>
    <sheetDataSet>
      <sheetData sheetId="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_SES1"/>
      <sheetName val="RES_COSTOS_SES1"/>
      <sheetName val="INVERSION"/>
      <sheetName val="COSTOS_AT1"/>
      <sheetName val="COSTOS_MTyBT1"/>
      <sheetName val="COSTOS_SES_AT1"/>
      <sheetName val="COSTOS_DE_OBRAS_LINEAS1"/>
      <sheetName val="COSTOS_OBRAS_SES1"/>
      <sheetName val="COSTOSREDMT"/>
      <sheetName val="EXPSES"/>
      <sheetName val="EXPRED"/>
      <sheetName val="ACT_LINEAS1"/>
      <sheetName val="ACTSESAT-AT"/>
      <sheetName val="ACT_SES1"/>
      <sheetName val="SUBEST_1"/>
      <sheetName val="ACTREDES"/>
      <sheetName val="INVMLS"/>
      <sheetName val="INVMLSCORR"/>
      <sheetName val="OTROS_PROYECTOS_M_T1"/>
      <sheetName val="OTROS_PROYECTOS_A_T1"/>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OBRAS_SES2"/>
      <sheetName val="RES_COSTOS_SES2"/>
      <sheetName val="COSTOS_AT2"/>
      <sheetName val="COSTOS_MTyBT2"/>
      <sheetName val="COSTOS_SES_AT2"/>
      <sheetName val="COSTOS_DE_OBRAS_LINEAS2"/>
      <sheetName val="COSTOS_OBRAS_SES2"/>
      <sheetName val="ACT_LINEAS2"/>
      <sheetName val="ACT_SES2"/>
      <sheetName val="SUBEST_2"/>
      <sheetName val="OTROS_PROYECTOS_M_T2"/>
      <sheetName val="OTROS_PROYECTOS_A_T2"/>
      <sheetName val="OBRAS_SES3"/>
      <sheetName val="RES_COSTOS_SES3"/>
      <sheetName val="COSTOS_AT3"/>
      <sheetName val="COSTOS_MTyBT3"/>
      <sheetName val="COSTOS_SES_AT3"/>
      <sheetName val="COSTOS_DE_OBRAS_LINEAS3"/>
      <sheetName val="COSTOS_OBRAS_SES3"/>
      <sheetName val="ACT_LINEAS3"/>
      <sheetName val="ACT_SES3"/>
      <sheetName val="SUBEST_3"/>
      <sheetName val="OTROS_PROYECTOS_M_T3"/>
      <sheetName val="OTROS_PROYECTOS_A_T3"/>
      <sheetName val="OBRAS SES"/>
      <sheetName val="RES COSTOS SES"/>
      <sheetName val="COSTOS AT"/>
      <sheetName val="COSTOS MTyBT"/>
      <sheetName val="COSTOS SES AT"/>
      <sheetName val="COSTOS DE OBRAS LINEAS"/>
      <sheetName val="COSTOS OBRAS SES"/>
      <sheetName val="ACT LINEAS"/>
      <sheetName val="ACT.SES"/>
      <sheetName val="SUBEST."/>
      <sheetName val="OTROS PROYECTOS M.T"/>
      <sheetName val="OTROS PROYECTOS A.T"/>
      <sheetName val="SUB APU"/>
      <sheetName val="TARIFAS"/>
      <sheetName val="REC-COD,"/>
    </sheetNames>
    <sheetDataSet>
      <sheetData sheetId="0"/>
      <sheetData sheetId="1"/>
      <sheetData sheetId="2" refreshError="1"/>
      <sheetData sheetId="3"/>
      <sheetData sheetId="4"/>
      <sheetData sheetId="5"/>
      <sheetData sheetId="6"/>
      <sheetData sheetId="7"/>
      <sheetData sheetId="8" refreshError="1"/>
      <sheetData sheetId="9" refreshError="1"/>
      <sheetData sheetId="10" refreshError="1"/>
      <sheetData sheetId="11"/>
      <sheetData sheetId="12" refreshError="1"/>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sheetData sheetId="24" refreshError="1"/>
      <sheetData sheetId="25"/>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EBI-1"/>
      <sheetName val="ANEXO 9 (MATERIAL)"/>
      <sheetName val="UNITARIOS GENERALES"/>
      <sheetName val="PE_02"/>
      <sheetName val="items"/>
      <sheetName val="Insum"/>
      <sheetName val="PRECIOS"/>
      <sheetName val="FICHA EBI 1 de 6 "/>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APU"/>
      <sheetName val="AIU"/>
      <sheetName val="DATOS GRAFICOS"/>
      <sheetName val="7.12"/>
      <sheetName val="Tabla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sers\Juan\Downloads\Users\USU"/>
      <sheetName val="\Users\user\Library\Mail Downlo"/>
      <sheetName val="glvc"/>
      <sheetName val="\A\Cofinanciacion\FICHAS Y FORM"/>
      <sheetName val="Personalizar"/>
      <sheetName val="PU"/>
      <sheetName val="PRESUP. RESUMEN"/>
      <sheetName val="BD"/>
      <sheetName val="Hoja1"/>
      <sheetName val="Jornales"/>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PRESUP"/>
      <sheetName val="Datos"/>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NITARIOS GENERALES.xls][UNITA"/>
      <sheetName val="ACTA 1 INICIO"/>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Docum"/>
      <sheetName val="[UNITARIOS GENERALES.xls]\Users"/>
      <sheetName val="[UNITARIOS GENERALES.xls]\Cofin"/>
      <sheetName val="[UNITARIOS GENERALES.xls]\A\Cof"/>
      <sheetName val="_Documents and Settings_Adminis"/>
      <sheetName val="_Cofinanciacion_FICHAS Y FORMAT"/>
      <sheetName val="_Documents_and_Settings_Admini1"/>
      <sheetName val="_Cofinanciacion_FICHAS_Y_FORMA1"/>
      <sheetName val="_Documents_and_Settings_Adminis"/>
      <sheetName val="_Cofinanciacion_FICHAS_Y_FORMAT"/>
      <sheetName val="_Documents_and_Settings_Admini2"/>
      <sheetName val="_Cofinanciacion_FICHAS_Y_FORMA2"/>
      <sheetName val="_Documents_and_Settings_Admini3"/>
      <sheetName val="_Cofinanciacion_FICHAS_Y_FORMA3"/>
      <sheetName val="_Documents_and_Settings_Admini4"/>
      <sheetName val="_Cofinanciacion_FICHAS_Y_FORMA4"/>
      <sheetName val="_Documents_and_Settings_Admini5"/>
      <sheetName val="_Cofinanciacion_FICHAS_Y_FORMA5"/>
      <sheetName val="_Documents_and_Settings_Admini8"/>
      <sheetName val="_Cofinanciacion_FICHAS_Y_FORMA8"/>
      <sheetName val="_Documents_and_Settings_Admini6"/>
      <sheetName val="_Cofinanciacion_FICHAS_Y_FORMA6"/>
      <sheetName val="_Documents_and_Settings_Admini7"/>
      <sheetName val="_Cofinanciacion_FICHAS_Y_FORMA7"/>
      <sheetName val="Listas "/>
      <sheetName val="\\Pc_85\compartida\Cofinanciaci"/>
      <sheetName val="Sheet1"/>
      <sheetName val="ATHE"/>
      <sheetName val="Modelo"/>
      <sheetName val="COSTEO TOTAL OBRA"/>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FICHA FSE-01"/>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 sheetId="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VIABILIDAD"/>
      <sheetName val="ESTUDIO DE PREFACT. Y FACT."/>
      <sheetName val="FICHA-EBI"/>
      <sheetName val="FICHA- EBI (2)"/>
      <sheetName val="ID-01A"/>
      <sheetName val="ID-01B"/>
      <sheetName val="ID-01C"/>
      <sheetName val="ID-01D"/>
      <sheetName val="ID-02"/>
      <sheetName val="ID-03"/>
      <sheetName val="ID-04"/>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S-03"/>
      <sheetName val="FF-01 PRESUPUESTO D Y C "/>
      <sheetName val="PRESUPUESTO COMPONENTE DISENO"/>
      <sheetName val="PRESUPUESTO COMPO inter"/>
      <sheetName val="FICHA- EBI"/>
      <sheetName val="Presupuesto de obra (2)"/>
      <sheetName val="UNITARIO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 val="062_(2)"/>
      <sheetName val="items"/>
      <sheetName val="TARIFAS"/>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 sheetId="2"/>
      <sheetData sheetId="3" refreshError="1"/>
      <sheetData sheetId="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_11"/>
      <sheetName val="cuad2_21"/>
      <sheetName val="cuad2_31"/>
      <sheetName val="cuad2_41"/>
      <sheetName val="c2_5y2_62"/>
      <sheetName val="Hoja4"/>
      <sheetName val="Hoja1"/>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 val="cuad2.1"/>
      <sheetName val="cuad2.2"/>
      <sheetName val="cuad2.3"/>
      <sheetName val="cuad2.4"/>
      <sheetName val="c2.5y2.6"/>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OBRAS SES"/>
      <sheetName val="APU NO PREVISTO"/>
      <sheetName val="PPTA (3)"/>
      <sheetName val="PPTA (2)"/>
      <sheetName val="PPTA"/>
      <sheetName val="TARIFAS"/>
      <sheetName val="062"/>
      <sheetName val="Cuadrillas"/>
      <sheetName val="Equ"/>
      <sheetName val="Trans"/>
      <sheetName val="Mat"/>
      <sheetName val="Salarios"/>
      <sheetName val="PRESUPUESTO"/>
      <sheetName val="2,2,6,1 Pilotes 0,30"/>
      <sheetName val="REC-CO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_RED_TEC1"/>
      <sheetName val="PR_11"/>
      <sheetName val="PUNITARIOS_PARA_241201_2S1"/>
      <sheetName val="items"/>
      <sheetName val="Hoja1"/>
      <sheetName val="A-HOR"/>
      <sheetName val="INSUMOS"/>
      <sheetName val="BANCOS"/>
      <sheetName val="CARGOS"/>
      <sheetName val="EPS"/>
      <sheetName val="PENSIONES"/>
      <sheetName val="PREACTA_101"/>
      <sheetName val="DATOS"/>
      <sheetName val="PREACTA_91"/>
      <sheetName val="Res-Accide-10"/>
      <sheetName val="TARIFAS"/>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 PARA 241201 2S"/>
      <sheetName val="PR 1"/>
      <sheetName val="ESTADO RED TEC"/>
      <sheetName val="PREACTA 10"/>
      <sheetName val="PREACTA 9"/>
      <sheetName val="TRANSPORTE"/>
      <sheetName val="PUNITARIOS_PARA_241201_2S10"/>
      <sheetName val="PR_110"/>
      <sheetName val="ESTADO_RED_TEC10"/>
      <sheetName val="PREACTA_1010"/>
      <sheetName val="PREACTA_910"/>
      <sheetName val="PRECIOS"/>
      <sheetName val="PREACTA 6"/>
      <sheetName val="TABLA 2008"/>
      <sheetName val="PRESUPUESTO"/>
      <sheetName val="ESTADO VÍA-CRIT.TECNICO"/>
      <sheetName val="TRAPMO"/>
      <sheetName val="UNITARIOS"/>
      <sheetName val="THE"/>
      <sheetName val="ATHE"/>
      <sheetName val="Insum"/>
      <sheetName val="Excavación Mat. Común Estacione"/>
      <sheetName val="Demolición Pavimento"/>
      <sheetName val="SUB APU"/>
      <sheetName val="CLASIFICACION"/>
      <sheetName val="Presup_Canch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istas"/>
      <sheetName val="mdo"/>
      <sheetName val="equip"/>
      <sheetName val="mat"/>
      <sheetName val="c2.5y2.6"/>
      <sheetName val="LISTA DE PRECIOS"/>
      <sheetName val="CIRCUITOS CODENSA"/>
      <sheetName val="Listado"/>
      <sheetName val="Lp"/>
      <sheetName val="A.P.U"/>
      <sheetName val="5. ELECTRICO"/>
      <sheetName val="062"/>
      <sheetName val="c2_5y2_6"/>
      <sheetName val="c2_5y2_62"/>
      <sheetName val="c2_5y2_61"/>
      <sheetName val="c2_5y2_63"/>
      <sheetName val="c2_5y2_65"/>
      <sheetName val="c2_5y2_64"/>
      <sheetName val="c2_5y2_66"/>
      <sheetName val="c2_5y2_67"/>
      <sheetName val="c2_5y2_68"/>
      <sheetName val="c2_5y2_69"/>
      <sheetName val="c2_5y2_610"/>
      <sheetName val="Equipo"/>
      <sheetName val="PUNITARIOS%20PARA%20241201%202S"/>
      <sheetName val="RELACION MES"/>
      <sheetName val="CRA.MODI"/>
      <sheetName val="GCB2000"/>
      <sheetName val="A. P. U."/>
      <sheetName val="FORMULA"/>
      <sheetName val="K16+000 AL K18+500"/>
      <sheetName val="K23+200 AL K24+700"/>
      <sheetName val="k18+500 AL K23+050"/>
      <sheetName val="Presupuesto PUENTE"/>
      <sheetName val="VOLUMENES (4)"/>
      <sheetName val="VOLUMENES (4SA)"/>
      <sheetName val=" Liquidacion de Obra por Tramos"/>
      <sheetName val="REC-COD,"/>
      <sheetName val="SALARIOS"/>
      <sheetName val="APU NO PREVISTO"/>
      <sheetName val="PPTA (3)"/>
      <sheetName val="PPTA (2)"/>
      <sheetName val="PPTA"/>
      <sheetName val="2,2,6,1 Pilotes 0,30"/>
      <sheetName val="Requisición1"/>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Cuadr."/>
      <sheetName val="OCTUBRE"/>
      <sheetName val="Bajadas"/>
      <sheetName val="NARIÑO"/>
      <sheetName val="PERSONAL"/>
      <sheetName val="Tarifa MT"/>
      <sheetName val="PREACTA_61"/>
      <sheetName val="A_P_U1"/>
      <sheetName val="A_P_U"/>
      <sheetName val="Summary"/>
      <sheetName val="CODCONST"/>
      <sheetName val="APU"/>
      <sheetName val="Hoja2"/>
      <sheetName val="PUNITARIOS PARA 241201 2S.xls"/>
      <sheetName val="OBRAS 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sheetData sheetId="80" refreshError="1"/>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refreshError="1"/>
      <sheetData sheetId="96"/>
      <sheetData sheetId="97" refreshError="1"/>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refreshError="1"/>
      <sheetData sheetId="142" refreshError="1"/>
      <sheetData sheetId="143" refreshError="1"/>
      <sheetData sheetId="144">
        <row r="48">
          <cell r="E48">
            <v>0</v>
          </cell>
        </row>
      </sheetData>
      <sheetData sheetId="145">
        <row r="48">
          <cell r="E48">
            <v>0</v>
          </cell>
        </row>
      </sheetData>
      <sheetData sheetId="146">
        <row r="48">
          <cell r="E48">
            <v>0</v>
          </cell>
        </row>
      </sheetData>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RESUPUESTO OFICIAL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16">
          <cell r="A16" t="str">
            <v>ABONO 10-30-10</v>
          </cell>
        </row>
        <row r="17">
          <cell r="A17" t="str">
            <v>ABONO TIERRA NEGRA, GALLINAZA, CASCARILLA 40 KG</v>
          </cell>
        </row>
        <row r="18">
          <cell r="A18" t="str">
            <v>ABONO UREA</v>
          </cell>
        </row>
        <row r="19">
          <cell r="A19" t="str">
            <v>ACARREO ASFALTO</v>
          </cell>
        </row>
        <row r="20">
          <cell r="A20" t="str">
            <v>ACERO DE REFUERZO, INCLUYE ALAMBRE</v>
          </cell>
        </row>
        <row r="21">
          <cell r="A21" t="str">
            <v>ACERO ESTRUCTURAL LAMINADO ASTM-500</v>
          </cell>
        </row>
        <row r="22">
          <cell r="A22" t="str">
            <v xml:space="preserve">ADHESIVO UNION IMPORTADA </v>
          </cell>
        </row>
        <row r="23">
          <cell r="A23" t="str">
            <v>ADOQUIN ECOLOGICO</v>
          </cell>
        </row>
        <row r="24">
          <cell r="A24" t="str">
            <v xml:space="preserve">AGUA </v>
          </cell>
        </row>
        <row r="25">
          <cell r="A25" t="str">
            <v>ALAMBRE NEGRO</v>
          </cell>
        </row>
        <row r="26">
          <cell r="A26" t="str">
            <v>ANDAMIO 2 SECCIONES</v>
          </cell>
        </row>
        <row r="27">
          <cell r="A27" t="str">
            <v>ANDAMIOS 1 SECCION</v>
          </cell>
        </row>
        <row r="28">
          <cell r="A28" t="str">
            <v>ANDAMIOS 3 SECCIONES</v>
          </cell>
        </row>
        <row r="29">
          <cell r="A29" t="str">
            <v>ANGULO 1'' X 3/16'' (4,5MMX25MM)</v>
          </cell>
        </row>
        <row r="30">
          <cell r="A30" t="str">
            <v>ANTICORROSIVO ROJO TIPO PINTUCO</v>
          </cell>
        </row>
        <row r="31">
          <cell r="A31" t="str">
            <v>APARCABICICLETA OMEGA VB01 O SIMILAR .Acabados: zincado electrolítico y pintura poliéster en polvo color gris RAl 9006 Anclaje: mediante 4 pernos de expansión m8. Incluye transporte, cargue y descargue, materiales, herramienta e instalación.</v>
          </cell>
        </row>
        <row r="32">
          <cell r="A32" t="str">
            <v>APARCABICICLETA OMEGA VBF06 O SIMILAR Material: Hierro.Acabados: Galvanizado en caliente.Anclaje: mediante pernos de expansión m8 Incluye transporte, cargue y descargue, materiales, herramienta e instalación.</v>
          </cell>
        </row>
        <row r="33">
          <cell r="A33" t="str">
            <v>ARBOL ACOBO H=1,8</v>
          </cell>
        </row>
        <row r="34">
          <cell r="A34" t="str">
            <v>ARCOS CANCHA DE FUTBOL 7.32 * 2.44 TUB 31/2'' * 3MM</v>
          </cell>
        </row>
        <row r="35">
          <cell r="A35" t="str">
            <v>ARENA DE PEÑA</v>
          </cell>
        </row>
        <row r="36">
          <cell r="A36" t="str">
            <v>ARENA SILICEA</v>
          </cell>
        </row>
        <row r="37">
          <cell r="A37" t="str">
            <v>BALANCIN COLECTIVO LA FLOR JB20A O SIMILAR Paneles: Tableros contrachapados de 22 mm.Pintura: 3 manos (5 en los cantos) de esmalte poliuretano texturado exento de plomo y con alta resistencia a la meteorización.Piezas de plástico: Polietileno, polipropile</v>
          </cell>
        </row>
        <row r="38">
          <cell r="A38" t="str">
            <v>Balastro compactado base esp 0,10m</v>
          </cell>
        </row>
        <row r="39">
          <cell r="A39" t="str">
            <v>Balastro compactado base esp 0,10m</v>
          </cell>
        </row>
        <row r="40">
          <cell r="A40" t="str">
            <v>BALASTRO RIO GUATIQUIA  T.M. 1" EN OBRA SUELTO</v>
          </cell>
        </row>
        <row r="41">
          <cell r="A41" t="str">
            <v>Banca en concreto M-30 con espaldar metalico</v>
          </cell>
        </row>
        <row r="42">
          <cell r="A42" t="str">
            <v xml:space="preserve">BARANDA ACE INOX PASAM T 2" PARAL 11/2" BARAN 5/8"     </v>
          </cell>
        </row>
        <row r="43">
          <cell r="A43" t="str">
            <v>BASE GRANULAR (NORMAS INVIAS 330)</v>
          </cell>
        </row>
        <row r="44">
          <cell r="A44" t="str">
            <v>BISAGRA 240HIERRO 3''</v>
          </cell>
        </row>
        <row r="45">
          <cell r="A45" t="str">
            <v>BLOQUE N°5 FLEXA</v>
          </cell>
        </row>
        <row r="46">
          <cell r="A46" t="str">
            <v>BLOQUE DE CEMENTO MACIZO 4.2 MPA DE 6X10X20 CM, COLOR</v>
          </cell>
        </row>
        <row r="47">
          <cell r="A47" t="str">
            <v>BROCHA PICASSO 2''</v>
          </cell>
        </row>
        <row r="48">
          <cell r="A48" t="str">
            <v>CAL DOLOMITA</v>
          </cell>
        </row>
        <row r="49">
          <cell r="A49" t="str">
            <v>CAMILLA (9 DIAS)</v>
          </cell>
        </row>
        <row r="50">
          <cell r="A50" t="str">
            <v>Caneca en acero inoxidable tipo barcelona M-121</v>
          </cell>
        </row>
        <row r="51">
          <cell r="A51" t="str">
            <v>Cargue y descargue</v>
          </cell>
        </row>
        <row r="52">
          <cell r="A52" t="str">
            <v>Cargue y descargue</v>
          </cell>
        </row>
        <row r="53">
          <cell r="A53" t="str">
            <v xml:space="preserve">CARGUE Y DESCARGUE </v>
          </cell>
        </row>
        <row r="54">
          <cell r="A54" t="str">
            <v>Cargue y descargue juegos tipo 1</v>
          </cell>
        </row>
        <row r="55">
          <cell r="A55" t="str">
            <v>Cargue y descargue juegos tipo 2</v>
          </cell>
        </row>
        <row r="56">
          <cell r="A56" t="str">
            <v xml:space="preserve">CAUCHO GRANULADO </v>
          </cell>
        </row>
        <row r="57">
          <cell r="A57" t="str">
            <v>CEMENTO BLANCO</v>
          </cell>
        </row>
        <row r="58">
          <cell r="A58" t="str">
            <v xml:space="preserve">CEMENTO GRIS </v>
          </cell>
        </row>
        <row r="59">
          <cell r="A59" t="str">
            <v>CERCHAS (3ML x 9 DIAS)</v>
          </cell>
        </row>
        <row r="60">
          <cell r="A60" t="str">
            <v xml:space="preserve">CERR. CHAPA YALE 987 DE SOBREPONER </v>
          </cell>
        </row>
        <row r="61">
          <cell r="A61" t="str">
            <v>CILINDRO</v>
          </cell>
        </row>
        <row r="62">
          <cell r="A62" t="str">
            <v>CINTA DE ENMASCARAR 24 MM X 40M TESA</v>
          </cell>
        </row>
        <row r="63">
          <cell r="A63" t="str">
            <v xml:space="preserve">CINTA UNION IMPORTADA A=30 CM </v>
          </cell>
        </row>
        <row r="64">
          <cell r="A64" t="str">
            <v>CLORO FRANULADO</v>
          </cell>
        </row>
        <row r="65">
          <cell r="A65" t="str">
            <v>CODO 90 SANITARIO 2'' CXE PAVCO</v>
          </cell>
        </row>
        <row r="66">
          <cell r="A66" t="str">
            <v>CODO 90 SANITARIO 3'' CXE PAVCO</v>
          </cell>
        </row>
        <row r="67">
          <cell r="A67" t="str">
            <v>COMISION TOPOGRAFICA</v>
          </cell>
        </row>
        <row r="68">
          <cell r="A68" t="str">
            <v>COMPACTADOR DE LLANTAS</v>
          </cell>
        </row>
        <row r="69">
          <cell r="A69" t="str">
            <v>COMPRESOR MARTILLO  + OPERARIO</v>
          </cell>
        </row>
        <row r="70">
          <cell r="A70" t="str">
            <v>CONCRETO 3000 PSI</v>
          </cell>
        </row>
        <row r="71">
          <cell r="A71" t="str">
            <v>Concreto de 3000 psi</v>
          </cell>
        </row>
        <row r="72">
          <cell r="A72" t="str">
            <v>CONCRETO DE 4000 P S I</v>
          </cell>
        </row>
        <row r="73">
          <cell r="A73" t="str">
            <v>CONCRETOS CICLOPEO DE 3000 P.S.I</v>
          </cell>
        </row>
        <row r="74">
          <cell r="A74" t="str">
            <v>CONCRETOS DE 2000 P.S.I</v>
          </cell>
        </row>
        <row r="75">
          <cell r="A75" t="str">
            <v>CUADRILLA  1</v>
          </cell>
        </row>
        <row r="76">
          <cell r="A76" t="str">
            <v xml:space="preserve">CUADRILLA (M.O. BB) INSTALACIONES </v>
          </cell>
        </row>
        <row r="77">
          <cell r="A77" t="str">
            <v xml:space="preserve">CUADRILLA (M.O.BB) INSTALACIONES </v>
          </cell>
        </row>
        <row r="78">
          <cell r="A78" t="str">
            <v>CUADRILLA 1</v>
          </cell>
        </row>
        <row r="79">
          <cell r="A79" t="str">
            <v>CUADRILLA 2</v>
          </cell>
        </row>
        <row r="80">
          <cell r="A80" t="str">
            <v>CUADRILLA 3</v>
          </cell>
        </row>
        <row r="81">
          <cell r="A81" t="str">
            <v>CUADRILLA especial</v>
          </cell>
        </row>
        <row r="82">
          <cell r="A82" t="str">
            <v>CUARTÓN 5*5*3m</v>
          </cell>
        </row>
        <row r="83">
          <cell r="A83" t="str">
            <v>DECK EN MADERA ECOLÓGICA 15 X 2,5 X 3,00 incluye instalación</v>
          </cell>
        </row>
        <row r="84">
          <cell r="A84" t="str">
            <v>DURANTA H=0,3MT</v>
          </cell>
        </row>
        <row r="85">
          <cell r="A85" t="str">
            <v xml:space="preserve">EMULSION ASFALTICA </v>
          </cell>
        </row>
        <row r="86">
          <cell r="A86" t="str">
            <v>EQUIPO DE OXI CORTE</v>
          </cell>
        </row>
        <row r="87">
          <cell r="A87" t="str">
            <v xml:space="preserve">EQUIPO DE SOLDADURA </v>
          </cell>
        </row>
        <row r="88">
          <cell r="A88" t="str">
            <v>Equipo topografico</v>
          </cell>
        </row>
        <row r="89">
          <cell r="A89" t="str">
            <v xml:space="preserve">EQUIPOS DE INSTALACION (TOLVA HIDRAULICA, CEPILLO HIDRAULICO, CUATRIMOTO, TOLVA MANUAL Y EQUIPO DE ENSAMBLAJE), INCLUYE TRANSPORTE  </v>
          </cell>
        </row>
        <row r="90">
          <cell r="A90" t="str">
            <v xml:space="preserve">ESMALTE DOMESTICO INT ALTA CALIDAD </v>
          </cell>
        </row>
        <row r="91">
          <cell r="A91" t="str">
            <v>ESMALTE SINTETICO</v>
          </cell>
        </row>
        <row r="92">
          <cell r="A92" t="str">
            <v>ESTACION TOPOGRAFICA, INCLUYE NIVEL</v>
          </cell>
        </row>
        <row r="93">
          <cell r="A93" t="str">
            <v>EXCAVACION MANUAL Y RETIRO</v>
          </cell>
        </row>
        <row r="94">
          <cell r="A94" t="str">
            <v>Excavación manual y retiro de escombros</v>
          </cell>
        </row>
        <row r="95">
          <cell r="A95" t="str">
            <v>FILODENDRO H=0,4MT</v>
          </cell>
        </row>
        <row r="96">
          <cell r="A96" t="str">
            <v>FLETE</v>
          </cell>
        </row>
        <row r="97">
          <cell r="A97" t="str">
            <v>FORMALETA</v>
          </cell>
        </row>
        <row r="98">
          <cell r="A98" t="str">
            <v>FORMALETA METALICA SARDINEL  1 DIA</v>
          </cell>
        </row>
        <row r="99">
          <cell r="A99" t="str">
            <v>GASOLINA ROJA</v>
          </cell>
        </row>
        <row r="100">
          <cell r="A100" t="str">
            <v>GEOTEXTIL NT 2000</v>
          </cell>
        </row>
        <row r="101">
          <cell r="A101" t="str">
            <v>GEOTEXTIL NT1600</v>
          </cell>
        </row>
        <row r="102">
          <cell r="A102" t="str">
            <v>GRAMA SINTETICA</v>
          </cell>
        </row>
        <row r="103">
          <cell r="A103" t="str">
            <v>GRAMA TRENZA INCLUYE TRANSP.</v>
          </cell>
        </row>
        <row r="104">
          <cell r="A104" t="str">
            <v>GRAVA TRITURA R  T.M. 1" EN OBRA SUELTO</v>
          </cell>
        </row>
        <row r="105">
          <cell r="A105" t="str">
            <v xml:space="preserve">GUAYA DE 1/4 RECUBIERTA EN CAUCHO </v>
          </cell>
        </row>
        <row r="106">
          <cell r="A106" t="str">
            <v xml:space="preserve">HERRAMIENTA MENOR </v>
          </cell>
        </row>
        <row r="107">
          <cell r="A107" t="str">
            <v xml:space="preserve">HERRAMIENTA MENOR </v>
          </cell>
        </row>
        <row r="108">
          <cell r="A108" t="str">
            <v>HERRAMIENTA MENOR  3%  M.O</v>
          </cell>
        </row>
        <row r="109">
          <cell r="A109" t="str">
            <v>HERRAMIENTA MENOR  3%  M.O ESPECIAL</v>
          </cell>
        </row>
        <row r="110">
          <cell r="A110" t="str">
            <v>HIDROJET 1700 PSI BOQUILLA ROTATIVA</v>
          </cell>
        </row>
        <row r="111">
          <cell r="A111" t="str">
            <v>HOJA PARA SEGUETA</v>
          </cell>
        </row>
        <row r="112">
          <cell r="A112" t="str">
            <v>LIJA DE AGUA # 100</v>
          </cell>
        </row>
        <row r="113">
          <cell r="A113" t="str">
            <v xml:space="preserve">LIJA DE AGUA PROFINAL *31*5GRANO 120-150-180 </v>
          </cell>
        </row>
        <row r="114">
          <cell r="A114" t="str">
            <v xml:space="preserve">LIMPIADOR REMOVEDOR 1/8 NOVAFORT </v>
          </cell>
        </row>
        <row r="115">
          <cell r="A115" t="str">
            <v>LIMPIADOR/SOLDADURA  1/4 GL</v>
          </cell>
        </row>
        <row r="116">
          <cell r="A116" t="str">
            <v>LINEAS DE DEMARCACION HORIZONTAL DE 12 Cm DE ANCHO, CON PINTURA TIPO TRAFICO</v>
          </cell>
        </row>
        <row r="117">
          <cell r="A117" t="str">
            <v>Loseta tipo IDU</v>
          </cell>
        </row>
        <row r="118">
          <cell r="A118" t="str">
            <v>LUMINARIA DUNA SENIOR ILND20 O SIMIMLAR aplicación: Columnas de 8 a 12 metros. Cuerpo: inyección de aluminio de alta resistencia y durabilidad. acabado en color raL9007.Difusor: Vidrio lenticular templado.Fijación: instalación lateral-top Ø60mm.equipos el</v>
          </cell>
        </row>
        <row r="119">
          <cell r="A119" t="str">
            <v>MALLA ESLABONADA 2'X2'' No 10, 3,4MM</v>
          </cell>
        </row>
        <row r="120">
          <cell r="A120" t="str">
            <v xml:space="preserve">MANO DE OBRA </v>
          </cell>
        </row>
        <row r="121">
          <cell r="A121" t="str">
            <v>MEZCLA ASFALTICA MDC-1</v>
          </cell>
        </row>
        <row r="122">
          <cell r="A122" t="str">
            <v>MEZCLADORA DE CONCRETO</v>
          </cell>
        </row>
        <row r="123">
          <cell r="A123" t="str">
            <v>MINERALES Y CEMENTO PARA ESMALTE</v>
          </cell>
        </row>
        <row r="124">
          <cell r="A124" t="str">
            <v>MNYLON No. 2</v>
          </cell>
        </row>
        <row r="125">
          <cell r="A125" t="str">
            <v>MODULO EN MALLA ESLABONADA DE CALIBRE 10 DE 2"X2", CON MARCO EN ANGULO DE 1/12"X3/16", REFUERZO CENTRAL Y CINTA METALICA PERIMETRAL DE 1/2"X1/8", INCLUYE ANTICORROSIVO Y PINTURA EN ESMALTE.</v>
          </cell>
        </row>
        <row r="126">
          <cell r="A126" t="str">
            <v>MOLDE TIPO TAPETE PARA CONCRETO ESTAMPADO</v>
          </cell>
        </row>
        <row r="127">
          <cell r="A127" t="str">
            <v>MOLDURA ESQUINERA EN MADERA</v>
          </cell>
        </row>
        <row r="128">
          <cell r="A128" t="str">
            <v>MORDAZA Y CUÑA DE 0,80 ( SEMANA)</v>
          </cell>
        </row>
        <row r="129">
          <cell r="A129" t="str">
            <v>MORTERO 1:3</v>
          </cell>
        </row>
        <row r="130">
          <cell r="A130" t="str">
            <v>MORTERO 1:4</v>
          </cell>
        </row>
        <row r="131">
          <cell r="A131" t="str">
            <v>Mortero de nivelacion</v>
          </cell>
        </row>
        <row r="132">
          <cell r="A132" t="str">
            <v>MOTONIVELADORA</v>
          </cell>
        </row>
        <row r="133">
          <cell r="A133" t="str">
            <v>PALMA BOTELLA H=2 A 2,5MT</v>
          </cell>
        </row>
        <row r="134">
          <cell r="A134" t="str">
            <v>PALMA BOTELLA H=5 A 6 MT</v>
          </cell>
        </row>
        <row r="135">
          <cell r="A135" t="str">
            <v>PALMA CATECHU H=2,5</v>
          </cell>
        </row>
        <row r="136">
          <cell r="A136" t="str">
            <v>PALMA COLA DE ZORRO H=2,0</v>
          </cell>
        </row>
        <row r="137">
          <cell r="A137" t="str">
            <v>PALMA LIVISTONA H=1,2</v>
          </cell>
        </row>
        <row r="138">
          <cell r="A138" t="str">
            <v>PALMA MANILLA H=2,5MT</v>
          </cell>
        </row>
        <row r="139">
          <cell r="A139" t="str">
            <v>PALMA ROJA H=1,4</v>
          </cell>
        </row>
        <row r="140">
          <cell r="A140" t="str">
            <v>PARALES METALICOS (9 DIAS)</v>
          </cell>
        </row>
        <row r="141">
          <cell r="A141" t="str">
            <v>PARALES METALICOS (9 DIAS)UND</v>
          </cell>
        </row>
        <row r="142">
          <cell r="A142" t="str">
            <v>PERROS PARA GUAYA DE 1/4</v>
          </cell>
        </row>
        <row r="143">
          <cell r="A143" t="str">
            <v xml:space="preserve">PIEDRA BOLA DE OCOA    </v>
          </cell>
        </row>
        <row r="144">
          <cell r="A144" t="str">
            <v>PINTURA ( ESMALTE )</v>
          </cell>
        </row>
        <row r="145">
          <cell r="A145" t="str">
            <v>PINTURA CANCHAS  ESMALTE EPOXICO</v>
          </cell>
        </row>
        <row r="146">
          <cell r="A146" t="str">
            <v>PIOLA</v>
          </cell>
        </row>
        <row r="147">
          <cell r="A147" t="str">
            <v xml:space="preserve">PLANCHONES </v>
          </cell>
        </row>
        <row r="148">
          <cell r="A148" t="str">
            <v>PLATINA 2'' X 3/16''GEN</v>
          </cell>
        </row>
        <row r="149">
          <cell r="A149" t="str">
            <v>Prefabricado Bloque de cemento A-10 Dim. 0,80X0,20X0,50</v>
          </cell>
        </row>
        <row r="150">
          <cell r="A150" t="str">
            <v>PREFABRICADO BORDILLO DE CEMENTO A-80 DOM. 0,80X0,20X0,35</v>
          </cell>
        </row>
        <row r="151">
          <cell r="A151" t="str">
            <v xml:space="preserve">PREFABRICADO RAMPA ESPECIAL TIPO A-100 DIM. 0,6X0,2X0,5 </v>
          </cell>
        </row>
        <row r="152">
          <cell r="A152" t="str">
            <v xml:space="preserve">PULIDORA MANUAL CON DISCO  </v>
          </cell>
        </row>
        <row r="153">
          <cell r="A153" t="str">
            <v>PUNTILLA  1"</v>
          </cell>
        </row>
        <row r="154">
          <cell r="A154" t="str">
            <v>PUNTILLA 2"</v>
          </cell>
        </row>
        <row r="155">
          <cell r="A155" t="str">
            <v>RECEBO COMPACTADO</v>
          </cell>
        </row>
        <row r="156">
          <cell r="A156" t="str">
            <v>RELLENO DE RIO TAMAÑO MAXIMO 2"</v>
          </cell>
        </row>
        <row r="157">
          <cell r="A157" t="str">
            <v>RELLENO CONTENIDO ARCILLA</v>
          </cell>
        </row>
        <row r="158">
          <cell r="A158" t="str">
            <v xml:space="preserve">REJILLA 3X2'' SOSCO (ANTICUCARCHAS) ALUMINIO </v>
          </cell>
        </row>
        <row r="159">
          <cell r="A159" t="str">
            <v>REJILLA 4'' TRADICIONNAL COBRE</v>
          </cell>
        </row>
        <row r="160">
          <cell r="A160" t="str">
            <v>REPISA  5*10*3M</v>
          </cell>
        </row>
        <row r="161">
          <cell r="A161" t="str">
            <v>RETROEXCAVADORA</v>
          </cell>
        </row>
        <row r="162">
          <cell r="A162" t="str">
            <v>RETROEXCAVADORA ORUGA</v>
          </cell>
        </row>
        <row r="163">
          <cell r="A163" t="str">
            <v xml:space="preserve">RODILLO DE FELPA </v>
          </cell>
        </row>
        <row r="164">
          <cell r="A164" t="str">
            <v>SEPAROL SIKA 15 KG NEUTRO</v>
          </cell>
        </row>
        <row r="165">
          <cell r="A165" t="str">
            <v xml:space="preserve">SIFON SANITARIO 2'' PVC </v>
          </cell>
        </row>
        <row r="166">
          <cell r="A166" t="str">
            <v>SIKA 1</v>
          </cell>
        </row>
        <row r="167">
          <cell r="A167" t="str">
            <v>SIKAGUARD DÉCOR 18 KILOS</v>
          </cell>
        </row>
        <row r="168">
          <cell r="A168" t="str">
            <v>SOLDADURA 6013  X 1/8</v>
          </cell>
        </row>
        <row r="169">
          <cell r="A169" t="str">
            <v>SOLDADURA PVC LIQUIDA 1/4GL</v>
          </cell>
        </row>
        <row r="170">
          <cell r="A170" t="str">
            <v>SUBBASE GRANULAR (RIO GUAYURIBA, NORMA INVIAS 320)</v>
          </cell>
        </row>
        <row r="171">
          <cell r="A171" t="str">
            <v>Suministro e instalacion Bolardo bajo hierro M-62 o similar</v>
          </cell>
        </row>
        <row r="172">
          <cell r="A172" t="str">
            <v>Suministro e instalacion Protector de arbol M-91 o similar</v>
          </cell>
        </row>
        <row r="173">
          <cell r="A173" t="str">
            <v>TABLA BURRA 3"30'3M</v>
          </cell>
        </row>
        <row r="174">
          <cell r="A174" t="str">
            <v>TABLA ORDINARIA  3*10*3M</v>
          </cell>
        </row>
        <row r="175">
          <cell r="A175" t="str">
            <v>TENSORES PARA GUAYA DE 1/4</v>
          </cell>
        </row>
        <row r="176">
          <cell r="A176" t="str">
            <v>TERMINADORA DE ASFALTOS</v>
          </cell>
        </row>
        <row r="177">
          <cell r="A177" t="str">
            <v>THINER</v>
          </cell>
        </row>
        <row r="178">
          <cell r="A178" t="str">
            <v>TIERRA NEGRA (INCLUYE ABONO)</v>
          </cell>
        </row>
        <row r="179">
          <cell r="A179" t="str">
            <v>TIRA ALISTADO 3-3"3M</v>
          </cell>
        </row>
        <row r="180">
          <cell r="A180" t="str">
            <v>TOLETE COMUN</v>
          </cell>
        </row>
        <row r="181">
          <cell r="A181" t="str">
            <v>TRANSPORTE</v>
          </cell>
        </row>
        <row r="182">
          <cell r="A182" t="str">
            <v>TRANSPORTE BOGOTA / VILLAVICENCIO</v>
          </cell>
        </row>
        <row r="183">
          <cell r="A183" t="str">
            <v>Transporte Bogota / Villavicencio camion 10 ton</v>
          </cell>
        </row>
        <row r="184">
          <cell r="A184" t="str">
            <v>Transporte Bogota / Villavicencio camion 10 ton</v>
          </cell>
        </row>
        <row r="185">
          <cell r="A185" t="str">
            <v xml:space="preserve">TRANSPORTE BOGOTA/ VILLAVICENCIO </v>
          </cell>
        </row>
        <row r="186">
          <cell r="A186" t="str">
            <v>TRANSPORTE ESPECIAL PALMA</v>
          </cell>
        </row>
        <row r="187">
          <cell r="A187" t="str">
            <v>TRANSPORTE ESPECIAL PALMA 2</v>
          </cell>
        </row>
        <row r="188">
          <cell r="A188" t="str">
            <v>TRANSPORTE ESPECIAL PALMA 3</v>
          </cell>
        </row>
        <row r="189">
          <cell r="A189" t="str">
            <v>TRANSPORTE ESPECIAL PALMA 4</v>
          </cell>
        </row>
        <row r="190">
          <cell r="A190" t="str">
            <v>TRANSPORTE ESPECIAL PALMA 5</v>
          </cell>
        </row>
        <row r="191">
          <cell r="A191" t="str">
            <v>TRANSPORTE ESPECIAL PALMA 6</v>
          </cell>
        </row>
        <row r="192">
          <cell r="A192" t="str">
            <v>TRANSPORTE ESPECIAL PALMA 7</v>
          </cell>
        </row>
        <row r="193">
          <cell r="A193" t="str">
            <v>Transporte Volqueta de 5 m3</v>
          </cell>
        </row>
        <row r="194">
          <cell r="A194" t="str">
            <v>TUBERIA A.N1 LIVIANO 2,3 MM (0,090'')</v>
          </cell>
        </row>
        <row r="195">
          <cell r="A195" t="str">
            <v>TUBERIA PVC 1"</v>
          </cell>
        </row>
        <row r="196">
          <cell r="A196" t="str">
            <v>TUBO DRENAJE PVC 100MM PACVO</v>
          </cell>
        </row>
        <row r="197">
          <cell r="A197" t="str">
            <v>TUBO GALVANIZADO 2'' LIVIANO E= 0,075 (1,90MM)</v>
          </cell>
        </row>
        <row r="198">
          <cell r="A198" t="str">
            <v>TUBO PVC DE 3"</v>
          </cell>
        </row>
        <row r="199">
          <cell r="A199" t="str">
            <v>TUBO SANITARIO 4''PVC PAVCO</v>
          </cell>
        </row>
        <row r="200">
          <cell r="A200" t="str">
            <v>Tubo PVC NOVAFORT de 6"</v>
          </cell>
        </row>
        <row r="201">
          <cell r="A201" t="str">
            <v>UNION  PVC  3"</v>
          </cell>
        </row>
        <row r="202">
          <cell r="A202" t="str">
            <v>Unión NOVAFORT 6"</v>
          </cell>
        </row>
        <row r="203">
          <cell r="A203" t="str">
            <v>UNION TUBO DREN 100MM (4'') PAVCO.</v>
          </cell>
        </row>
        <row r="204">
          <cell r="A204" t="str">
            <v>VARA DE CLAVO</v>
          </cell>
        </row>
        <row r="205">
          <cell r="A205" t="str">
            <v>VIBRADOR A GASOLINA</v>
          </cell>
        </row>
        <row r="206">
          <cell r="A206" t="str">
            <v>VIBRO RANA</v>
          </cell>
        </row>
        <row r="207">
          <cell r="A207" t="str">
            <v xml:space="preserve">VINILO TIPO 1 (VINILTEX O SIMILAR) </v>
          </cell>
        </row>
        <row r="208">
          <cell r="A208" t="str">
            <v>VOLQUETA DE 5 M3</v>
          </cell>
        </row>
        <row r="209">
          <cell r="A209" t="str">
            <v>TRANSPORTE ESPECIAL PALMA 8</v>
          </cell>
        </row>
        <row r="210">
          <cell r="A210" t="str">
            <v>TRANSPORTE ESPECIAL PALMA 9</v>
          </cell>
        </row>
        <row r="211">
          <cell r="A211" t="str">
            <v>TRANSPORTE ESPECIAL PALMA 10</v>
          </cell>
        </row>
        <row r="212">
          <cell r="A212" t="str">
            <v>GRUA</v>
          </cell>
        </row>
        <row r="213">
          <cell r="A213" t="str">
            <v xml:space="preserve">concreto de 5000 psi </v>
          </cell>
        </row>
        <row r="214">
          <cell r="A214" t="str">
            <v>IRRIGADOR</v>
          </cell>
        </row>
        <row r="215">
          <cell r="A215" t="str">
            <v>EMULSION ASFALTICA</v>
          </cell>
        </row>
        <row r="216">
          <cell r="A216" t="str">
            <v>VIBROCOMPACTADOR</v>
          </cell>
        </row>
        <row r="217">
          <cell r="A217" t="str">
            <v>PERGOLA TUBO PTS 200X100 A MM PIE DE  REY DE 1.2 X 2.4 LAMINA HR CAL. 6 MM , PIE DE REY 5X8 CMMCAL 5 MM X 4 UND BASE PLATINA DE 35X35X25 MM CUATRO ORIFICIOS ANCLAJES DE 35 CM X 25 MM CON PERNOS Y ARANDELAS X 4 UND INCLUYEN CORTES DE PLASMA PROTECCION WAST</v>
          </cell>
        </row>
        <row r="218">
          <cell r="A218" t="str">
            <v>PORTALIBROS EN CONCRETO Y TUBO ACABADO OXIDADO</v>
          </cell>
        </row>
        <row r="219">
          <cell r="A219" t="str">
            <v>BICICLETERO EN TUBO DE ACERO INOXIDABLE 14 D=1 1/2" EN ESPIRAL, QUE SE APOYA AL SUELO EN DOS BASES DE ALUMINIO. LONGITUD=1,2 MT.</v>
          </cell>
        </row>
        <row r="220">
          <cell r="A220" t="str">
            <v>PORTALIBROS TUBO ACABADO OXIDADO</v>
          </cell>
        </row>
        <row r="221">
          <cell r="A221" t="str">
            <v>LAMINA ACABADO OXIDADO</v>
          </cell>
        </row>
        <row r="222">
          <cell r="A222" t="str">
            <v>MALLA ELECTROSOLDADA M-159  GRAFIL 5.5 MM C/150</v>
          </cell>
        </row>
        <row r="223">
          <cell r="A223" t="str">
            <v>BICICLETERO EN TUBO DE ACERO INOXIDABLE 14 D=1 1/2" EN ESPIRAL, QUE SE APOYA AL SUELO EN DOS BASES DE ALUMINIO. LONGITUD=1,2 MT.</v>
          </cell>
        </row>
        <row r="224">
          <cell r="A224" t="str">
            <v>Motosierra</v>
          </cell>
        </row>
        <row r="225">
          <cell r="A225" t="str">
            <v>Volqueta</v>
          </cell>
        </row>
        <row r="226">
          <cell r="A226" t="str">
            <v>Alquiler carro canasta incluye conductor y operarios</v>
          </cell>
        </row>
        <row r="227">
          <cell r="A227" t="str">
            <v>Manto de poliester para control de erosión
TERRATRAC TRM 15</v>
          </cell>
        </row>
        <row r="228">
          <cell r="A228" t="str">
            <v>ARBOL - ESPECIE NATIVA TIPO PALO DE CRUZ, CARBONERO O OITI</v>
          </cell>
        </row>
        <row r="229">
          <cell r="A229" t="str">
            <v>CERRAMIENTO FORMA DE LAPIZ EN TUBO GALVANIZADO PINTURA POLIURETANO</v>
          </cell>
        </row>
        <row r="230">
          <cell r="A230" t="str">
            <v>ROCODROMO PARA PRACTICA DE ESCALADA PEQUEÑAS PAREDES CON LA FORMA DE LA LETRA A, FABRICADO EN POLIESTER POR CAPAS, INTERIOR DE LA PIEZA EN ESTRUCTURA METALICA, PRESAS DE AGARRE EN RESINA DE POLIESTER CON CARGA MINERAL, TORNILLOS ZINCADOS Y EN ACERO INOXID</v>
          </cell>
        </row>
        <row r="231">
          <cell r="A231" t="str">
            <v>MUELLE DIMENSIÓN 0,75X0,84X0,32 MT SIMULA MOTONETA VESPA FABRICADO EN PANELES HDPE DE 18 MM, POLIETILENO DE ALTA DENSIDAD, PIEZAS METALICAS EN ACERO ZINCADO Y LACADO, ALUMINIO ANODIZADO Y TORNILLERIA EN ACERO GALVANIZADO</v>
          </cell>
        </row>
        <row r="232">
          <cell r="A232" t="str">
            <v>MUELLE DIMENSION 0,76X0,86X0,44 MT  CONFORMADO POR DOS ESTRELLAS, FABRICADO EN PANELES HDPE DE 18 MM, POLIETILENO DE ALTA DENSIDAD, PIEZAS METALICAS EN ACERO ZINCADO Y LACADO, ALUMINIO ANODIZADO Y TORNILLERIA EN ACERO GALVANIZADO</v>
          </cell>
        </row>
        <row r="233">
          <cell r="A233" t="str">
            <v>MUELLE DIMENSION 0,77X0,89X0,26 MT CON FORMA DE ESTRELLA FUGAZ, FABRICADO EN PANELES HDPE DE 18 MM, POLIETILENO DE ALTA DENSIDAD, PIEZAS METALICAS EN ACERO ZINCADO Y LACADO, ALUMINIO ANODIZADO Y TORNILLERIA EN ACERO GALVANIZADO</v>
          </cell>
        </row>
        <row r="234">
          <cell r="A234" t="str">
            <v>MUELLE DIMENSION 0,73X0,95X0,25 MT CON FORMA DE CANGURO,  FABRICADO EN PANELES HDPE DE 18 MM, POLIETILENO DE ALTA DENSIDAD, PIEZAS METALICAS EN ACERO ZINCADO Y LACADO, ALUMINIO ANODIZADO Y TORNILLERIA EN ACERO GALVANIZADO</v>
          </cell>
        </row>
        <row r="235">
          <cell r="A235" t="str">
            <v xml:space="preserve">BALANCIN COLECTIVO DIMENSION 0,90X0,90X0,64 MT CON FORMA DE FLOR, TABLERO CONTRACHAPADO, LAMINADO,LACADO DE 22 MM., PIEZAS METALICAS EN ACERO Y ALUMINIO ANODIZADO </v>
          </cell>
        </row>
        <row r="236">
          <cell r="A236" t="str">
            <v>TOBOGAN DIMENSION 3,4X2,24X1,90 MT, EN POLIETILENO, POLIPROPILENO Y POLIAMIDA, PIEZAS METALICAS EN ACERO ZINCADO Y LACADO Y ALUMINIO ANODIZADO.</v>
          </cell>
        </row>
        <row r="237">
          <cell r="A237" t="str">
            <v>TOBOGAN DIMENSION 1,09X1,75X0,51 MT EN FORMA DE PATO POSTES EN MADERA LAMINADA DE PINO ESCANDINAVO, TABLERO CONTRACHAPADO, LAMINADO, LACADO DE 22 MM, PIEZAS PLASTICAS DE POLIETILENO, POLIPROPILENO Y POLIAMIDA, PIEZAS METALICAS EN ACERO Y ALUMINIO ANODIZAD</v>
          </cell>
        </row>
        <row r="238">
          <cell r="A238" t="str">
            <v>CONJUNTO MODULAR DIMENSION 3,81X3,12X2,93 MT CON POSTES DE MADERA LAMINADA DE PINO ESCANDINAVO, PÁNELES HDPE POLIETILENO DE ALTA DENSIDAD, LAMINADO HPL DE ALTA PRESION, PIEZAS DE PLASTICO EN POLIETILENO Y POLIPROPILENO, PIEZAS METALICAS EN ACERO Y ALUMINI</v>
          </cell>
        </row>
        <row r="239">
          <cell r="A239" t="str">
            <v>GEOTEXTIL NT1500</v>
          </cell>
        </row>
        <row r="240">
          <cell r="A240" t="str">
            <v>CODO 45 D=6" PVC SANITARIO</v>
          </cell>
        </row>
        <row r="241">
          <cell r="A241" t="str">
            <v>YEE D=6" PVC SANITARIO</v>
          </cell>
        </row>
        <row r="242">
          <cell r="A242" t="str">
            <v>PREFABRICADO CAÑUELA DIM 0,8X0,3X0,225</v>
          </cell>
        </row>
        <row r="243">
          <cell r="A243" t="str">
            <v>REJILLA EN CONCRETO PREFABRICADA</v>
          </cell>
        </row>
        <row r="244">
          <cell r="A244" t="str">
            <v>CANCHA MULTIPLE ESTRUCTURA METALICA DEPORT. MULTIF. ACRILICO</v>
          </cell>
        </row>
        <row r="245">
          <cell r="A245" t="str">
            <v>MODULOS EN TUBO METÁLICO GALVANIZADO CODIGO DE BARRAS, MARCO EN TUBO PTS 100X100 2,5 MM, ESLABONES SEGÚN PLANO  EN CALIBRE 3" 3 MM, 2" 2MM Y 1" 1 MM, PINTURA EN WAST PRIMER , ACABADO EN POLIURETANO</v>
          </cell>
        </row>
        <row r="246">
          <cell r="A246" t="str">
            <v>LADRILLO PRENSADO SANTAFE</v>
          </cell>
        </row>
        <row r="247">
          <cell r="A247" t="str">
            <v xml:space="preserve">CERRAMIENTO MALLA EN TUBO GALVANIZADO 3,5 METROS X 2 UND, 3" 3 MM, PINTURA TUBOS CON WAST PRIMER, ACABADO PINTURA POLIURETANO ALTOS SOLIDOS, MALLA NYLOS 100% PROTECTOR SOLAR 3 MM </v>
          </cell>
        </row>
        <row r="248">
          <cell r="A248" t="str">
            <v>GRUA  TELESCOPICA</v>
          </cell>
        </row>
        <row r="249">
          <cell r="A249" t="str">
            <v>ANTICORROSIVO CORMATO DE ZINC</v>
          </cell>
        </row>
        <row r="250">
          <cell r="A250" t="str">
            <v>TEJA SENCILLA ALUZINC CALIBRE 26 TIPO C PINTURA POLIESTER HORNEABLE POR DOS CARAS, HUNTER DOUGLAS O SIMILAR</v>
          </cell>
        </row>
        <row r="251">
          <cell r="A251" t="str">
            <v>TORNILLO AUTOPERFORANTE</v>
          </cell>
        </row>
        <row r="252">
          <cell r="A252" t="str">
            <v>ARANDELA EN PVC NEOPRENO</v>
          </cell>
        </row>
        <row r="253">
          <cell r="A253" t="str">
            <v>CLIP CAPELOTE</v>
          </cell>
        </row>
        <row r="254">
          <cell r="A254" t="str">
            <v>UNION  PVC 4"</v>
          </cell>
        </row>
        <row r="255">
          <cell r="A255" t="str">
            <v>CANAL LAMINA COLL ROLLED CAL 20</v>
          </cell>
        </row>
        <row r="256">
          <cell r="A256" t="str">
            <v>SOPORTE METALICO CANAL</v>
          </cell>
        </row>
        <row r="257">
          <cell r="A257" t="str">
            <v>CODO 90 PVC 4"</v>
          </cell>
        </row>
        <row r="258">
          <cell r="A258" t="str">
            <v>CASETON REFORZADO EN GUADUA ANCHO PROM 0,85 Y ALT 0,50 (INCLUYE TRANSPORTE)</v>
          </cell>
        </row>
        <row r="259">
          <cell r="A259" t="str">
            <v>TIJERAS PARA FORMALETA (26 DIAS)</v>
          </cell>
        </row>
        <row r="260">
          <cell r="A260" t="str">
            <v>PARAL TELESCOPICO LARGO (26 DIAS)</v>
          </cell>
        </row>
        <row r="261">
          <cell r="A261" t="str">
            <v>CRECHA DE 3 ML (26 DIAS)</v>
          </cell>
        </row>
        <row r="262">
          <cell r="A262" t="str">
            <v>PLUMA ELECTRICA CON 2 VALDES Y GUAYA DE 40 ML</v>
          </cell>
        </row>
        <row r="263">
          <cell r="A263" t="str">
            <v>CAMILLA MADERA  (26 DIAS)</v>
          </cell>
        </row>
        <row r="264">
          <cell r="A264" t="str">
            <v>TIRA DE ALISTADO 3*3*3M</v>
          </cell>
        </row>
        <row r="265">
          <cell r="A265" t="str">
            <v>MOLDURA ESQUINERA EN MADERA</v>
          </cell>
        </row>
        <row r="266">
          <cell r="A266" t="str">
            <v>GEOTEXTIL NT 1800</v>
          </cell>
        </row>
        <row r="267">
          <cell r="A267" t="str">
            <v>TUBERIA PERFORADA D=6"</v>
          </cell>
        </row>
        <row r="268">
          <cell r="A268" t="str">
            <v>TUBERIA PERFORADA D=4"</v>
          </cell>
        </row>
        <row r="269">
          <cell r="A269" t="str">
            <v>TUBERIA ALCANTARILLADO D=10"</v>
          </cell>
        </row>
        <row r="270">
          <cell r="A270" t="str">
            <v>CODO 45 PVC 4"</v>
          </cell>
        </row>
        <row r="271">
          <cell r="A271" t="str">
            <v>KIT SILLA YEE 10"X6" ALCANTARILLADO</v>
          </cell>
        </row>
        <row r="272">
          <cell r="A272" t="str">
            <v>GEOMEMBRANA</v>
          </cell>
        </row>
        <row r="273">
          <cell r="A273" t="str">
            <v>ARENA DE RIO SIN SELECCIONAR</v>
          </cell>
        </row>
        <row r="274">
          <cell r="A274" t="str">
            <v>MARCO METALICO 1X1</v>
          </cell>
        </row>
        <row r="275">
          <cell r="A275" t="str">
            <v>ESCALERA POZO INSPECCION</v>
          </cell>
        </row>
        <row r="276">
          <cell r="A276" t="str">
            <v>FORMALETA POZO INSPECCION</v>
          </cell>
        </row>
        <row r="277">
          <cell r="A277" t="str">
            <v>TUBO SANITARIO 4"</v>
          </cell>
        </row>
        <row r="278">
          <cell r="A278" t="str">
            <v>Bomba sumergible para aguas residuales BARNES NE 3 5-1-4-110 Potencia 0.5 HP o SIMILAR</v>
          </cell>
        </row>
        <row r="279">
          <cell r="A279" t="str">
            <v>TUBO PVC PRESION RDE 21 D=3"</v>
          </cell>
        </row>
        <row r="280">
          <cell r="A280" t="str">
            <v>UNION PVC PRESION D=3"</v>
          </cell>
        </row>
        <row r="281">
          <cell r="A281" t="str">
            <v>ARO BASE Y TAPA EN HF</v>
          </cell>
        </row>
        <row r="282">
          <cell r="A282" t="str">
            <v>FORMALETA TAPA</v>
          </cell>
        </row>
        <row r="283">
          <cell r="A283" t="str">
            <v>CERRAMIENTO EN TUBO GALVANIZADO 3,5 MTS.X 2 UNIDADES, 3" 3 MM, PINTURA TUBOS CON WASH PRIMER, ACABADO PINTURA POLIURETANO ALTOS SOLIDOS, MALLA NYLON 100% PROTECTOR SOLAR 3 MM CON SUS RESPECTIVOS AMARRES E INSTALACION ALTURA 3 MTS.</v>
          </cell>
        </row>
        <row r="284">
          <cell r="A284" t="str">
            <v>BENTONITAX50 KG</v>
          </cell>
        </row>
        <row r="285">
          <cell r="A285" t="str">
            <v>CABLE COBRE DESNUDO AWG 2/0</v>
          </cell>
        </row>
        <row r="286">
          <cell r="A286" t="str">
            <v>CABLE COBRE DESNUDO AWG 4</v>
          </cell>
        </row>
        <row r="287">
          <cell r="A287" t="str">
            <v>CONECT VARILLA CW 5/8"</v>
          </cell>
        </row>
        <row r="288">
          <cell r="A288" t="str">
            <v>SOLDADURA P/COBRE</v>
          </cell>
        </row>
        <row r="289">
          <cell r="A289" t="str">
            <v>TUBO CONDUIT PVC 1"</v>
          </cell>
        </row>
        <row r="290">
          <cell r="A290" t="str">
            <v>VARILLA CW 5/8"X2.4</v>
          </cell>
        </row>
        <row r="291">
          <cell r="A291" t="str">
            <v>CUADRILLA ELECTRICA</v>
          </cell>
        </row>
        <row r="292">
          <cell r="A292" t="str">
            <v>SENSORES DE MOVIMIENTO</v>
          </cell>
        </row>
        <row r="293">
          <cell r="A293" t="str">
            <v>SENSORES MONOXIDO CARBONO</v>
          </cell>
        </row>
        <row r="294">
          <cell r="A294" t="str">
            <v>Tubo PVC  de 3/4"</v>
          </cell>
        </row>
        <row r="295">
          <cell r="A295" t="str">
            <v>Alambre cu desnudo AWG 14</v>
          </cell>
        </row>
        <row r="296">
          <cell r="A296" t="str">
            <v>Alambre aislado No. 1 0 THHN- cobre awg</v>
          </cell>
        </row>
        <row r="297">
          <cell r="A297" t="str">
            <v>Interruptor sencillo</v>
          </cell>
        </row>
        <row r="298">
          <cell r="A298" t="str">
            <v>union gavanizada EMT 1/2"</v>
          </cell>
        </row>
        <row r="299">
          <cell r="A299" t="str">
            <v>Caja  5.800 metalica</v>
          </cell>
        </row>
        <row r="300">
          <cell r="A300" t="str">
            <v>Estopa 1 Kilo</v>
          </cell>
        </row>
        <row r="301">
          <cell r="A301" t="str">
            <v>Curva galvanizada EMT 1/2"</v>
          </cell>
        </row>
        <row r="302">
          <cell r="A302" t="str">
            <v>Adap terminal galvanizado EMT 1/2"</v>
          </cell>
        </row>
        <row r="303">
          <cell r="A303" t="str">
            <v>LUMINARIA HERMETICA 2X32</v>
          </cell>
        </row>
        <row r="304">
          <cell r="A304" t="str">
            <v xml:space="preserve">caja plastica octogonal </v>
          </cell>
        </row>
        <row r="305">
          <cell r="A305" t="str">
            <v>Marco Perfil "T" de 1" por 3/4" Electro estatico blanco</v>
          </cell>
        </row>
        <row r="306">
          <cell r="A306" t="str">
            <v>TABLERO GENERAL</v>
          </cell>
        </row>
        <row r="307">
          <cell r="A307" t="str">
            <v>EXTRACTOR DE AIRE</v>
          </cell>
        </row>
        <row r="308">
          <cell r="A308" t="str">
            <v>LUMINARIA DE EMERGENCIA</v>
          </cell>
        </row>
        <row r="309">
          <cell r="A309" t="str">
            <v>LADRILLO GRAN FORMATO SANTA FE DE ,39x,19x,05</v>
          </cell>
        </row>
        <row r="310">
          <cell r="A310" t="str">
            <v>TABLA CHAPA  3*30*3M</v>
          </cell>
        </row>
        <row r="311">
          <cell r="A311" t="str">
            <v xml:space="preserve">GRANITO  N°3 </v>
          </cell>
        </row>
        <row r="312">
          <cell r="A312" t="str">
            <v>MARMOLINA</v>
          </cell>
        </row>
        <row r="313">
          <cell r="A313" t="str">
            <v>COLOR MINERAL</v>
          </cell>
        </row>
        <row r="314">
          <cell r="A314" t="str">
            <v>CEMENTO BLANCO</v>
          </cell>
        </row>
        <row r="315">
          <cell r="A315" t="str">
            <v>PULIDORA MAS OPERARIO</v>
          </cell>
        </row>
        <row r="316">
          <cell r="A316" t="str">
            <v>GRAVILLA No2</v>
          </cell>
        </row>
        <row r="317">
          <cell r="A317" t="str">
            <v>CERAMICA MUROS 20X20</v>
          </cell>
        </row>
        <row r="318">
          <cell r="A318" t="str">
            <v>PEGANTE PARA CERAMICA PEGACOR GRIS O SIMILAR</v>
          </cell>
        </row>
        <row r="319">
          <cell r="A319" t="str">
            <v>BOQUILLA</v>
          </cell>
        </row>
        <row r="320">
          <cell r="A320" t="str">
            <v>SANITARIO CON FLUXOMETRO</v>
          </cell>
        </row>
        <row r="321">
          <cell r="A321" t="str">
            <v>ORINAL INSTITUCIONAL MEDIANO + ACCESORIOS</v>
          </cell>
        </row>
        <row r="322">
          <cell r="A322" t="str">
            <v>GRIFERIA ORINAL</v>
          </cell>
        </row>
        <row r="323">
          <cell r="A323" t="str">
            <v>GRAPAS,GANCHOS</v>
          </cell>
        </row>
        <row r="324">
          <cell r="A324" t="str">
            <v>SIFON BOTELLA GRIS</v>
          </cell>
        </row>
        <row r="325">
          <cell r="A325" t="str">
            <v>SELLADOR ETERNA 1/8"</v>
          </cell>
        </row>
        <row r="326">
          <cell r="A326" t="str">
            <v xml:space="preserve">LAVAMANOS SOBREPONER </v>
          </cell>
        </row>
        <row r="327">
          <cell r="A327" t="str">
            <v>GRAPA CHAZOS  Y TORNILLOS</v>
          </cell>
        </row>
        <row r="328">
          <cell r="A328" t="str">
            <v>SELLADOR ETERNA 1/8"</v>
          </cell>
        </row>
        <row r="329">
          <cell r="A329" t="str">
            <v>LIMPIADOR Y SOLDADURA 1/4 GL</v>
          </cell>
        </row>
        <row r="330">
          <cell r="A330" t="str">
            <v>CINTA TEFLON</v>
          </cell>
        </row>
        <row r="331">
          <cell r="A331" t="str">
            <v>GRIFERIA LAVAMANOS GRIVAL O SIMILAR 8" CROMO</v>
          </cell>
        </row>
        <row r="332">
          <cell r="A332" t="str">
            <v>PUERTA EN VIDRIO TEMPLADO DE 10 MM, CERRADURA MANIJA PIVOTANTE</v>
          </cell>
        </row>
        <row r="333">
          <cell r="A333" t="str">
            <v>VENTANA ALUMINIO SISTEMA PROYECTANTE PISAVIDRIO</v>
          </cell>
        </row>
        <row r="334">
          <cell r="A334" t="str">
            <v>VENTANA EN ALUMINIO SISTEMA PERSIANA FIJA</v>
          </cell>
        </row>
        <row r="335">
          <cell r="A335" t="str">
            <v>PUERTA TABLERO CORRIDO  MARCO 2X0.9</v>
          </cell>
        </row>
        <row r="336">
          <cell r="A336" t="str">
            <v>PUERTA TABLERO CORRIDO  MARCO, CERR. L. GALV  C20 2X0.70</v>
          </cell>
        </row>
        <row r="337">
          <cell r="A337" t="str">
            <v>DIVISIONES EN LAMINA COLL ROLED CAL 18 ENTAMBORADA</v>
          </cell>
        </row>
        <row r="338">
          <cell r="A338" t="str">
            <v>CERRADURA 987 YALE LCR20 2X0.90</v>
          </cell>
        </row>
        <row r="339">
          <cell r="A339" t="str">
            <v>ESPATULA</v>
          </cell>
        </row>
        <row r="340">
          <cell r="A340" t="str">
            <v>AGUA CARROTANQUE PEQ</v>
          </cell>
        </row>
        <row r="341">
          <cell r="A341" t="str">
            <v xml:space="preserve">VINILO TIPO 1 (VINILTEX O SIMILAR) </v>
          </cell>
        </row>
        <row r="342">
          <cell r="A342" t="str">
            <v xml:space="preserve">RODILLO DE FELPA </v>
          </cell>
        </row>
        <row r="343">
          <cell r="A343" t="str">
            <v>ESMALTE SINTETICO</v>
          </cell>
        </row>
        <row r="344">
          <cell r="A344" t="str">
            <v>THINER</v>
          </cell>
        </row>
        <row r="345">
          <cell r="A345" t="str">
            <v>LIJA DE AGUA # 100</v>
          </cell>
        </row>
        <row r="346">
          <cell r="A346" t="str">
            <v>SIFON SANIT. SOLO 3"</v>
          </cell>
        </row>
        <row r="347">
          <cell r="A347" t="str">
            <v>REJILLA S-3X2" SIFÓN</v>
          </cell>
        </row>
        <row r="348">
          <cell r="A348" t="str">
            <v>SIFON SANIT. SOLO 4"</v>
          </cell>
        </row>
        <row r="349">
          <cell r="A349" t="str">
            <v>REJILLA S-4X3" SIFÓN</v>
          </cell>
        </row>
        <row r="350">
          <cell r="A350" t="str">
            <v>ACCESORIO SANITARIO 6"</v>
          </cell>
        </row>
        <row r="351">
          <cell r="A351" t="str">
            <v>REJILLA S-6X4" SIFÓN</v>
          </cell>
        </row>
        <row r="352">
          <cell r="A352" t="str">
            <v>YEE D=4" PVC SANITARIA</v>
          </cell>
        </row>
        <row r="353">
          <cell r="A353" t="str">
            <v>YEE D=4" PVC SANITARIA DOBLE</v>
          </cell>
        </row>
        <row r="354">
          <cell r="A354" t="str">
            <v>YEE D=2" PVC SANITARIA</v>
          </cell>
        </row>
        <row r="355">
          <cell r="A355" t="str">
            <v>CODO D=2" PVC SANITARIO</v>
          </cell>
        </row>
        <row r="356">
          <cell r="A356" t="str">
            <v>BUJE SOLDADO 4"X2" PVC SANITARIO</v>
          </cell>
        </row>
        <row r="357">
          <cell r="A357" t="str">
            <v>TAPON D=4" PVC SANITARIO</v>
          </cell>
        </row>
        <row r="358">
          <cell r="A358" t="str">
            <v>TUBO PVC PRESION 1 1/4"</v>
          </cell>
        </row>
        <row r="359">
          <cell r="A359" t="str">
            <v>TUBO PVC PRESION 1"</v>
          </cell>
        </row>
        <row r="360">
          <cell r="A360" t="str">
            <v>TUBO PVC PRESION 3/4"</v>
          </cell>
        </row>
        <row r="361">
          <cell r="A361" t="str">
            <v>TUBO PVC PRESION 1/2"</v>
          </cell>
        </row>
        <row r="362">
          <cell r="A362" t="str">
            <v>INSTALACION ELECTRICA BOMBA SUMERGIBLE</v>
          </cell>
        </row>
        <row r="363">
          <cell r="A363" t="str">
            <v>CODO PVC PRESION  1 1/4"</v>
          </cell>
        </row>
        <row r="364">
          <cell r="A364" t="str">
            <v>CODO PVC PRESION  1"</v>
          </cell>
        </row>
        <row r="365">
          <cell r="A365" t="str">
            <v>CODO PVC PRESION  3/4"</v>
          </cell>
        </row>
        <row r="366">
          <cell r="A366" t="str">
            <v>CODO PVC PRESION  1/2"</v>
          </cell>
        </row>
        <row r="367">
          <cell r="A367" t="str">
            <v>TEE PVC PRESION  1 1/4"</v>
          </cell>
        </row>
        <row r="368">
          <cell r="A368" t="str">
            <v>TEE PVC PRESION  1"</v>
          </cell>
        </row>
        <row r="369">
          <cell r="A369" t="str">
            <v>TEE PVC PRESION  3/4"</v>
          </cell>
        </row>
        <row r="370">
          <cell r="A370" t="str">
            <v>REDUCCION  PVC PRESION  1 1/4" A 1"</v>
          </cell>
        </row>
        <row r="371">
          <cell r="A371" t="str">
            <v>REDUCCION  PVC PRESION  1" A 3/4"</v>
          </cell>
        </row>
        <row r="372">
          <cell r="A372" t="str">
            <v>REDUCCION  PVC PRESION  3/4" A 1/2"</v>
          </cell>
        </row>
        <row r="373">
          <cell r="A373" t="str">
            <v>ACOPLE DE Ø1"</v>
          </cell>
        </row>
        <row r="374">
          <cell r="A374" t="str">
            <v>MICROMEDIDOR DE AGUA Ø1"</v>
          </cell>
        </row>
        <row r="375">
          <cell r="A375" t="str">
            <v>REGISTRO DE CORTE 1"</v>
          </cell>
        </row>
        <row r="376">
          <cell r="A376" t="str">
            <v>SELLADOR USO GENERAL</v>
          </cell>
        </row>
        <row r="377">
          <cell r="A377" t="str">
            <v>ACOPLE DE Ø1 1/4"</v>
          </cell>
        </row>
        <row r="378">
          <cell r="A378" t="str">
            <v>MICROMEDIDOR DE AGUA Ø1 1/4"</v>
          </cell>
        </row>
        <row r="379">
          <cell r="A379" t="str">
            <v>REGISTRO DE CORTE 1 1/4"</v>
          </cell>
        </row>
        <row r="380">
          <cell r="A380" t="str">
            <v>CINTA TEFLON</v>
          </cell>
        </row>
        <row r="381">
          <cell r="A381" t="str">
            <v>REGISTRO DE CORTE DE 3/4"</v>
          </cell>
        </row>
        <row r="382">
          <cell r="A382" t="str">
            <v>ALAMBRE AISLADO  No.12 THHN-THWN 90  600V</v>
          </cell>
        </row>
        <row r="383">
          <cell r="A383" t="str">
            <v xml:space="preserve"> ALAMBRE Cu DESNUDO AWG 14</v>
          </cell>
        </row>
        <row r="384">
          <cell r="A384" t="str">
            <v>BOQUILLAS  METAL  ½ "+ TUERCA</v>
          </cell>
        </row>
        <row r="385">
          <cell r="A385" t="str">
            <v xml:space="preserve"> CAJA 5800 GALV. RG100</v>
          </cell>
        </row>
        <row r="386">
          <cell r="A386" t="str">
            <v xml:space="preserve"> LIMPIADOR   REMOVEDOR 1/16 TIPO  PAVCO</v>
          </cell>
        </row>
        <row r="387">
          <cell r="A387" t="str">
            <v>SOLDADURA PVC LIQUIDA  ¼ GL</v>
          </cell>
        </row>
        <row r="388">
          <cell r="A388" t="str">
            <v xml:space="preserve">TOMA DOBLE AMERICANA 600 POLO TIERRA </v>
          </cell>
        </row>
        <row r="389">
          <cell r="A389" t="str">
            <v xml:space="preserve"> TUBO CONDUIT   PVC   ½ "</v>
          </cell>
        </row>
        <row r="390">
          <cell r="A390" t="str">
            <v>Tubo PVC  de 3/4"</v>
          </cell>
        </row>
        <row r="391">
          <cell r="A391" t="str">
            <v>Alambre aislado No. 1 0 THHN- cobre awg</v>
          </cell>
        </row>
        <row r="392">
          <cell r="A392" t="str">
            <v>Boquillas Metalicas con tuerca 1/2"</v>
          </cell>
        </row>
        <row r="393">
          <cell r="A393" t="str">
            <v xml:space="preserve">Caja  5.800 Plastica </v>
          </cell>
        </row>
        <row r="394">
          <cell r="A394" t="str">
            <v>union PVC  de 3/4"</v>
          </cell>
        </row>
        <row r="395">
          <cell r="A395" t="str">
            <v>Curva PVC  de 3/4"</v>
          </cell>
        </row>
        <row r="396">
          <cell r="A396" t="str">
            <v>Adap terminal PVC  de 3/4"</v>
          </cell>
        </row>
        <row r="397">
          <cell r="A397" t="str">
            <v>Toma doble polo tierra GFCI</v>
          </cell>
        </row>
        <row r="398">
          <cell r="A398" t="str">
            <v>ALAMBRE AISLADO No.10 THHN-THWN 90  600V</v>
          </cell>
        </row>
        <row r="399">
          <cell r="A399" t="str">
            <v>CAJA 4 X 4 CON SUPLEMENTO</v>
          </cell>
        </row>
        <row r="400">
          <cell r="A400" t="str">
            <v>ESTOPA X 1 KILO</v>
          </cell>
        </row>
        <row r="401">
          <cell r="A401" t="str">
            <v>TOMA CORRIENTE BIFASICA 20 AMP</v>
          </cell>
        </row>
        <row r="402">
          <cell r="A402" t="str">
            <v>CAJA 5800 GALVANIZADA RG100</v>
          </cell>
        </row>
        <row r="403">
          <cell r="A403" t="str">
            <v>TOMA TRIFASICA 50 AMP</v>
          </cell>
        </row>
        <row r="404">
          <cell r="A404" t="str">
            <v>INTERRUPTOR SENCILLO ABITARE AVE</v>
          </cell>
        </row>
        <row r="405">
          <cell r="A405" t="str">
            <v>ROSETA PORCELANA</v>
          </cell>
        </row>
        <row r="406">
          <cell r="A406" t="str">
            <v>BOQUILLAS METALICAS CON TUERCA 1/2"</v>
          </cell>
        </row>
        <row r="407">
          <cell r="A407" t="str">
            <v xml:space="preserve">Face plate </v>
          </cell>
        </row>
        <row r="408">
          <cell r="A408" t="str">
            <v>caja 40 mm dexon</v>
          </cell>
        </row>
        <row r="409">
          <cell r="A409" t="str">
            <v>patch cord 3  mts  cat  6 cert.</v>
          </cell>
        </row>
        <row r="410">
          <cell r="A410" t="str">
            <v>Cable  Utp  cat 6</v>
          </cell>
        </row>
        <row r="411">
          <cell r="A411" t="str">
            <v>Jack keystone RJ45 cat 6</v>
          </cell>
        </row>
        <row r="412">
          <cell r="A412" t="str">
            <v>tubo conduit 3/4 PVC</v>
          </cell>
        </row>
        <row r="413">
          <cell r="A413" t="str">
            <v>UNION GALVANIZADA EMT 1/2"</v>
          </cell>
        </row>
        <row r="414">
          <cell r="A414" t="str">
            <v>Curva galvanizada EMT 1/2"</v>
          </cell>
        </row>
        <row r="415">
          <cell r="A415" t="str">
            <v>ADAPTADOR TERMINAL GALVANIZADO EMT 1/2"</v>
          </cell>
        </row>
        <row r="416">
          <cell r="A416" t="str">
            <v>PANEL LED 120X60 CM</v>
          </cell>
        </row>
        <row r="417">
          <cell r="A417" t="str">
            <v>MARCO PERFIL "T" DE 1" POR 3/4" ELECTRO ESTATICO BLANCO</v>
          </cell>
        </row>
        <row r="418">
          <cell r="A418" t="str">
            <v xml:space="preserve">caja plastica octogonal </v>
          </cell>
        </row>
        <row r="419">
          <cell r="A419" t="str">
            <v>BALA LED 3W</v>
          </cell>
        </row>
        <row r="420">
          <cell r="A420" t="str">
            <v>APLIQUE 60 W</v>
          </cell>
        </row>
        <row r="421">
          <cell r="A421" t="str">
            <v>UPS 10 KVA</v>
          </cell>
        </row>
        <row r="422">
          <cell r="A422" t="str">
            <v>RACK</v>
          </cell>
        </row>
        <row r="423">
          <cell r="A423" t="str">
            <v>MANTO METAL FL100</v>
          </cell>
        </row>
        <row r="424">
          <cell r="A424" t="str">
            <v>EMULSION ASFALTICA SIKA O SIMILAR</v>
          </cell>
        </row>
        <row r="425">
          <cell r="A425" t="str">
            <v>ALUMOL</v>
          </cell>
        </row>
        <row r="426">
          <cell r="A426" t="str">
            <v>TABLON CUCUTA GRAFILADO 25 X 25</v>
          </cell>
        </row>
        <row r="427">
          <cell r="A427" t="str">
            <v>COLOR MINERAL ROJO</v>
          </cell>
        </row>
        <row r="428">
          <cell r="A428" t="str">
            <v>GRAVILLA LAVADA N° 2</v>
          </cell>
        </row>
        <row r="429">
          <cell r="A429" t="str">
            <v>SANITARIO  + ACCESORIOS</v>
          </cell>
        </row>
        <row r="430">
          <cell r="A430" t="str">
            <v>CINTA TEFLON</v>
          </cell>
        </row>
        <row r="431">
          <cell r="A431" t="str">
            <v>LAVAMANOS + GRIFERIA+ ACSESORIOS</v>
          </cell>
        </row>
        <row r="432">
          <cell r="A432" t="str">
            <v>GRAPA CHAZOS  Y TORNILLOS</v>
          </cell>
        </row>
        <row r="433">
          <cell r="A433" t="str">
            <v xml:space="preserve">JUEGO DE INCRUSTACIONES </v>
          </cell>
        </row>
        <row r="434">
          <cell r="A434" t="str">
            <v>LAVAPLATOS 1.20x0.60 INC GRIFERIA</v>
          </cell>
        </row>
        <row r="435">
          <cell r="A435" t="str">
            <v>ACOPLE METALFLEX LAVAP-LAVAM MANGUERA FLEXIBLE MET</v>
          </cell>
        </row>
        <row r="436">
          <cell r="A436" t="str">
            <v>PUERTA TABLERO CORRIDO  MARCO 2X1</v>
          </cell>
        </row>
        <row r="437">
          <cell r="A437" t="str">
            <v>TUBO PVC SANITARIO 3"</v>
          </cell>
        </row>
        <row r="438">
          <cell r="A438" t="str">
            <v>CODO PVC 3" 90º</v>
          </cell>
        </row>
        <row r="439">
          <cell r="A439" t="str">
            <v>CODO PVC 4" 90º</v>
          </cell>
        </row>
        <row r="440">
          <cell r="A440" t="str">
            <v>REGISTRO D=1/2"</v>
          </cell>
        </row>
        <row r="441">
          <cell r="A441" t="str">
            <v>UNIVERSAL 1/2"</v>
          </cell>
        </row>
        <row r="442">
          <cell r="A442" t="str">
            <v>TOMA DOBLE</v>
          </cell>
        </row>
        <row r="443">
          <cell r="A443" t="str">
            <v>Toma doble polo tierra Hospitalario</v>
          </cell>
        </row>
        <row r="444">
          <cell r="A444" t="str">
            <v>INTERRUPTOR AUT 1 X 30 AMP. 2230E1</v>
          </cell>
        </row>
        <row r="445">
          <cell r="A445" t="str">
            <v xml:space="preserve"> INTERRUPTOR TRIPOLAR DE 3*50 A</v>
          </cell>
        </row>
        <row r="446">
          <cell r="A446" t="str">
            <v>PUESTA A TIERRA COMPLETA</v>
          </cell>
        </row>
        <row r="447">
          <cell r="A447" t="str">
            <v>TABLERO 8 CIRCUITOS TRIF. TWS</v>
          </cell>
        </row>
        <row r="448">
          <cell r="A448" t="str">
            <v>VENTANA ALUMINIO CORREDIZA CON VIDRIO</v>
          </cell>
        </row>
        <row r="449">
          <cell r="A449" t="str">
            <v>ARENA DE RIO PARA  CAMA TUBERIA</v>
          </cell>
        </row>
        <row r="450">
          <cell r="A450" t="str">
            <v>Tubo PVC NOVAFORT de 8"</v>
          </cell>
        </row>
        <row r="451">
          <cell r="A451" t="str">
            <v>Union NOVAFORT 8"</v>
          </cell>
        </row>
        <row r="452">
          <cell r="A452" t="str">
            <v>Union NOVAFORT 6"</v>
          </cell>
        </row>
        <row r="453">
          <cell r="A453" t="str">
            <v>Tuvo PVC NOVAFORT de 10"</v>
          </cell>
        </row>
        <row r="454">
          <cell r="A454" t="str">
            <v>Union NOVAFORT 10"</v>
          </cell>
        </row>
        <row r="455">
          <cell r="A455" t="str">
            <v>Tuvo PVC NOVAFORT de 12"</v>
          </cell>
        </row>
        <row r="456">
          <cell r="A456" t="str">
            <v>Union NOVAFORT 12"</v>
          </cell>
        </row>
        <row r="457">
          <cell r="A457" t="str">
            <v>Tuvo PVC NOVAFORT de 14"</v>
          </cell>
        </row>
        <row r="458">
          <cell r="A458" t="str">
            <v>Union NOVAFORT 14"</v>
          </cell>
        </row>
        <row r="459">
          <cell r="A459" t="str">
            <v>Tuvo PVC NOVAFORT de 16"</v>
          </cell>
        </row>
        <row r="460">
          <cell r="A460" t="str">
            <v>Union NOVAFORT 16"</v>
          </cell>
        </row>
        <row r="461">
          <cell r="A461" t="str">
            <v>Tubo PVC CONDUIT 2" tipo pesado</v>
          </cell>
        </row>
        <row r="462">
          <cell r="A462" t="str">
            <v>Tubo PVC CONDUIT 1 1/2" tipo pesado</v>
          </cell>
        </row>
        <row r="463">
          <cell r="A463" t="str">
            <v>Tubo PVC CONDUIT 4" tipo pesado</v>
          </cell>
        </row>
        <row r="464">
          <cell r="A464" t="str">
            <v>TABLERO GENERAL ESPECIAL</v>
          </cell>
        </row>
        <row r="465">
          <cell r="A465" t="str">
            <v xml:space="preserve"> INTERRUPTOR AUT 1 X 30 AMP. 2230E1</v>
          </cell>
        </row>
        <row r="466">
          <cell r="A466" t="str">
            <v>INTERRUPTOR INDUSTRIAL TRIPOLAR DE 3*100 A</v>
          </cell>
        </row>
        <row r="467">
          <cell r="A467" t="str">
            <v xml:space="preserve"> PUESTA A TIERRA COMPLETA</v>
          </cell>
        </row>
        <row r="468">
          <cell r="A468" t="str">
            <v>TABLERO 18 CIRCUITOS TRIF. TWS</v>
          </cell>
        </row>
        <row r="469">
          <cell r="A469" t="str">
            <v xml:space="preserve"> TABLERO 12 CIRCUITOS TRIF. TWS</v>
          </cell>
        </row>
        <row r="470">
          <cell r="A470" t="str">
            <v>ACOMETIDA 4/0 TRIFASICA</v>
          </cell>
        </row>
        <row r="471">
          <cell r="A471" t="str">
            <v>ACOMETIDA TRIFASICA THW 2</v>
          </cell>
        </row>
        <row r="472">
          <cell r="A472" t="str">
            <v>ACOMETIDA TRIFASICA THW 8</v>
          </cell>
        </row>
        <row r="473">
          <cell r="A473" t="str">
            <v>ACOMETIDA TIRFASICA THW 1/0</v>
          </cell>
        </row>
        <row r="474">
          <cell r="A474" t="str">
            <v>ACOMETIDA TRIFASICA THW4</v>
          </cell>
        </row>
        <row r="475">
          <cell r="A475" t="str">
            <v>ACOMETIDA TRIFASICA THW 2/0</v>
          </cell>
        </row>
        <row r="476">
          <cell r="A476" t="str">
            <v>Cable XLPE N° 2</v>
          </cell>
        </row>
        <row r="477">
          <cell r="A477" t="str">
            <v>arandela  de  presion 1/2</v>
          </cell>
        </row>
        <row r="478">
          <cell r="A478" t="str">
            <v>arandela  de  presion 5/8</v>
          </cell>
        </row>
        <row r="479">
          <cell r="A479" t="str">
            <v>perno  de  maquina 1/2 *11/2 carriaje</v>
          </cell>
        </row>
        <row r="480">
          <cell r="A480" t="str">
            <v>hilo  fusible tipo h 13,2 kv 5 amp</v>
          </cell>
        </row>
        <row r="481">
          <cell r="A481" t="str">
            <v>collarin 1/4 6-8-2 salidas</v>
          </cell>
        </row>
        <row r="482">
          <cell r="A482" t="str">
            <v>collarin una  salida 5-6"</v>
          </cell>
        </row>
        <row r="483">
          <cell r="A483" t="str">
            <v xml:space="preserve">cortacircuito  15 kv </v>
          </cell>
        </row>
        <row r="484">
          <cell r="A484" t="str">
            <v>cruceta metalica 2m 3/16</v>
          </cell>
        </row>
        <row r="485">
          <cell r="A485" t="str">
            <v>diagonal  angulo metalica de 68cm</v>
          </cell>
        </row>
        <row r="486">
          <cell r="A486" t="str">
            <v>ESPARRAGO ROSCADO DE 4 TUERCAS 5/8x12 "</v>
          </cell>
        </row>
        <row r="487">
          <cell r="A487" t="str">
            <v>grapa p/operar en  caliente</v>
          </cell>
        </row>
        <row r="488">
          <cell r="A488" t="str">
            <v>hebillas bandit 5/8"</v>
          </cell>
        </row>
        <row r="489">
          <cell r="A489" t="str">
            <v>cinta bandit 5/8"</v>
          </cell>
        </row>
        <row r="490">
          <cell r="A490" t="str">
            <v>Herramienta Especializada Para Trabajo en Linea Viva</v>
          </cell>
        </row>
        <row r="491">
          <cell r="A491" t="str">
            <v>Grua Canasta Para Trabajo en Linea Viva</v>
          </cell>
        </row>
        <row r="492">
          <cell r="A492" t="str">
            <v>Oficial Especializado</v>
          </cell>
        </row>
        <row r="493">
          <cell r="A493" t="str">
            <v>Ayudante Especializado</v>
          </cell>
        </row>
        <row r="494">
          <cell r="A494" t="str">
            <v>Ayudante Especializado</v>
          </cell>
        </row>
        <row r="495">
          <cell r="A495" t="str">
            <v>BARRAJE BT 200</v>
          </cell>
        </row>
        <row r="496">
          <cell r="A496" t="str">
            <v>BARRAJE BT 600</v>
          </cell>
        </row>
        <row r="497">
          <cell r="A497" t="str">
            <v>Transformador semisumergible 75kVA</v>
          </cell>
        </row>
        <row r="498">
          <cell r="A498" t="str">
            <v>RED COMPACTA</v>
          </cell>
        </row>
        <row r="499">
          <cell r="A499" t="str">
            <v>Poste Metalico Galvanizado Oleron Brazo Triple de 6.0 m</v>
          </cell>
        </row>
        <row r="500">
          <cell r="A500" t="str">
            <v>Canastilla de Pernos Galvanizada de 1/2" * 0,75 m</v>
          </cell>
        </row>
        <row r="501">
          <cell r="A501" t="str">
            <v>Luminaria Orion Led de 20 W</v>
          </cell>
        </row>
        <row r="502">
          <cell r="A502" t="str">
            <v>Cimentacion de 30X30X100 cm3 en concreto de 3000 psi</v>
          </cell>
        </row>
        <row r="503">
          <cell r="A503" t="str">
            <v>Cable encauchetado 3x14 Cobre</v>
          </cell>
        </row>
        <row r="504">
          <cell r="A504" t="str">
            <v>Empalme de BT en Derivacion Reichem</v>
          </cell>
        </row>
        <row r="505">
          <cell r="A505" t="str">
            <v>Varilla de Cobre de 5/8" * 1,20</v>
          </cell>
        </row>
        <row r="506">
          <cell r="A506" t="str">
            <v>Alambre desnudo de Cobre No 10</v>
          </cell>
        </row>
        <row r="507">
          <cell r="A507" t="str">
            <v>Tuberia Flexible PVC de 1 1/2"</v>
          </cell>
        </row>
        <row r="508">
          <cell r="A508" t="str">
            <v>TRANSPORTES Poste Metalico y luminarias</v>
          </cell>
        </row>
        <row r="509">
          <cell r="A509" t="str">
            <v>Otros TRANSPORTES</v>
          </cell>
        </row>
        <row r="510">
          <cell r="A510" t="str">
            <v>ANDAMIOS CERTIFICADOS</v>
          </cell>
        </row>
        <row r="511">
          <cell r="A511" t="str">
            <v>Poste Metalico Galvanizado Sextante 2 Brazo Doble de 9.0 m</v>
          </cell>
        </row>
        <row r="512">
          <cell r="A512" t="str">
            <v>Canastilla de Pernos Galvanizada de 3/4" * 1,0 m</v>
          </cell>
        </row>
        <row r="513">
          <cell r="A513" t="str">
            <v>Luminaria GC HV 616 Led de 180 W</v>
          </cell>
        </row>
        <row r="514">
          <cell r="A514" t="str">
            <v>Cimentacion de 40X40X120 cm3 en concreto de 3000 psi</v>
          </cell>
        </row>
        <row r="515">
          <cell r="A515" t="str">
            <v>Poste Metalico Galvanizado Fario de 10.0 m</v>
          </cell>
        </row>
        <row r="516">
          <cell r="A516" t="str">
            <v>Luminaria GC HV 616 Led de 180 W</v>
          </cell>
        </row>
        <row r="517">
          <cell r="A517" t="str">
            <v>GRUA HIDRAULICA</v>
          </cell>
        </row>
        <row r="518">
          <cell r="A518" t="str">
            <v>Poste Metalico Galvanizado Lisboa de 10.0 m</v>
          </cell>
        </row>
        <row r="519">
          <cell r="A519" t="str">
            <v>Poste Metalico Galvanizado Bolarado con policarbonato</v>
          </cell>
        </row>
        <row r="520">
          <cell r="A520" t="str">
            <v>Sistema luminoso ECO led de 2X18 W</v>
          </cell>
        </row>
        <row r="521">
          <cell r="A521" t="str">
            <v>Cimentacion de 30X30X100 cm3 en concreto de 3000 psi</v>
          </cell>
        </row>
        <row r="522">
          <cell r="A522" t="str">
            <v>Herraje de Fijacion</v>
          </cell>
        </row>
        <row r="523">
          <cell r="A523" t="str">
            <v>Plataforma Hidraulica</v>
          </cell>
        </row>
        <row r="524">
          <cell r="A524" t="str">
            <v>Luminaria Bala de Led 3 W IP 68</v>
          </cell>
        </row>
        <row r="525">
          <cell r="A525" t="str">
            <v>Cimentacion de 15X15X30 cm3 en concreto de 3000 psi</v>
          </cell>
        </row>
        <row r="526">
          <cell r="A526" t="str">
            <v>Cable encauchetado 3x14 Cobre</v>
          </cell>
        </row>
        <row r="527">
          <cell r="A527" t="str">
            <v>Caja metalica Galvanizada deFijacion</v>
          </cell>
        </row>
        <row r="528">
          <cell r="A528" t="str">
            <v>ESTRUCTURA METALICA Y CUBIERTA EN LONA FERRARI 902 0 SIMILAR</v>
          </cell>
        </row>
        <row r="529">
          <cell r="A529" t="str">
            <v>ESMALTE EPOXICO</v>
          </cell>
        </row>
        <row r="530">
          <cell r="A530" t="str">
            <v>MARCO EN TUBO PTS 100X100 2,5 mm ESLABONES SEGÚN PLANO EN CALIBRE 3" 3 mm, 2" 2MM Y 1" 2 MM, TRABAJO ARTESANAL ARBOLES LINEALES DE ENTREPAÑO PINTURA EN WAST PRIMER, ACABADO EN POLIURETANO, INCLUYE MANO DE OBRA</v>
          </cell>
        </row>
        <row r="531">
          <cell r="A531" t="str">
            <v>TAPA METALICA 3/16" CORRUGADA, INCLUYE MARCO Y  BISAGRAS</v>
          </cell>
        </row>
        <row r="532">
          <cell r="A532" t="str">
            <v>MAMPOSTERIA LADRILLO TOLETE E=.25</v>
          </cell>
        </row>
        <row r="533">
          <cell r="A533" t="str">
            <v>MARCO TAPA CONCRETO EN ANGULO 2 1/2"X2 1/2" X 3/16", 072X0,72</v>
          </cell>
        </row>
        <row r="534">
          <cell r="A534" t="str">
            <v>MAMAPOSTERIA LADRILLO TOLETE E=0,12 MT</v>
          </cell>
        </row>
        <row r="535">
          <cell r="A535" t="str">
            <v>MARCO TAPA CONCRETO EN ANGULO 2 1/2"X2 1/2" X 3/16", 1.3X0.80</v>
          </cell>
        </row>
      </sheetData>
      <sheetData sheetId="253"/>
      <sheetData sheetId="254">
        <row r="8">
          <cell r="A8" t="str">
            <v>ITEM</v>
          </cell>
        </row>
      </sheetData>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RESU HH"/>
      <sheetName val="ENTREGABLES"/>
      <sheetName val="Analisis.Tarifas"/>
      <sheetName val="C.LABORALES"/>
      <sheetName val="ADMON"/>
      <sheetName val="THE"/>
      <sheetName val="ATHE"/>
    </sheetNames>
    <sheetDataSet>
      <sheetData sheetId="0"/>
      <sheetData sheetId="1" refreshError="1"/>
      <sheetData sheetId="2" refreshError="1"/>
      <sheetData sheetId="3" refreshError="1"/>
      <sheetData sheetId="4">
        <row r="17">
          <cell r="G17">
            <v>2000</v>
          </cell>
        </row>
      </sheetData>
      <sheetData sheetId="5" refreshError="1"/>
      <sheetData sheetId="6" refreshError="1"/>
      <sheetData sheetId="7"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51">
          <cell r="G51">
            <v>2324</v>
          </cell>
        </row>
      </sheetData>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ESUPUESTO"/>
      <sheetName val="APU 1"/>
      <sheetName val="Batería"/>
      <sheetName val="Aula"/>
      <sheetName val="Aceros Batería"/>
      <sheetName val="Hoja3"/>
      <sheetName val="Presupuesto_General"/>
      <sheetName val="APU_1"/>
      <sheetName val="Aceros_Batería"/>
      <sheetName val="Presupuesto_General1"/>
      <sheetName val="APU_11"/>
      <sheetName val="Aceros_Batería1"/>
      <sheetName val="Presupuesto_General2"/>
      <sheetName val="APU_12"/>
      <sheetName val="Aceros_Batería2"/>
      <sheetName val="Presupuesto_General3"/>
      <sheetName val="APU_13"/>
      <sheetName val="Aceros_Batería3"/>
      <sheetName val="Presupuesto_General7"/>
      <sheetName val="APU_17"/>
      <sheetName val="Aceros_Batería7"/>
      <sheetName val="Presupuesto_General6"/>
      <sheetName val="APU_16"/>
      <sheetName val="Aceros_Batería6"/>
      <sheetName val="Presupuesto_General4"/>
      <sheetName val="APU_14"/>
      <sheetName val="Aceros_Batería4"/>
      <sheetName val="Presupuesto_General5"/>
      <sheetName val="APU_15"/>
      <sheetName val="Aceros_Batería5"/>
    </sheetNames>
    <sheetDataSet>
      <sheetData sheetId="0"/>
      <sheetData sheetId="1" refreshError="1"/>
      <sheetData sheetId="2"/>
      <sheetData sheetId="3"/>
      <sheetData sheetId="4"/>
      <sheetData sheetId="5"/>
      <sheetData sheetId="6">
        <row r="1">
          <cell r="J1" t="str">
            <v>ML</v>
          </cell>
        </row>
        <row r="2">
          <cell r="J2" t="str">
            <v>M2</v>
          </cell>
        </row>
        <row r="3">
          <cell r="J3" t="str">
            <v>UN</v>
          </cell>
        </row>
        <row r="4">
          <cell r="J4" t="str">
            <v>M3</v>
          </cell>
        </row>
        <row r="5">
          <cell r="J5" t="str">
            <v>KG</v>
          </cell>
        </row>
      </sheetData>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ESUPUESTO"/>
      <sheetName val="APU 1"/>
      <sheetName val="Batería"/>
      <sheetName val="Aula"/>
      <sheetName val="Aceros Batería"/>
      <sheetName val="Hoja3"/>
      <sheetName val="UNIT."/>
      <sheetName val="Presupuesto_General"/>
      <sheetName val="APU_1"/>
      <sheetName val="Aceros_Batería"/>
      <sheetName val="Presupuesto_General1"/>
      <sheetName val="APU_11"/>
      <sheetName val="Aceros_Batería1"/>
      <sheetName val="Presupuesto_General2"/>
      <sheetName val="APU_12"/>
      <sheetName val="Aceros_Batería2"/>
      <sheetName val="Presupuesto_General3"/>
      <sheetName val="APU_13"/>
      <sheetName val="Aceros_Batería3"/>
      <sheetName val="Presupuesto_General7"/>
      <sheetName val="APU_17"/>
      <sheetName val="Aceros_Batería7"/>
      <sheetName val="Presupuesto_General6"/>
      <sheetName val="APU_16"/>
      <sheetName val="Aceros_Batería6"/>
      <sheetName val="Presupuesto_General4"/>
      <sheetName val="APU_14"/>
      <sheetName val="Aceros_Batería4"/>
      <sheetName val="Presupuesto_General5"/>
      <sheetName val="APU_15"/>
      <sheetName val="Aceros_Batería5"/>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 val="ITEMS"/>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Listad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MAT"/>
      <sheetName val="APU"/>
      <sheetName val="APUDETA."/>
      <sheetName val="apumod"/>
      <sheetName val="COPU"/>
      <sheetName val="COPUDETA."/>
      <sheetName val="RESUMEN"/>
      <sheetName val="FUENTES"/>
      <sheetName val="RECUR.HUM"/>
      <sheetName val="CRONOG."/>
      <sheetName val="MEC.EJECUC."/>
      <sheetName val="TARIFAS"/>
      <sheetName val="PRECIO_MAT"/>
      <sheetName val="APUDETA_"/>
      <sheetName val="COPUDETA_"/>
      <sheetName val="RECUR_HUM"/>
      <sheetName val="CRONOG_"/>
      <sheetName val="MEC_EJECUC_"/>
      <sheetName val="PRECIO_MAT1"/>
      <sheetName val="APUDETA_1"/>
      <sheetName val="COPUDETA_1"/>
      <sheetName val="RECUR_HUM1"/>
      <sheetName val="CRONOG_1"/>
      <sheetName val="MEC_EJECUC_1"/>
      <sheetName val="PRECIO_MAT2"/>
      <sheetName val="APUDETA_2"/>
      <sheetName val="COPUDETA_2"/>
      <sheetName val="RECUR_HUM2"/>
      <sheetName val="CRONOG_2"/>
      <sheetName val="MEC_EJECUC_2"/>
      <sheetName val="PRECIO_MAT3"/>
      <sheetName val="APUDETA_3"/>
      <sheetName val="COPUDETA_3"/>
      <sheetName val="RECUR_HUM3"/>
      <sheetName val="CRONOG_3"/>
      <sheetName val="MEC_EJECUC_3"/>
      <sheetName val="PRECIO_MAT7"/>
      <sheetName val="APUDETA_7"/>
      <sheetName val="COPUDETA_7"/>
      <sheetName val="RECUR_HUM7"/>
      <sheetName val="CRONOG_7"/>
      <sheetName val="MEC_EJECUC_7"/>
      <sheetName val="PRECIO_MAT6"/>
      <sheetName val="APUDETA_6"/>
      <sheetName val="COPUDETA_6"/>
      <sheetName val="RECUR_HUM6"/>
      <sheetName val="CRONOG_6"/>
      <sheetName val="MEC_EJECUC_6"/>
      <sheetName val="PRECIO_MAT4"/>
      <sheetName val="APUDETA_4"/>
      <sheetName val="COPUDETA_4"/>
      <sheetName val="RECUR_HUM4"/>
      <sheetName val="CRONOG_4"/>
      <sheetName val="MEC_EJECUC_4"/>
      <sheetName val="PRECIO_MAT5"/>
      <sheetName val="APUDETA_5"/>
      <sheetName val="COPUDETA_5"/>
      <sheetName val="RECUR_HUM5"/>
      <sheetName val="CRONOG_5"/>
      <sheetName val="MEC_EJECUC_5"/>
    </sheetNames>
    <sheetDataSet>
      <sheetData sheetId="0"/>
      <sheetData sheetId="1"/>
      <sheetData sheetId="2"/>
      <sheetData sheetId="3"/>
      <sheetData sheetId="4"/>
      <sheetData sheetId="5"/>
      <sheetData sheetId="6">
        <row r="41">
          <cell r="G41">
            <v>6095</v>
          </cell>
        </row>
      </sheetData>
      <sheetData sheetId="7">
        <row r="27">
          <cell r="D27">
            <v>360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
    </sheetNames>
    <sheetDataSet>
      <sheetData sheetId="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_21"/>
      <sheetName val="resultados"/>
      <sheetName val="ANEXO_41"/>
      <sheetName val="ANEXO_4_(2)1"/>
      <sheetName val="ANEXO_4_(3)1"/>
      <sheetName val="ANEXO_4_(4)1"/>
      <sheetName val="ANEXO_5_1"/>
      <sheetName val="EQUIPO-IDU"/>
      <sheetName val="CANTIDADES"/>
      <sheetName val="ANEXO_21"/>
      <sheetName val="ANEXO_71"/>
      <sheetName val="1_11"/>
      <sheetName val="2_11"/>
      <sheetName val="2_21"/>
      <sheetName val="2_31"/>
      <sheetName val="2_41"/>
      <sheetName val="2_51"/>
      <sheetName val="3_11"/>
      <sheetName val="3_21"/>
      <sheetName val="3_31"/>
      <sheetName val="3_41"/>
      <sheetName val="4_1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4_2"/>
      <sheetName val="ANEXO_4"/>
      <sheetName val="ANEXO_4_(2)"/>
      <sheetName val="ANEXO_4_(3)"/>
      <sheetName val="ANEXO_4_(4)"/>
      <sheetName val="ANEXO_5_"/>
      <sheetName val="ANEXO_2"/>
      <sheetName val="ANEXO_7"/>
      <sheetName val="1_1"/>
      <sheetName val="2_1"/>
      <sheetName val="2_2"/>
      <sheetName val="2_3"/>
      <sheetName val="2_4"/>
      <sheetName val="2_5"/>
      <sheetName val="3_1"/>
      <sheetName val="3_2"/>
      <sheetName val="3_3"/>
      <sheetName val="3_4"/>
      <sheetName val="4_1"/>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4_22"/>
      <sheetName val="ANEXO_42"/>
      <sheetName val="ANEXO_4_(2)2"/>
      <sheetName val="ANEXO_4_(3)2"/>
      <sheetName val="ANEXO_4_(4)2"/>
      <sheetName val="ANEXO_5_2"/>
      <sheetName val="ANEXO_22"/>
      <sheetName val="ANEXO_72"/>
      <sheetName val="1_12"/>
      <sheetName val="2_12"/>
      <sheetName val="2_22"/>
      <sheetName val="2_32"/>
      <sheetName val="2_42"/>
      <sheetName val="2_52"/>
      <sheetName val="3_12"/>
      <sheetName val="3_22"/>
      <sheetName val="3_32"/>
      <sheetName val="3_42"/>
      <sheetName val="4_1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4.2"/>
      <sheetName val="ANEXO 4"/>
      <sheetName val="ANEXO 4 (2)"/>
      <sheetName val="ANEXO 4 (3)"/>
      <sheetName val="ANEXO 4 (4)"/>
      <sheetName val="ANEXO 5 "/>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3"/>
      <sheetName val="ANEXO_43"/>
      <sheetName val="ANEXO_4_(2)3"/>
      <sheetName val="ANEXO_4_(3)3"/>
      <sheetName val="ANEXO_4_(4)3"/>
      <sheetName val="ANEXO_5_3"/>
      <sheetName val="ANEXO_23"/>
      <sheetName val="ANEXO_73"/>
      <sheetName val="1_13"/>
      <sheetName val="2_13"/>
      <sheetName val="2_23"/>
      <sheetName val="2_33"/>
      <sheetName val="2_43"/>
      <sheetName val="2_53"/>
      <sheetName val="3_13"/>
      <sheetName val="3_23"/>
      <sheetName val="3_33"/>
      <sheetName val="3_43"/>
      <sheetName val="4_1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4_24"/>
      <sheetName val="ANEXO_44"/>
      <sheetName val="ANEXO_4_(2)4"/>
      <sheetName val="ANEXO_4_(3)4"/>
      <sheetName val="ANEXO_4_(4)4"/>
      <sheetName val="ANEXO_5_4"/>
      <sheetName val="ANEXO_24"/>
      <sheetName val="ANEXO_74"/>
      <sheetName val="1_14"/>
      <sheetName val="2_14"/>
      <sheetName val="2_24"/>
      <sheetName val="2_34"/>
      <sheetName val="2_44"/>
      <sheetName val="2_54"/>
      <sheetName val="3_14"/>
      <sheetName val="3_24"/>
      <sheetName val="3_34"/>
      <sheetName val="3_44"/>
      <sheetName val="4_1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4_25"/>
      <sheetName val="ANEXO_45"/>
      <sheetName val="ANEXO_4_(2)5"/>
      <sheetName val="ANEXO_4_(3)5"/>
      <sheetName val="ANEXO_4_(4)5"/>
      <sheetName val="ANEXO_5_5"/>
      <sheetName val="ANEXO_25"/>
      <sheetName val="ANEXO_75"/>
      <sheetName val="1_15"/>
      <sheetName val="2_15"/>
      <sheetName val="2_25"/>
      <sheetName val="2_35"/>
      <sheetName val="2_45"/>
      <sheetName val="2_55"/>
      <sheetName val="3_15"/>
      <sheetName val="3_25"/>
      <sheetName val="3_35"/>
      <sheetName val="3_45"/>
      <sheetName val="4_15"/>
      <sheetName val="4_35"/>
      <sheetName val="4_45"/>
      <sheetName val="4_55"/>
      <sheetName val="4_65"/>
      <sheetName val="4_75"/>
      <sheetName val="4_85"/>
      <sheetName val="5_15"/>
      <sheetName val="5_25"/>
      <sheetName val="5_35"/>
      <sheetName val="6_15"/>
      <sheetName val="6_25"/>
      <sheetName val="7_15"/>
      <sheetName val="7_25"/>
      <sheetName val="8_15"/>
      <sheetName val="8_25"/>
      <sheetName val="8_35"/>
      <sheetName val="8_45"/>
      <sheetName val="8_55"/>
      <sheetName val="9_15"/>
      <sheetName val="10_15"/>
      <sheetName val="10_25"/>
      <sheetName val="11_15"/>
      <sheetName val="11_25"/>
      <sheetName val="11_35"/>
      <sheetName val="11_45"/>
      <sheetName val="11_55"/>
      <sheetName val="4_28"/>
      <sheetName val="ANEXO_48"/>
      <sheetName val="ANEXO_4_(2)8"/>
      <sheetName val="ANEXO_4_(3)8"/>
      <sheetName val="ANEXO_4_(4)8"/>
      <sheetName val="ANEXO_5_8"/>
      <sheetName val="ANEXO_28"/>
      <sheetName val="ANEXO_78"/>
      <sheetName val="1_18"/>
      <sheetName val="2_18"/>
      <sheetName val="2_28"/>
      <sheetName val="2_38"/>
      <sheetName val="2_48"/>
      <sheetName val="2_58"/>
      <sheetName val="3_18"/>
      <sheetName val="3_28"/>
      <sheetName val="3_38"/>
      <sheetName val="3_48"/>
      <sheetName val="4_18"/>
      <sheetName val="4_38"/>
      <sheetName val="4_48"/>
      <sheetName val="4_58"/>
      <sheetName val="4_68"/>
      <sheetName val="4_78"/>
      <sheetName val="4_88"/>
      <sheetName val="5_18"/>
      <sheetName val="5_28"/>
      <sheetName val="5_38"/>
      <sheetName val="6_18"/>
      <sheetName val="6_28"/>
      <sheetName val="7_18"/>
      <sheetName val="7_28"/>
      <sheetName val="8_18"/>
      <sheetName val="8_28"/>
      <sheetName val="8_38"/>
      <sheetName val="8_48"/>
      <sheetName val="8_58"/>
      <sheetName val="9_18"/>
      <sheetName val="10_18"/>
      <sheetName val="10_28"/>
      <sheetName val="11_18"/>
      <sheetName val="11_28"/>
      <sheetName val="11_38"/>
      <sheetName val="11_48"/>
      <sheetName val="11_58"/>
      <sheetName val="4_26"/>
      <sheetName val="ANEXO_46"/>
      <sheetName val="ANEXO_4_(2)6"/>
      <sheetName val="ANEXO_4_(3)6"/>
      <sheetName val="ANEXO_4_(4)6"/>
      <sheetName val="ANEXO_5_6"/>
      <sheetName val="ANEXO_26"/>
      <sheetName val="ANEXO_76"/>
      <sheetName val="1_16"/>
      <sheetName val="2_16"/>
      <sheetName val="2_26"/>
      <sheetName val="2_36"/>
      <sheetName val="2_46"/>
      <sheetName val="2_56"/>
      <sheetName val="3_16"/>
      <sheetName val="3_26"/>
      <sheetName val="3_36"/>
      <sheetName val="3_46"/>
      <sheetName val="4_16"/>
      <sheetName val="4_36"/>
      <sheetName val="4_46"/>
      <sheetName val="4_56"/>
      <sheetName val="4_66"/>
      <sheetName val="4_76"/>
      <sheetName val="4_86"/>
      <sheetName val="5_16"/>
      <sheetName val="5_26"/>
      <sheetName val="5_36"/>
      <sheetName val="6_16"/>
      <sheetName val="6_26"/>
      <sheetName val="7_16"/>
      <sheetName val="7_26"/>
      <sheetName val="8_16"/>
      <sheetName val="8_26"/>
      <sheetName val="8_36"/>
      <sheetName val="8_46"/>
      <sheetName val="8_56"/>
      <sheetName val="9_16"/>
      <sheetName val="10_16"/>
      <sheetName val="10_26"/>
      <sheetName val="11_16"/>
      <sheetName val="11_26"/>
      <sheetName val="11_36"/>
      <sheetName val="11_46"/>
      <sheetName val="11_56"/>
      <sheetName val="4_27"/>
      <sheetName val="ANEXO_47"/>
      <sheetName val="ANEXO_4_(2)7"/>
      <sheetName val="ANEXO_4_(3)7"/>
      <sheetName val="ANEXO_4_(4)7"/>
      <sheetName val="ANEXO_5_7"/>
      <sheetName val="ANEXO_27"/>
      <sheetName val="ANEXO_77"/>
      <sheetName val="1_17"/>
      <sheetName val="2_17"/>
      <sheetName val="2_27"/>
      <sheetName val="2_37"/>
      <sheetName val="2_47"/>
      <sheetName val="2_57"/>
      <sheetName val="3_17"/>
      <sheetName val="3_27"/>
      <sheetName val="3_37"/>
      <sheetName val="3_47"/>
      <sheetName val="4_17"/>
      <sheetName val="4_37"/>
      <sheetName val="4_47"/>
      <sheetName val="4_57"/>
      <sheetName val="4_67"/>
      <sheetName val="4_77"/>
      <sheetName val="4_87"/>
      <sheetName val="5_17"/>
      <sheetName val="5_27"/>
      <sheetName val="5_37"/>
      <sheetName val="6_17"/>
      <sheetName val="6_27"/>
      <sheetName val="7_17"/>
      <sheetName val="7_27"/>
      <sheetName val="8_17"/>
      <sheetName val="8_27"/>
      <sheetName val="8_37"/>
      <sheetName val="8_47"/>
      <sheetName val="8_57"/>
      <sheetName val="9_17"/>
      <sheetName val="10_17"/>
      <sheetName val="10_27"/>
      <sheetName val="11_17"/>
      <sheetName val="11_27"/>
      <sheetName val="11_37"/>
      <sheetName val="11_47"/>
      <sheetName val="11_57"/>
      <sheetName val="4_29"/>
      <sheetName val="ANEXO_49"/>
      <sheetName val="ANEXO_4_(2)9"/>
      <sheetName val="ANEXO_4_(3)9"/>
      <sheetName val="ANEXO_4_(4)9"/>
      <sheetName val="ANEXO_5_9"/>
      <sheetName val="ANEXO_29"/>
      <sheetName val="ANEXO_79"/>
      <sheetName val="1_19"/>
      <sheetName val="2_19"/>
      <sheetName val="2_29"/>
      <sheetName val="2_39"/>
      <sheetName val="2_49"/>
      <sheetName val="2_59"/>
      <sheetName val="3_19"/>
      <sheetName val="3_29"/>
      <sheetName val="3_39"/>
      <sheetName val="3_49"/>
      <sheetName val="4_19"/>
      <sheetName val="4_39"/>
      <sheetName val="4_49"/>
      <sheetName val="4_59"/>
      <sheetName val="4_69"/>
      <sheetName val="4_79"/>
      <sheetName val="4_89"/>
      <sheetName val="5_19"/>
      <sheetName val="5_29"/>
      <sheetName val="5_39"/>
      <sheetName val="6_19"/>
      <sheetName val="6_29"/>
      <sheetName val="7_19"/>
      <sheetName val="7_29"/>
      <sheetName val="8_19"/>
      <sheetName val="8_29"/>
      <sheetName val="8_39"/>
      <sheetName val="8_49"/>
      <sheetName val="8_59"/>
      <sheetName val="9_19"/>
      <sheetName val="10_19"/>
      <sheetName val="10_29"/>
      <sheetName val="11_19"/>
      <sheetName val="11_29"/>
      <sheetName val="11_39"/>
      <sheetName val="11_49"/>
      <sheetName val="11_59"/>
      <sheetName val="4_211"/>
      <sheetName val="ANEXO_411"/>
      <sheetName val="ANEXO_4_(2)11"/>
      <sheetName val="ANEXO_4_(3)11"/>
      <sheetName val="ANEXO_4_(4)11"/>
      <sheetName val="ANEXO_5_11"/>
      <sheetName val="ANEXO_211"/>
      <sheetName val="ANEXO_711"/>
      <sheetName val="1_111"/>
      <sheetName val="2_111"/>
      <sheetName val="2_211"/>
      <sheetName val="2_311"/>
      <sheetName val="2_411"/>
      <sheetName val="2_511"/>
      <sheetName val="3_111"/>
      <sheetName val="3_211"/>
      <sheetName val="3_311"/>
      <sheetName val="3_411"/>
      <sheetName val="4_111"/>
      <sheetName val="4_311"/>
      <sheetName val="4_411"/>
      <sheetName val="4_511"/>
      <sheetName val="4_611"/>
      <sheetName val="4_711"/>
      <sheetName val="4_811"/>
      <sheetName val="5_111"/>
      <sheetName val="5_211"/>
      <sheetName val="5_311"/>
      <sheetName val="6_111"/>
      <sheetName val="6_211"/>
      <sheetName val="7_111"/>
      <sheetName val="7_211"/>
      <sheetName val="8_111"/>
      <sheetName val="8_211"/>
      <sheetName val="8_311"/>
      <sheetName val="8_411"/>
      <sheetName val="8_511"/>
      <sheetName val="9_111"/>
      <sheetName val="10_111"/>
      <sheetName val="10_211"/>
      <sheetName val="11_111"/>
      <sheetName val="11_211"/>
      <sheetName val="11_311"/>
      <sheetName val="11_411"/>
      <sheetName val="11_511"/>
      <sheetName val="4_210"/>
      <sheetName val="ANEXO_410"/>
      <sheetName val="ANEXO_4_(2)10"/>
      <sheetName val="ANEXO_4_(3)10"/>
      <sheetName val="ANEXO_4_(4)10"/>
      <sheetName val="ANEXO_5_10"/>
      <sheetName val="ANEXO_210"/>
      <sheetName val="ANEXO_710"/>
      <sheetName val="1_110"/>
      <sheetName val="2_110"/>
      <sheetName val="2_210"/>
      <sheetName val="2_310"/>
      <sheetName val="2_410"/>
      <sheetName val="2_510"/>
      <sheetName val="3_110"/>
      <sheetName val="3_210"/>
      <sheetName val="3_310"/>
      <sheetName val="3_410"/>
      <sheetName val="4_110"/>
      <sheetName val="4_310"/>
      <sheetName val="4_410"/>
      <sheetName val="4_510"/>
      <sheetName val="4_610"/>
      <sheetName val="4_710"/>
      <sheetName val="4_810"/>
      <sheetName val="5_110"/>
      <sheetName val="5_210"/>
      <sheetName val="5_310"/>
      <sheetName val="6_110"/>
      <sheetName val="6_210"/>
      <sheetName val="7_110"/>
      <sheetName val="7_210"/>
      <sheetName val="8_110"/>
      <sheetName val="8_210"/>
      <sheetName val="8_310"/>
      <sheetName val="8_410"/>
      <sheetName val="8_510"/>
      <sheetName val="9_110"/>
      <sheetName val="10_110"/>
      <sheetName val="10_210"/>
      <sheetName val="11_110"/>
      <sheetName val="11_210"/>
      <sheetName val="11_310"/>
      <sheetName val="11_410"/>
      <sheetName val="11_510"/>
      <sheetName val="PERSONAL"/>
    </sheetNames>
    <sheetDataSet>
      <sheetData sheetId="0">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38">
          <cell r="B38">
            <v>15555.555555555555</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38">
          <cell r="B38">
            <v>15555.555555555555</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8">
          <cell r="B38">
            <v>15555.555555555555</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38">
          <cell r="B38">
            <v>15555.555555555555</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38">
          <cell r="B38">
            <v>15555.555555555555</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ow r="38">
          <cell r="B38">
            <v>15555.555555555555</v>
          </cell>
        </row>
      </sheetData>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ow r="38">
          <cell r="B38">
            <v>15555.555555555555</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38">
          <cell r="B38">
            <v>15555.555555555555</v>
          </cell>
        </row>
      </sheetData>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ow r="38">
          <cell r="B38">
            <v>15555.555555555555</v>
          </cell>
        </row>
      </sheetData>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row r="38">
          <cell r="B38">
            <v>15555.555555555555</v>
          </cell>
        </row>
      </sheetData>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row r="38">
          <cell r="B38">
            <v>15555.555555555555</v>
          </cell>
        </row>
      </sheetData>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498EF-8E7D-4004-A061-2442F5FD68B4}">
  <sheetPr>
    <pageSetUpPr fitToPage="1"/>
  </sheetPr>
  <dimension ref="A1:J57"/>
  <sheetViews>
    <sheetView view="pageBreakPreview" topLeftCell="A28" zoomScale="85" zoomScaleNormal="100" zoomScaleSheetLayoutView="85" workbookViewId="0">
      <selection activeCell="B46" sqref="B46:B51"/>
    </sheetView>
  </sheetViews>
  <sheetFormatPr baseColWidth="10" defaultRowHeight="15" x14ac:dyDescent="0.25"/>
  <cols>
    <col min="2" max="2" width="14.85546875" customWidth="1"/>
    <col min="3" max="3" width="13.42578125" customWidth="1"/>
    <col min="4" max="4" width="30.5703125" customWidth="1"/>
  </cols>
  <sheetData>
    <row r="1" spans="1:10" ht="15.75" thickBot="1" x14ac:dyDescent="0.3">
      <c r="A1" s="104"/>
      <c r="B1" s="104"/>
      <c r="C1" s="104"/>
      <c r="D1" s="104"/>
      <c r="E1" s="104"/>
      <c r="F1" s="104"/>
      <c r="G1" s="104"/>
      <c r="H1" s="104"/>
      <c r="I1" s="104"/>
      <c r="J1" s="104"/>
    </row>
    <row r="2" spans="1:10" x14ac:dyDescent="0.25">
      <c r="A2" s="104"/>
      <c r="B2" s="105"/>
      <c r="C2" s="106"/>
      <c r="D2" s="106"/>
      <c r="E2" s="106"/>
      <c r="F2" s="106"/>
      <c r="G2" s="106"/>
      <c r="H2" s="106"/>
      <c r="I2" s="107"/>
      <c r="J2" s="104"/>
    </row>
    <row r="3" spans="1:10" x14ac:dyDescent="0.25">
      <c r="A3" s="104"/>
      <c r="B3" s="108"/>
      <c r="C3" s="104"/>
      <c r="D3" s="104"/>
      <c r="E3" s="104"/>
      <c r="F3" s="104"/>
      <c r="G3" s="104"/>
      <c r="H3" s="104"/>
      <c r="I3" s="109"/>
      <c r="J3" s="104"/>
    </row>
    <row r="4" spans="1:10" x14ac:dyDescent="0.25">
      <c r="A4" s="104"/>
      <c r="B4" s="108"/>
      <c r="C4" s="104"/>
      <c r="D4" s="104"/>
      <c r="E4" s="104"/>
      <c r="F4" s="104"/>
      <c r="G4" s="104"/>
      <c r="H4" s="104"/>
      <c r="I4" s="109"/>
      <c r="J4" s="104"/>
    </row>
    <row r="5" spans="1:10" x14ac:dyDescent="0.25">
      <c r="A5" s="104"/>
      <c r="B5" s="108"/>
      <c r="C5" s="104"/>
      <c r="D5" s="104"/>
      <c r="E5" s="104"/>
      <c r="F5" s="104"/>
      <c r="G5" s="104"/>
      <c r="H5" s="104"/>
      <c r="I5" s="109"/>
      <c r="J5" s="104"/>
    </row>
    <row r="6" spans="1:10" ht="34.9" customHeight="1" thickBot="1" x14ac:dyDescent="0.3">
      <c r="A6" s="104"/>
      <c r="B6" s="108"/>
      <c r="C6" s="104"/>
      <c r="D6" s="104"/>
      <c r="E6" s="104"/>
      <c r="F6" s="104"/>
      <c r="G6" s="104"/>
      <c r="H6" s="104"/>
      <c r="I6" s="109"/>
      <c r="J6" s="104"/>
    </row>
    <row r="7" spans="1:10" ht="16.5" thickBot="1" x14ac:dyDescent="0.3">
      <c r="A7" s="104"/>
      <c r="B7" s="182" t="s">
        <v>44</v>
      </c>
      <c r="C7" s="183"/>
      <c r="D7" s="183"/>
      <c r="E7" s="183"/>
      <c r="F7" s="183"/>
      <c r="G7" s="183"/>
      <c r="H7" s="183"/>
      <c r="I7" s="184"/>
      <c r="J7" s="104"/>
    </row>
    <row r="8" spans="1:10" x14ac:dyDescent="0.25">
      <c r="A8" s="104"/>
      <c r="B8" s="108"/>
      <c r="C8" s="104"/>
      <c r="D8" s="104"/>
      <c r="E8" s="104"/>
      <c r="F8" s="104"/>
      <c r="G8" s="104"/>
      <c r="H8" s="104"/>
      <c r="I8" s="109"/>
      <c r="J8" s="104"/>
    </row>
    <row r="9" spans="1:10" x14ac:dyDescent="0.25">
      <c r="A9" s="104"/>
      <c r="B9" s="185" t="str">
        <f>+'Presupuesto Interv.'!B5:H5</f>
        <v>INTERVENTORIA TÉCNICA, ADMINISTRATIVA Y FINANCIERA PARA EL PROYECTO: CONSTRUCCIÓN DE CANCHA SINTÉTICA EN EL BARRIO EL JARDÍN DEL MUNICIPIO DE CUBARÁ. DEPARTAMENTO DE BOYACÁ.</v>
      </c>
      <c r="C9" s="186"/>
      <c r="D9" s="186"/>
      <c r="E9" s="186"/>
      <c r="F9" s="186"/>
      <c r="G9" s="186"/>
      <c r="H9" s="186"/>
      <c r="I9" s="187"/>
      <c r="J9" s="104"/>
    </row>
    <row r="10" spans="1:10" ht="31.9" customHeight="1" x14ac:dyDescent="0.25">
      <c r="A10" s="104"/>
      <c r="B10" s="188"/>
      <c r="C10" s="189"/>
      <c r="D10" s="189"/>
      <c r="E10" s="189"/>
      <c r="F10" s="189"/>
      <c r="G10" s="189"/>
      <c r="H10" s="189"/>
      <c r="I10" s="190"/>
      <c r="J10" s="104"/>
    </row>
    <row r="11" spans="1:10" x14ac:dyDescent="0.25">
      <c r="A11" s="104"/>
      <c r="B11" s="110"/>
      <c r="C11" s="111"/>
      <c r="D11" s="111"/>
      <c r="E11" s="111"/>
      <c r="F11" s="111"/>
      <c r="G11" s="111"/>
      <c r="H11" s="111"/>
      <c r="I11" s="112"/>
      <c r="J11" s="104"/>
    </row>
    <row r="12" spans="1:10" ht="17.25" thickBot="1" x14ac:dyDescent="0.35">
      <c r="A12" s="104"/>
      <c r="B12" s="113" t="s">
        <v>45</v>
      </c>
      <c r="C12" s="191" t="s">
        <v>46</v>
      </c>
      <c r="D12" s="191"/>
      <c r="E12" s="191"/>
      <c r="F12" s="114"/>
      <c r="G12" s="114" t="s">
        <v>47</v>
      </c>
      <c r="H12" s="114" t="s">
        <v>48</v>
      </c>
      <c r="I12" s="115" t="s">
        <v>49</v>
      </c>
      <c r="J12" s="104"/>
    </row>
    <row r="13" spans="1:10" ht="16.5" x14ac:dyDescent="0.3">
      <c r="A13" s="104"/>
      <c r="B13" s="116"/>
      <c r="C13" s="117"/>
      <c r="D13" s="117"/>
      <c r="E13" s="117"/>
      <c r="F13" s="117"/>
      <c r="G13" s="117"/>
      <c r="H13" s="117"/>
      <c r="I13" s="118"/>
      <c r="J13" s="104"/>
    </row>
    <row r="14" spans="1:10" ht="15.75" x14ac:dyDescent="0.25">
      <c r="A14" s="104"/>
      <c r="B14" s="119" t="s">
        <v>50</v>
      </c>
      <c r="C14" s="120" t="s">
        <v>51</v>
      </c>
      <c r="D14" s="120"/>
      <c r="E14" s="120"/>
      <c r="F14" s="120"/>
      <c r="G14" s="121"/>
      <c r="H14" s="121"/>
      <c r="I14" s="122">
        <v>1</v>
      </c>
      <c r="J14" s="104"/>
    </row>
    <row r="15" spans="1:10" x14ac:dyDescent="0.25">
      <c r="A15" s="104"/>
      <c r="B15" s="108"/>
      <c r="C15" s="104"/>
      <c r="D15" s="104"/>
      <c r="E15" s="104"/>
      <c r="F15" s="104"/>
      <c r="G15" s="123"/>
      <c r="H15" s="123"/>
      <c r="I15" s="124"/>
      <c r="J15" s="104"/>
    </row>
    <row r="16" spans="1:10" ht="15.75" x14ac:dyDescent="0.25">
      <c r="A16" s="104"/>
      <c r="B16" s="119" t="s">
        <v>52</v>
      </c>
      <c r="C16" s="120" t="s">
        <v>53</v>
      </c>
      <c r="D16" s="120"/>
      <c r="E16" s="120"/>
      <c r="F16" s="120"/>
      <c r="G16" s="121"/>
      <c r="H16" s="121"/>
      <c r="I16" s="122">
        <f>SUM(H17:H31)</f>
        <v>0.72813333333333319</v>
      </c>
      <c r="J16" s="104"/>
    </row>
    <row r="17" spans="1:10" x14ac:dyDescent="0.25">
      <c r="A17" s="104"/>
      <c r="B17" s="108"/>
      <c r="C17" s="104" t="s">
        <v>54</v>
      </c>
      <c r="D17" s="104" t="s">
        <v>55</v>
      </c>
      <c r="E17" s="104"/>
      <c r="F17" s="104"/>
      <c r="G17" s="123" t="s">
        <v>56</v>
      </c>
      <c r="H17" s="125">
        <f>+I14/12</f>
        <v>8.3333333333333329E-2</v>
      </c>
      <c r="I17" s="124"/>
      <c r="J17" s="104"/>
    </row>
    <row r="18" spans="1:10" x14ac:dyDescent="0.25">
      <c r="A18" s="104"/>
      <c r="B18" s="108"/>
      <c r="C18" s="104" t="s">
        <v>57</v>
      </c>
      <c r="D18" s="104" t="s">
        <v>58</v>
      </c>
      <c r="E18" s="104"/>
      <c r="F18" s="104"/>
      <c r="G18" s="123" t="s">
        <v>59</v>
      </c>
      <c r="H18" s="125">
        <f>+I14*1%</f>
        <v>0.01</v>
      </c>
      <c r="I18" s="124"/>
      <c r="J18" s="104"/>
    </row>
    <row r="19" spans="1:10" x14ac:dyDescent="0.25">
      <c r="A19" s="104"/>
      <c r="B19" s="108"/>
      <c r="C19" s="104" t="s">
        <v>60</v>
      </c>
      <c r="D19" s="104" t="s">
        <v>61</v>
      </c>
      <c r="E19" s="104"/>
      <c r="F19" s="104"/>
      <c r="G19" s="123" t="s">
        <v>56</v>
      </c>
      <c r="H19" s="125">
        <f>+I14/12</f>
        <v>8.3333333333333329E-2</v>
      </c>
      <c r="I19" s="124"/>
      <c r="J19" s="104"/>
    </row>
    <row r="20" spans="1:10" x14ac:dyDescent="0.25">
      <c r="A20" s="104"/>
      <c r="B20" s="108"/>
      <c r="C20" s="104" t="s">
        <v>62</v>
      </c>
      <c r="D20" s="104" t="s">
        <v>63</v>
      </c>
      <c r="E20" s="104"/>
      <c r="F20" s="104"/>
      <c r="G20" s="123" t="s">
        <v>64</v>
      </c>
      <c r="H20" s="125">
        <f>+I14*4%</f>
        <v>0.04</v>
      </c>
      <c r="I20" s="124"/>
      <c r="J20" s="104"/>
    </row>
    <row r="21" spans="1:10" x14ac:dyDescent="0.25">
      <c r="A21" s="104"/>
      <c r="B21" s="108"/>
      <c r="C21" s="104" t="s">
        <v>65</v>
      </c>
      <c r="D21" s="104" t="s">
        <v>66</v>
      </c>
      <c r="E21" s="104"/>
      <c r="F21" s="104"/>
      <c r="G21" s="123" t="s">
        <v>67</v>
      </c>
      <c r="H21" s="125">
        <f>+I14*2%</f>
        <v>0.02</v>
      </c>
      <c r="I21" s="124"/>
      <c r="J21" s="104"/>
    </row>
    <row r="22" spans="1:10" x14ac:dyDescent="0.25">
      <c r="A22" s="104"/>
      <c r="B22" s="108"/>
      <c r="C22" s="104" t="s">
        <v>68</v>
      </c>
      <c r="D22" s="104" t="s">
        <v>69</v>
      </c>
      <c r="E22" s="104"/>
      <c r="F22" s="104"/>
      <c r="G22" s="123" t="s">
        <v>70</v>
      </c>
      <c r="H22" s="125">
        <f>+I14*3%</f>
        <v>0.03</v>
      </c>
      <c r="I22" s="124"/>
      <c r="J22" s="104"/>
    </row>
    <row r="23" spans="1:10" x14ac:dyDescent="0.25">
      <c r="A23" s="104"/>
      <c r="B23" s="108"/>
      <c r="C23" s="104" t="s">
        <v>71</v>
      </c>
      <c r="D23" s="104" t="s">
        <v>72</v>
      </c>
      <c r="E23" s="104"/>
      <c r="F23" s="104"/>
      <c r="G23" s="123" t="s">
        <v>73</v>
      </c>
      <c r="H23" s="125">
        <f>+I14*8.5%</f>
        <v>8.5000000000000006E-2</v>
      </c>
      <c r="I23" s="124"/>
      <c r="J23" s="104"/>
    </row>
    <row r="24" spans="1:10" x14ac:dyDescent="0.25">
      <c r="A24" s="104"/>
      <c r="B24" s="108"/>
      <c r="C24" s="104" t="s">
        <v>74</v>
      </c>
      <c r="D24" s="104" t="s">
        <v>75</v>
      </c>
      <c r="E24" s="104"/>
      <c r="F24" s="104"/>
      <c r="G24" s="123" t="s">
        <v>76</v>
      </c>
      <c r="H24" s="125">
        <f>+I14*12%</f>
        <v>0.12</v>
      </c>
      <c r="I24" s="124"/>
      <c r="J24" s="104"/>
    </row>
    <row r="25" spans="1:10" x14ac:dyDescent="0.25">
      <c r="A25" s="104"/>
      <c r="B25" s="108"/>
      <c r="C25" s="104" t="s">
        <v>77</v>
      </c>
      <c r="D25" s="104" t="s">
        <v>78</v>
      </c>
      <c r="E25" s="104"/>
      <c r="F25" s="104"/>
      <c r="G25" s="123" t="s">
        <v>79</v>
      </c>
      <c r="H25" s="125">
        <f>+I14*6.96%</f>
        <v>6.9599999999999995E-2</v>
      </c>
      <c r="I25" s="124"/>
      <c r="J25" s="104"/>
    </row>
    <row r="26" spans="1:10" x14ac:dyDescent="0.25">
      <c r="A26" s="104"/>
      <c r="B26" s="108"/>
      <c r="C26" s="104" t="s">
        <v>80</v>
      </c>
      <c r="D26" s="104" t="s">
        <v>81</v>
      </c>
      <c r="E26" s="104"/>
      <c r="F26" s="104"/>
      <c r="G26" s="123" t="s">
        <v>82</v>
      </c>
      <c r="H26" s="125">
        <f>+I14*0.52%</f>
        <v>5.1999999999999998E-3</v>
      </c>
      <c r="I26" s="124"/>
      <c r="J26" s="104"/>
    </row>
    <row r="27" spans="1:10" x14ac:dyDescent="0.25">
      <c r="A27" s="104"/>
      <c r="B27" s="108"/>
      <c r="C27" s="104" t="s">
        <v>83</v>
      </c>
      <c r="D27" s="104" t="s">
        <v>84</v>
      </c>
      <c r="E27" s="104"/>
      <c r="F27" s="104"/>
      <c r="G27" s="123" t="s">
        <v>85</v>
      </c>
      <c r="H27" s="125">
        <f>+I14/24</f>
        <v>4.1666666666666664E-2</v>
      </c>
      <c r="I27" s="124"/>
      <c r="J27" s="104"/>
    </row>
    <row r="28" spans="1:10" x14ac:dyDescent="0.25">
      <c r="A28" s="104"/>
      <c r="B28" s="108"/>
      <c r="C28" s="104" t="s">
        <v>86</v>
      </c>
      <c r="D28" s="104" t="s">
        <v>87</v>
      </c>
      <c r="E28" s="104"/>
      <c r="F28" s="104"/>
      <c r="G28" s="123" t="s">
        <v>88</v>
      </c>
      <c r="H28" s="125">
        <f>+I14*1%</f>
        <v>0.01</v>
      </c>
      <c r="I28" s="124"/>
      <c r="J28" s="104"/>
    </row>
    <row r="29" spans="1:10" x14ac:dyDescent="0.25">
      <c r="A29" s="104"/>
      <c r="B29" s="108"/>
      <c r="C29" s="104" t="s">
        <v>89</v>
      </c>
      <c r="D29" s="104" t="s">
        <v>90</v>
      </c>
      <c r="E29" s="104"/>
      <c r="F29" s="104"/>
      <c r="G29" s="123" t="s">
        <v>88</v>
      </c>
      <c r="H29" s="125">
        <f>+I14*11%</f>
        <v>0.11</v>
      </c>
      <c r="I29" s="124"/>
      <c r="J29" s="104"/>
    </row>
    <row r="30" spans="1:10" x14ac:dyDescent="0.25">
      <c r="A30" s="104"/>
      <c r="B30" s="108"/>
      <c r="C30" s="104" t="s">
        <v>91</v>
      </c>
      <c r="D30" s="104" t="s">
        <v>92</v>
      </c>
      <c r="E30" s="104"/>
      <c r="F30" s="104"/>
      <c r="G30" s="123" t="s">
        <v>88</v>
      </c>
      <c r="H30" s="125">
        <f>+I14*1%</f>
        <v>0.01</v>
      </c>
      <c r="I30" s="124"/>
      <c r="J30" s="104"/>
    </row>
    <row r="31" spans="1:10" x14ac:dyDescent="0.25">
      <c r="A31" s="104"/>
      <c r="B31" s="108"/>
      <c r="C31" s="104" t="s">
        <v>93</v>
      </c>
      <c r="D31" s="104" t="s">
        <v>94</v>
      </c>
      <c r="E31" s="104"/>
      <c r="F31" s="104"/>
      <c r="G31" s="123" t="s">
        <v>88</v>
      </c>
      <c r="H31" s="125">
        <f>+I14*1%</f>
        <v>0.01</v>
      </c>
      <c r="I31" s="124"/>
      <c r="J31" s="104"/>
    </row>
    <row r="32" spans="1:10" x14ac:dyDescent="0.25">
      <c r="A32" s="104"/>
      <c r="B32" s="108"/>
      <c r="C32" s="104"/>
      <c r="D32" s="104"/>
      <c r="E32" s="104"/>
      <c r="F32" s="104"/>
      <c r="G32" s="123"/>
      <c r="H32" s="126"/>
      <c r="I32" s="124"/>
      <c r="J32" s="104"/>
    </row>
    <row r="33" spans="1:10" ht="15.75" x14ac:dyDescent="0.25">
      <c r="A33" s="104"/>
      <c r="B33" s="119" t="s">
        <v>95</v>
      </c>
      <c r="C33" s="120" t="s">
        <v>96</v>
      </c>
      <c r="D33" s="120"/>
      <c r="E33" s="120"/>
      <c r="F33" s="120"/>
      <c r="G33" s="121"/>
      <c r="H33" s="127"/>
      <c r="I33" s="122">
        <f>SUM(H34:H37)</f>
        <v>0.36499999999999999</v>
      </c>
      <c r="J33" s="104"/>
    </row>
    <row r="34" spans="1:10" x14ac:dyDescent="0.25">
      <c r="A34" s="104"/>
      <c r="B34" s="108"/>
      <c r="C34" s="104" t="s">
        <v>97</v>
      </c>
      <c r="D34" s="104" t="s">
        <v>98</v>
      </c>
      <c r="E34" s="104"/>
      <c r="F34" s="104"/>
      <c r="G34" s="123" t="s">
        <v>88</v>
      </c>
      <c r="H34" s="125">
        <f>+I14*11%</f>
        <v>0.11</v>
      </c>
      <c r="I34" s="124"/>
      <c r="J34" s="104"/>
    </row>
    <row r="35" spans="1:10" x14ac:dyDescent="0.25">
      <c r="A35" s="104"/>
      <c r="B35" s="108"/>
      <c r="C35" s="104" t="s">
        <v>99</v>
      </c>
      <c r="D35" s="104" t="s">
        <v>100</v>
      </c>
      <c r="E35" s="104"/>
      <c r="F35" s="104"/>
      <c r="G35" s="123" t="s">
        <v>88</v>
      </c>
      <c r="H35" s="125">
        <f>+I14*14%</f>
        <v>0.14000000000000001</v>
      </c>
      <c r="I35" s="124"/>
      <c r="J35" s="104"/>
    </row>
    <row r="36" spans="1:10" x14ac:dyDescent="0.25">
      <c r="A36" s="104"/>
      <c r="B36" s="108"/>
      <c r="C36" s="104" t="s">
        <v>101</v>
      </c>
      <c r="D36" s="104" t="s">
        <v>102</v>
      </c>
      <c r="E36" s="104"/>
      <c r="F36" s="104"/>
      <c r="G36" s="123" t="s">
        <v>88</v>
      </c>
      <c r="H36" s="125">
        <f>+I14*2%</f>
        <v>0.02</v>
      </c>
      <c r="I36" s="124"/>
      <c r="J36" s="104"/>
    </row>
    <row r="37" spans="1:10" x14ac:dyDescent="0.25">
      <c r="A37" s="104"/>
      <c r="B37" s="108"/>
      <c r="C37" s="104" t="s">
        <v>103</v>
      </c>
      <c r="D37" s="104" t="s">
        <v>94</v>
      </c>
      <c r="E37" s="104"/>
      <c r="F37" s="104"/>
      <c r="G37" s="123" t="s">
        <v>88</v>
      </c>
      <c r="H37" s="125">
        <f>+I14*9.5%</f>
        <v>9.5000000000000001E-2</v>
      </c>
      <c r="I37" s="124"/>
      <c r="J37" s="104"/>
    </row>
    <row r="38" spans="1:10" x14ac:dyDescent="0.25">
      <c r="A38" s="104"/>
      <c r="B38" s="108"/>
      <c r="C38" s="104"/>
      <c r="D38" s="104"/>
      <c r="E38" s="104"/>
      <c r="F38" s="104"/>
      <c r="G38" s="123"/>
      <c r="H38" s="126"/>
      <c r="I38" s="124"/>
      <c r="J38" s="104"/>
    </row>
    <row r="39" spans="1:10" ht="16.5" thickBot="1" x14ac:dyDescent="0.3">
      <c r="A39" s="104"/>
      <c r="B39" s="128" t="s">
        <v>104</v>
      </c>
      <c r="C39" s="129"/>
      <c r="D39" s="129" t="s">
        <v>105</v>
      </c>
      <c r="E39" s="129"/>
      <c r="F39" s="129"/>
      <c r="G39" s="130"/>
      <c r="H39" s="131"/>
      <c r="I39" s="132">
        <f>SUM(I13:I38)</f>
        <v>2.0931333333333333</v>
      </c>
      <c r="J39" s="104"/>
    </row>
    <row r="40" spans="1:10" x14ac:dyDescent="0.25">
      <c r="A40" s="104"/>
      <c r="B40" s="108"/>
      <c r="C40" s="104"/>
      <c r="D40" s="104"/>
      <c r="E40" s="104"/>
      <c r="F40" s="104"/>
      <c r="G40" s="123"/>
      <c r="H40" s="126"/>
      <c r="I40" s="124"/>
      <c r="J40" s="104"/>
    </row>
    <row r="41" spans="1:10" ht="15.75" x14ac:dyDescent="0.25">
      <c r="A41" s="104"/>
      <c r="B41" s="119" t="s">
        <v>106</v>
      </c>
      <c r="C41" s="120" t="s">
        <v>107</v>
      </c>
      <c r="D41" s="120"/>
      <c r="E41" s="120"/>
      <c r="F41" s="120"/>
      <c r="G41" s="121" t="s">
        <v>108</v>
      </c>
      <c r="H41" s="133">
        <v>0.1</v>
      </c>
      <c r="I41" s="122">
        <f>+I39*H41</f>
        <v>0.20931333333333335</v>
      </c>
      <c r="J41" s="104"/>
    </row>
    <row r="42" spans="1:10" x14ac:dyDescent="0.25">
      <c r="A42" s="104"/>
      <c r="B42" s="108"/>
      <c r="C42" s="104"/>
      <c r="D42" s="104"/>
      <c r="E42" s="104"/>
      <c r="F42" s="104"/>
      <c r="G42" s="123"/>
      <c r="H42" s="126"/>
      <c r="I42" s="124"/>
      <c r="J42" s="104"/>
    </row>
    <row r="43" spans="1:10" ht="16.5" thickBot="1" x14ac:dyDescent="0.3">
      <c r="A43" s="104"/>
      <c r="B43" s="128"/>
      <c r="C43" s="129" t="s">
        <v>109</v>
      </c>
      <c r="D43" s="129"/>
      <c r="E43" s="129"/>
      <c r="F43" s="129"/>
      <c r="G43" s="130"/>
      <c r="H43" s="134"/>
      <c r="I43" s="132">
        <f>+I39+I41</f>
        <v>2.3024466666666665</v>
      </c>
      <c r="J43" s="104"/>
    </row>
    <row r="44" spans="1:10" ht="15.75" thickBot="1" x14ac:dyDescent="0.3">
      <c r="A44" s="104"/>
      <c r="B44" s="135"/>
      <c r="C44" s="136"/>
      <c r="D44" s="136"/>
      <c r="E44" s="136"/>
      <c r="F44" s="136"/>
      <c r="G44" s="136"/>
      <c r="H44" s="136"/>
      <c r="I44" s="137"/>
      <c r="J44" s="104"/>
    </row>
    <row r="45" spans="1:10" x14ac:dyDescent="0.25">
      <c r="A45" s="104"/>
      <c r="B45" s="108"/>
      <c r="C45" s="104"/>
      <c r="D45" s="104"/>
      <c r="E45" s="104"/>
      <c r="F45" s="104"/>
      <c r="G45" s="104"/>
      <c r="H45" s="104"/>
      <c r="I45" s="109"/>
      <c r="J45" s="104"/>
    </row>
    <row r="46" spans="1:10" x14ac:dyDescent="0.25">
      <c r="A46" s="104"/>
      <c r="B46" s="138" t="s">
        <v>18</v>
      </c>
      <c r="C46" s="139"/>
      <c r="D46" s="140"/>
      <c r="E46" s="192" t="s">
        <v>19</v>
      </c>
      <c r="F46" s="193"/>
      <c r="G46" s="193"/>
      <c r="H46" s="193"/>
      <c r="I46" s="194"/>
      <c r="J46" s="104"/>
    </row>
    <row r="47" spans="1:10" x14ac:dyDescent="0.25">
      <c r="A47" s="104"/>
      <c r="B47" s="108"/>
      <c r="C47" s="104"/>
      <c r="D47" s="141"/>
      <c r="E47" s="104"/>
      <c r="F47" s="104"/>
      <c r="G47" s="104"/>
      <c r="H47" s="104"/>
      <c r="I47" s="109"/>
      <c r="J47" s="104"/>
    </row>
    <row r="48" spans="1:10" x14ac:dyDescent="0.25">
      <c r="A48" s="104"/>
      <c r="B48" s="108"/>
      <c r="C48" s="104"/>
      <c r="D48" s="141"/>
      <c r="E48" s="104"/>
      <c r="F48" s="104"/>
      <c r="G48" s="104"/>
      <c r="H48" s="104"/>
      <c r="I48" s="109"/>
      <c r="J48" s="104"/>
    </row>
    <row r="49" spans="1:10" x14ac:dyDescent="0.25">
      <c r="A49" s="104"/>
      <c r="B49" s="108"/>
      <c r="C49" s="104"/>
      <c r="D49" s="141"/>
      <c r="E49" s="104"/>
      <c r="F49" s="104"/>
      <c r="G49" s="104"/>
      <c r="H49" s="104"/>
      <c r="I49" s="109"/>
      <c r="J49" s="104"/>
    </row>
    <row r="50" spans="1:10" x14ac:dyDescent="0.25">
      <c r="A50" s="104"/>
      <c r="B50" s="285" t="str">
        <f>+'Presupuesto Interv.'!B34</f>
        <v>DIEGO ALEJANDRO SIERRA BUSTOS</v>
      </c>
      <c r="C50" s="286"/>
      <c r="D50" s="287"/>
      <c r="E50" s="195" t="s">
        <v>38</v>
      </c>
      <c r="F50" s="196"/>
      <c r="G50" s="196"/>
      <c r="H50" s="196"/>
      <c r="I50" s="197"/>
      <c r="J50" s="104"/>
    </row>
    <row r="51" spans="1:10" ht="15.75" thickBot="1" x14ac:dyDescent="0.3">
      <c r="A51" s="104"/>
      <c r="B51" s="288" t="s">
        <v>40</v>
      </c>
      <c r="C51" s="289"/>
      <c r="D51" s="290"/>
      <c r="E51" s="179" t="s">
        <v>39</v>
      </c>
      <c r="F51" s="180"/>
      <c r="G51" s="180"/>
      <c r="H51" s="180"/>
      <c r="I51" s="181"/>
      <c r="J51" s="104"/>
    </row>
    <row r="52" spans="1:10" x14ac:dyDescent="0.25">
      <c r="A52" s="104"/>
      <c r="B52" s="105"/>
      <c r="C52" s="106"/>
      <c r="D52" s="106"/>
      <c r="E52" s="106"/>
      <c r="F52" s="106"/>
      <c r="G52" s="106"/>
      <c r="H52" s="106"/>
      <c r="I52" s="107"/>
      <c r="J52" s="104"/>
    </row>
    <row r="53" spans="1:10" x14ac:dyDescent="0.25">
      <c r="B53" s="175"/>
      <c r="I53" s="21"/>
    </row>
    <row r="54" spans="1:10" x14ac:dyDescent="0.25">
      <c r="B54" s="175"/>
      <c r="I54" s="21"/>
    </row>
    <row r="55" spans="1:10" x14ac:dyDescent="0.25">
      <c r="B55" s="175"/>
      <c r="I55" s="21"/>
    </row>
    <row r="56" spans="1:10" x14ac:dyDescent="0.25">
      <c r="B56" s="175"/>
      <c r="I56" s="21"/>
    </row>
    <row r="57" spans="1:10" ht="15.75" thickBot="1" x14ac:dyDescent="0.3">
      <c r="B57" s="176"/>
      <c r="C57" s="177"/>
      <c r="D57" s="177"/>
      <c r="E57" s="177"/>
      <c r="F57" s="177"/>
      <c r="G57" s="177"/>
      <c r="H57" s="177"/>
      <c r="I57" s="178"/>
    </row>
  </sheetData>
  <mergeCells count="6">
    <mergeCell ref="E51:I51"/>
    <mergeCell ref="B7:I7"/>
    <mergeCell ref="B9:I10"/>
    <mergeCell ref="C12:E12"/>
    <mergeCell ref="E46:I46"/>
    <mergeCell ref="E50:I50"/>
  </mergeCells>
  <pageMargins left="0.70866141732283472" right="0.70866141732283472" top="0.74803149606299213" bottom="0.74803149606299213" header="0.31496062992125984" footer="0.31496062992125984"/>
  <pageSetup scale="77" orientation="portrait" r:id="rId1"/>
  <headerFooter>
    <oddHeader xml:space="preserve">&amp;R
Fecha: 24/11/2021      &amp;K00+000__&amp;K01+000
Página 1 de 1&amp;K00+000_    ____&amp;K01+000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58"/>
  <sheetViews>
    <sheetView showGridLines="0" view="pageBreakPreview" zoomScale="85" zoomScaleNormal="100" zoomScaleSheetLayoutView="85" workbookViewId="0">
      <selection activeCell="E35" sqref="E35:H35"/>
    </sheetView>
  </sheetViews>
  <sheetFormatPr baseColWidth="10" defaultColWidth="11.42578125" defaultRowHeight="14.25" x14ac:dyDescent="0.2"/>
  <cols>
    <col min="1" max="1" width="3" style="1" customWidth="1"/>
    <col min="2" max="2" width="11.42578125" style="1"/>
    <col min="3" max="3" width="48.7109375" style="1" customWidth="1"/>
    <col min="4" max="4" width="10.5703125" style="1" customWidth="1"/>
    <col min="5" max="5" width="15.42578125" style="1" customWidth="1"/>
    <col min="6" max="6" width="11.85546875" style="1" customWidth="1"/>
    <col min="7" max="7" width="15" style="1" customWidth="1"/>
    <col min="8" max="8" width="18" style="1" customWidth="1"/>
    <col min="9" max="9" width="3.85546875" style="1" customWidth="1"/>
    <col min="10" max="10" width="18" style="1" bestFit="1" customWidth="1"/>
    <col min="11" max="11" width="16.85546875" style="1" bestFit="1" customWidth="1"/>
    <col min="12" max="12" width="12.7109375" style="1" bestFit="1" customWidth="1"/>
    <col min="13" max="16384" width="11.42578125" style="1"/>
  </cols>
  <sheetData>
    <row r="1" spans="2:12" ht="15" thickBot="1" x14ac:dyDescent="0.25"/>
    <row r="2" spans="2:12" ht="42.75" customHeight="1" x14ac:dyDescent="0.2">
      <c r="B2" s="88"/>
      <c r="C2" s="89"/>
      <c r="D2" s="89"/>
      <c r="E2" s="89"/>
      <c r="F2" s="89"/>
      <c r="G2" s="89"/>
      <c r="H2" s="90"/>
    </row>
    <row r="3" spans="2:12" ht="52.15" customHeight="1" thickBot="1" x14ac:dyDescent="0.25">
      <c r="B3" s="91"/>
      <c r="H3" s="92"/>
    </row>
    <row r="4" spans="2:12" ht="20.45" customHeight="1" thickBot="1" x14ac:dyDescent="0.25">
      <c r="B4" s="208" t="s">
        <v>20</v>
      </c>
      <c r="C4" s="209"/>
      <c r="D4" s="209"/>
      <c r="E4" s="209"/>
      <c r="F4" s="209"/>
      <c r="G4" s="209"/>
      <c r="H4" s="210"/>
    </row>
    <row r="5" spans="2:12" ht="41.25" customHeight="1" thickBot="1" x14ac:dyDescent="0.25">
      <c r="B5" s="211" t="s">
        <v>119</v>
      </c>
      <c r="C5" s="212"/>
      <c r="D5" s="212"/>
      <c r="E5" s="212"/>
      <c r="F5" s="212"/>
      <c r="G5" s="212"/>
      <c r="H5" s="213"/>
    </row>
    <row r="6" spans="2:12" ht="16.5" customHeight="1" thickBot="1" x14ac:dyDescent="0.25">
      <c r="B6" s="91"/>
      <c r="H6" s="92"/>
    </row>
    <row r="7" spans="2:12" ht="27" customHeight="1" thickBot="1" x14ac:dyDescent="0.25">
      <c r="B7" s="2" t="s">
        <v>4</v>
      </c>
      <c r="C7" s="3" t="s">
        <v>15</v>
      </c>
      <c r="D7" s="3" t="s">
        <v>7</v>
      </c>
      <c r="E7" s="4" t="s">
        <v>17</v>
      </c>
      <c r="F7" s="4" t="s">
        <v>8</v>
      </c>
      <c r="G7" s="4" t="s">
        <v>0</v>
      </c>
      <c r="H7" s="5" t="s">
        <v>6</v>
      </c>
      <c r="J7" s="146"/>
    </row>
    <row r="8" spans="2:12" x14ac:dyDescent="0.2">
      <c r="B8" s="86">
        <v>1</v>
      </c>
      <c r="C8" s="214" t="s">
        <v>14</v>
      </c>
      <c r="D8" s="215"/>
      <c r="E8" s="215"/>
      <c r="F8" s="215"/>
      <c r="G8" s="215"/>
      <c r="H8" s="216"/>
      <c r="J8" s="146"/>
    </row>
    <row r="9" spans="2:12" x14ac:dyDescent="0.2">
      <c r="B9" s="6">
        <v>1.01</v>
      </c>
      <c r="C9" s="7" t="s">
        <v>21</v>
      </c>
      <c r="D9" s="8" t="s">
        <v>2</v>
      </c>
      <c r="E9" s="9">
        <v>0.6</v>
      </c>
      <c r="F9" s="10">
        <v>1</v>
      </c>
      <c r="G9" s="77">
        <f>+ROUND(5732867.31091951,0)</f>
        <v>5732867</v>
      </c>
      <c r="H9" s="75">
        <f>ROUND((F9*G9*E9),0)</f>
        <v>3439720</v>
      </c>
      <c r="J9" s="147"/>
      <c r="L9" s="87"/>
    </row>
    <row r="10" spans="2:12" x14ac:dyDescent="0.2">
      <c r="B10" s="6">
        <v>1.02</v>
      </c>
      <c r="C10" s="7" t="s">
        <v>112</v>
      </c>
      <c r="D10" s="8" t="s">
        <v>2</v>
      </c>
      <c r="E10" s="9">
        <v>1</v>
      </c>
      <c r="F10" s="10">
        <v>1</v>
      </c>
      <c r="G10" s="77">
        <f>+ROUND((3714322.02928071),0)</f>
        <v>3714322</v>
      </c>
      <c r="H10" s="75">
        <f>ROUND((F10*G10*E10),0)</f>
        <v>3714322</v>
      </c>
      <c r="J10" s="147"/>
      <c r="L10" s="87"/>
    </row>
    <row r="11" spans="2:12" x14ac:dyDescent="0.2">
      <c r="B11" s="6">
        <v>1.03</v>
      </c>
      <c r="C11" s="7" t="s">
        <v>114</v>
      </c>
      <c r="D11" s="8" t="s">
        <v>2</v>
      </c>
      <c r="E11" s="9">
        <v>1</v>
      </c>
      <c r="F11" s="10">
        <v>1</v>
      </c>
      <c r="G11" s="77">
        <f>+ROUND((3714322.02928071),0)</f>
        <v>3714322</v>
      </c>
      <c r="H11" s="75">
        <f>ROUND((F11*G11*E11),0)</f>
        <v>3714322</v>
      </c>
      <c r="J11" s="146"/>
    </row>
    <row r="12" spans="2:12" x14ac:dyDescent="0.2">
      <c r="B12" s="6">
        <v>1.04</v>
      </c>
      <c r="C12" s="7" t="s">
        <v>110</v>
      </c>
      <c r="D12" s="8" t="s">
        <v>2</v>
      </c>
      <c r="E12" s="9">
        <v>1</v>
      </c>
      <c r="F12" s="10">
        <v>1</v>
      </c>
      <c r="G12" s="77">
        <f>+ROUND((3655000.02928071),0)</f>
        <v>3655000</v>
      </c>
      <c r="H12" s="75">
        <f t="shared" ref="H12:H14" si="0">ROUND((F12*G12*E12),0)</f>
        <v>3655000</v>
      </c>
      <c r="J12" s="148"/>
    </row>
    <row r="13" spans="2:12" x14ac:dyDescent="0.2">
      <c r="B13" s="6">
        <v>1.05</v>
      </c>
      <c r="C13" s="7" t="s">
        <v>37</v>
      </c>
      <c r="D13" s="8" t="s">
        <v>2</v>
      </c>
      <c r="E13" s="9">
        <v>0.6</v>
      </c>
      <c r="F13" s="10">
        <v>1</v>
      </c>
      <c r="G13" s="77">
        <f>+ROUND((3855000.02928071),0)</f>
        <v>3855000</v>
      </c>
      <c r="H13" s="75">
        <f t="shared" si="0"/>
        <v>2313000</v>
      </c>
      <c r="J13" s="146"/>
    </row>
    <row r="14" spans="2:12" x14ac:dyDescent="0.2">
      <c r="B14" s="6">
        <v>1.06</v>
      </c>
      <c r="C14" s="7" t="s">
        <v>111</v>
      </c>
      <c r="D14" s="8" t="s">
        <v>2</v>
      </c>
      <c r="E14" s="9">
        <v>1</v>
      </c>
      <c r="F14" s="10">
        <v>1</v>
      </c>
      <c r="G14" s="77">
        <v>1800000</v>
      </c>
      <c r="H14" s="75">
        <f t="shared" si="0"/>
        <v>1800000</v>
      </c>
      <c r="J14" s="146"/>
    </row>
    <row r="15" spans="2:12" ht="15" x14ac:dyDescent="0.2">
      <c r="B15" s="200" t="s">
        <v>9</v>
      </c>
      <c r="C15" s="201"/>
      <c r="D15" s="11"/>
      <c r="E15" s="12"/>
      <c r="F15" s="12"/>
      <c r="G15" s="12"/>
      <c r="H15" s="84">
        <f>+SUM(H9:H14)</f>
        <v>18636364</v>
      </c>
      <c r="J15" s="146"/>
      <c r="K15" s="153">
        <f>+ROUND(60170727.89,0)</f>
        <v>60170728</v>
      </c>
    </row>
    <row r="16" spans="2:12" ht="15" thickBot="1" x14ac:dyDescent="0.25">
      <c r="B16" s="13" t="s">
        <v>13</v>
      </c>
      <c r="C16" s="14"/>
      <c r="D16" s="15"/>
      <c r="E16" s="16"/>
      <c r="F16" s="16"/>
      <c r="G16" s="17">
        <v>2.2999999999999998</v>
      </c>
      <c r="H16" s="76">
        <f>ROUND((H15*G16),2)</f>
        <v>42863637.200000003</v>
      </c>
      <c r="J16" s="146"/>
      <c r="K16" s="87"/>
    </row>
    <row r="17" spans="2:12" ht="15" customHeight="1" x14ac:dyDescent="0.2">
      <c r="B17" s="230" t="s">
        <v>4</v>
      </c>
      <c r="C17" s="236" t="s">
        <v>15</v>
      </c>
      <c r="D17" s="236" t="s">
        <v>7</v>
      </c>
      <c r="E17" s="234" t="s">
        <v>22</v>
      </c>
      <c r="F17" s="232" t="s">
        <v>8</v>
      </c>
      <c r="G17" s="234" t="s">
        <v>0</v>
      </c>
      <c r="H17" s="198" t="s">
        <v>1</v>
      </c>
      <c r="J17" s="146"/>
      <c r="K17" s="144">
        <f>+K15-H28</f>
        <v>0</v>
      </c>
    </row>
    <row r="18" spans="2:12" ht="9" customHeight="1" thickBot="1" x14ac:dyDescent="0.25">
      <c r="B18" s="231"/>
      <c r="C18" s="237"/>
      <c r="D18" s="237"/>
      <c r="E18" s="235"/>
      <c r="F18" s="233"/>
      <c r="G18" s="235"/>
      <c r="H18" s="199"/>
      <c r="J18" s="146"/>
    </row>
    <row r="19" spans="2:12" x14ac:dyDescent="0.2">
      <c r="B19" s="86">
        <v>2</v>
      </c>
      <c r="C19" s="214" t="s">
        <v>5</v>
      </c>
      <c r="D19" s="215"/>
      <c r="E19" s="215"/>
      <c r="F19" s="215"/>
      <c r="G19" s="215"/>
      <c r="H19" s="216"/>
      <c r="J19" s="147"/>
    </row>
    <row r="20" spans="2:12" ht="45.75" customHeight="1" x14ac:dyDescent="0.2">
      <c r="B20" s="25">
        <v>2.0099999999999998</v>
      </c>
      <c r="C20" s="26" t="s">
        <v>36</v>
      </c>
      <c r="D20" s="8" t="s">
        <v>2</v>
      </c>
      <c r="E20" s="10">
        <v>1</v>
      </c>
      <c r="F20" s="10">
        <v>1</v>
      </c>
      <c r="G20" s="78">
        <v>1000000</v>
      </c>
      <c r="H20" s="79">
        <f>G20*F20*E20</f>
        <v>1000000</v>
      </c>
      <c r="J20" s="146"/>
    </row>
    <row r="21" spans="2:12" x14ac:dyDescent="0.2">
      <c r="B21" s="25">
        <v>2.02</v>
      </c>
      <c r="C21" s="27" t="s">
        <v>10</v>
      </c>
      <c r="D21" s="8" t="s">
        <v>2</v>
      </c>
      <c r="E21" s="10">
        <v>1</v>
      </c>
      <c r="F21" s="10">
        <v>1</v>
      </c>
      <c r="G21" s="78">
        <f>850000</f>
        <v>850000</v>
      </c>
      <c r="H21" s="79">
        <f>+G21*F21*E21</f>
        <v>850000</v>
      </c>
      <c r="J21" s="146"/>
    </row>
    <row r="22" spans="2:12" ht="15" thickBot="1" x14ac:dyDescent="0.25">
      <c r="B22" s="28">
        <v>2.0299999999999998</v>
      </c>
      <c r="C22" s="29" t="s">
        <v>43</v>
      </c>
      <c r="D22" s="24" t="s">
        <v>2</v>
      </c>
      <c r="E22" s="10">
        <v>1</v>
      </c>
      <c r="F22" s="23">
        <v>1</v>
      </c>
      <c r="G22" s="80">
        <v>5850000</v>
      </c>
      <c r="H22" s="81">
        <f>+G22*F22*E22</f>
        <v>5850000</v>
      </c>
      <c r="J22" s="149"/>
    </row>
    <row r="23" spans="2:12" x14ac:dyDescent="0.2">
      <c r="B23" s="220" t="s">
        <v>11</v>
      </c>
      <c r="C23" s="221"/>
      <c r="D23" s="221"/>
      <c r="E23" s="221"/>
      <c r="F23" s="221"/>
      <c r="G23" s="222"/>
      <c r="H23" s="82">
        <f>SUM(H20:H22)</f>
        <v>7700000</v>
      </c>
      <c r="J23" s="146"/>
    </row>
    <row r="24" spans="2:12" ht="15" customHeight="1" x14ac:dyDescent="0.2">
      <c r="B24" s="223" t="s">
        <v>33</v>
      </c>
      <c r="C24" s="224"/>
      <c r="D24" s="224"/>
      <c r="E24" s="224"/>
      <c r="F24" s="224"/>
      <c r="G24" s="225"/>
      <c r="H24" s="83">
        <f>+H16</f>
        <v>42863637.200000003</v>
      </c>
      <c r="J24" s="146"/>
    </row>
    <row r="25" spans="2:12" x14ac:dyDescent="0.2">
      <c r="B25" s="200" t="s">
        <v>11</v>
      </c>
      <c r="C25" s="226"/>
      <c r="D25" s="226"/>
      <c r="E25" s="226"/>
      <c r="F25" s="226"/>
      <c r="G25" s="201"/>
      <c r="H25" s="83">
        <f>+H23</f>
        <v>7700000</v>
      </c>
      <c r="J25" s="146"/>
    </row>
    <row r="26" spans="2:12" ht="15" customHeight="1" x14ac:dyDescent="0.2">
      <c r="B26" s="223" t="s">
        <v>12</v>
      </c>
      <c r="C26" s="227"/>
      <c r="D26" s="227"/>
      <c r="E26" s="227"/>
      <c r="F26" s="227"/>
      <c r="G26" s="228"/>
      <c r="H26" s="83">
        <f>+H24+H25</f>
        <v>50563637.200000003</v>
      </c>
      <c r="J26" s="146"/>
    </row>
    <row r="27" spans="2:12" x14ac:dyDescent="0.2">
      <c r="B27" s="229" t="s">
        <v>16</v>
      </c>
      <c r="C27" s="224"/>
      <c r="D27" s="224"/>
      <c r="E27" s="224"/>
      <c r="F27" s="224"/>
      <c r="G27" s="225"/>
      <c r="H27" s="84">
        <f>ROUND((H26*19%),0)</f>
        <v>9607091</v>
      </c>
      <c r="J27" s="146"/>
    </row>
    <row r="28" spans="2:12" ht="15" thickBot="1" x14ac:dyDescent="0.25">
      <c r="B28" s="217" t="s">
        <v>3</v>
      </c>
      <c r="C28" s="218"/>
      <c r="D28" s="218"/>
      <c r="E28" s="218"/>
      <c r="F28" s="218"/>
      <c r="G28" s="219"/>
      <c r="H28" s="85">
        <f>ROUND(H26+H27,0)</f>
        <v>60170728</v>
      </c>
      <c r="J28" s="147"/>
      <c r="K28" s="22"/>
      <c r="L28" s="22"/>
    </row>
    <row r="29" spans="2:12" ht="15" thickBot="1" x14ac:dyDescent="0.25">
      <c r="B29" s="91"/>
      <c r="C29" s="93"/>
      <c r="D29" s="94"/>
      <c r="E29" s="94"/>
      <c r="F29" s="94"/>
      <c r="G29" s="94"/>
      <c r="H29" s="95"/>
      <c r="J29" s="149"/>
    </row>
    <row r="30" spans="2:12" x14ac:dyDescent="0.2">
      <c r="B30" s="154" t="s">
        <v>18</v>
      </c>
      <c r="C30" s="155"/>
      <c r="D30" s="155"/>
      <c r="E30" s="159" t="s">
        <v>19</v>
      </c>
      <c r="F30" s="89"/>
      <c r="G30" s="156"/>
      <c r="H30" s="157"/>
      <c r="J30" s="150"/>
    </row>
    <row r="31" spans="2:12" ht="9.75" customHeight="1" x14ac:dyDescent="0.2">
      <c r="B31" s="96"/>
      <c r="C31" s="18"/>
      <c r="D31" s="18"/>
      <c r="E31" s="91"/>
      <c r="H31" s="92"/>
      <c r="J31" s="146"/>
      <c r="K31" s="100"/>
    </row>
    <row r="32" spans="2:12" ht="13.5" customHeight="1" x14ac:dyDescent="0.2">
      <c r="B32" s="96"/>
      <c r="C32" s="18"/>
      <c r="D32" s="18"/>
      <c r="E32" s="91"/>
      <c r="H32" s="92"/>
      <c r="J32" s="146"/>
    </row>
    <row r="33" spans="2:11" ht="9.75" customHeight="1" x14ac:dyDescent="0.2">
      <c r="B33" s="96"/>
      <c r="C33" s="18"/>
      <c r="D33" s="18"/>
      <c r="E33" s="91"/>
      <c r="H33" s="92"/>
      <c r="J33" s="146"/>
    </row>
    <row r="34" spans="2:11" ht="12" customHeight="1" x14ac:dyDescent="0.25">
      <c r="B34" s="97" t="s">
        <v>113</v>
      </c>
      <c r="C34" s="158"/>
      <c r="D34" s="158"/>
      <c r="E34" s="202" t="s">
        <v>38</v>
      </c>
      <c r="F34" s="203"/>
      <c r="G34" s="203"/>
      <c r="H34" s="204"/>
      <c r="I34" s="19"/>
      <c r="J34" s="151"/>
    </row>
    <row r="35" spans="2:11" ht="15" customHeight="1" thickBot="1" x14ac:dyDescent="0.25">
      <c r="B35" s="98" t="s">
        <v>40</v>
      </c>
      <c r="C35" s="99"/>
      <c r="D35" s="99"/>
      <c r="E35" s="205" t="s">
        <v>39</v>
      </c>
      <c r="F35" s="206"/>
      <c r="G35" s="206"/>
      <c r="H35" s="207"/>
      <c r="I35" s="20"/>
      <c r="J35" s="152"/>
      <c r="K35" s="100"/>
    </row>
    <row r="36" spans="2:11" x14ac:dyDescent="0.2">
      <c r="B36" s="88"/>
      <c r="C36" s="89"/>
      <c r="D36" s="89"/>
      <c r="E36" s="89"/>
      <c r="F36" s="89"/>
      <c r="G36" s="89"/>
      <c r="H36" s="90"/>
      <c r="J36" s="146"/>
    </row>
    <row r="37" spans="2:11" x14ac:dyDescent="0.2">
      <c r="B37" s="91"/>
      <c r="H37" s="92"/>
      <c r="J37" s="146"/>
    </row>
    <row r="38" spans="2:11" x14ac:dyDescent="0.2">
      <c r="B38" s="91"/>
      <c r="H38" s="92"/>
      <c r="J38" s="146"/>
    </row>
    <row r="39" spans="2:11" x14ac:dyDescent="0.2">
      <c r="B39" s="91"/>
      <c r="H39" s="92"/>
      <c r="J39" s="146"/>
    </row>
    <row r="40" spans="2:11" x14ac:dyDescent="0.2">
      <c r="B40" s="91"/>
      <c r="H40" s="92"/>
      <c r="J40" s="146"/>
    </row>
    <row r="41" spans="2:11" ht="35.450000000000003" customHeight="1" thickBot="1" x14ac:dyDescent="0.25">
      <c r="B41" s="98"/>
      <c r="C41" s="99"/>
      <c r="D41" s="99"/>
      <c r="E41" s="99"/>
      <c r="F41" s="99"/>
      <c r="G41" s="99"/>
      <c r="H41" s="145"/>
      <c r="J41" s="146"/>
    </row>
    <row r="42" spans="2:11" x14ac:dyDescent="0.2">
      <c r="J42" s="146"/>
    </row>
    <row r="51" spans="3:8" x14ac:dyDescent="0.2">
      <c r="C51" s="22"/>
    </row>
    <row r="52" spans="3:8" x14ac:dyDescent="0.2">
      <c r="E52" s="144"/>
    </row>
    <row r="53" spans="3:8" x14ac:dyDescent="0.2">
      <c r="H53" s="22"/>
    </row>
    <row r="56" spans="3:8" x14ac:dyDescent="0.2">
      <c r="C56" s="22"/>
    </row>
    <row r="57" spans="3:8" x14ac:dyDescent="0.2">
      <c r="C57" s="22"/>
    </row>
    <row r="58" spans="3:8" x14ac:dyDescent="0.2">
      <c r="C58" s="144"/>
    </row>
  </sheetData>
  <mergeCells count="20">
    <mergeCell ref="G17:G18"/>
    <mergeCell ref="C17:C18"/>
    <mergeCell ref="D17:D18"/>
    <mergeCell ref="E17:E18"/>
    <mergeCell ref="H17:H18"/>
    <mergeCell ref="B15:C15"/>
    <mergeCell ref="E34:H34"/>
    <mergeCell ref="E35:H35"/>
    <mergeCell ref="B4:H4"/>
    <mergeCell ref="B5:H5"/>
    <mergeCell ref="C19:H19"/>
    <mergeCell ref="B28:G28"/>
    <mergeCell ref="C8:H8"/>
    <mergeCell ref="B23:G23"/>
    <mergeCell ref="B24:G24"/>
    <mergeCell ref="B25:G25"/>
    <mergeCell ref="B26:G26"/>
    <mergeCell ref="B27:G27"/>
    <mergeCell ref="B17:B18"/>
    <mergeCell ref="F17:F18"/>
  </mergeCells>
  <printOptions horizontalCentered="1"/>
  <pageMargins left="0.7" right="0.7" top="0.75" bottom="0.75" header="0.3" footer="0.3"/>
  <pageSetup scale="69" fitToHeight="0" orientation="portrait" r:id="rId1"/>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84509-A12F-4C0D-A3C2-08D94171620B}">
  <sheetPr>
    <pageSetUpPr fitToPage="1"/>
  </sheetPr>
  <dimension ref="B1:Q25"/>
  <sheetViews>
    <sheetView showGridLines="0" view="pageBreakPreview" zoomScale="85" zoomScaleNormal="103" zoomScaleSheetLayoutView="85" workbookViewId="0">
      <selection activeCell="C12" sqref="C12"/>
    </sheetView>
  </sheetViews>
  <sheetFormatPr baseColWidth="10" defaultColWidth="11.42578125" defaultRowHeight="15" x14ac:dyDescent="0.2"/>
  <cols>
    <col min="1" max="1" width="3.28515625" style="18" customWidth="1"/>
    <col min="2" max="2" width="7.7109375" style="32" customWidth="1"/>
    <col min="3" max="3" width="52.5703125" style="18" customWidth="1"/>
    <col min="4" max="4" width="20.5703125" style="33" bestFit="1" customWidth="1"/>
    <col min="5" max="5" width="8.140625" style="33" customWidth="1"/>
    <col min="6" max="6" width="8.42578125" style="33" customWidth="1"/>
    <col min="7" max="7" width="10.140625" style="33" customWidth="1"/>
    <col min="8" max="8" width="9.5703125" style="33" customWidth="1"/>
    <col min="9" max="12" width="9.28515625" style="33" customWidth="1"/>
    <col min="13" max="15" width="8.140625" style="34" customWidth="1"/>
    <col min="16" max="16" width="4.85546875" style="35" customWidth="1"/>
    <col min="17" max="17" width="12.42578125" style="18" hidden="1" customWidth="1"/>
    <col min="18" max="18" width="11.42578125" style="18"/>
    <col min="19" max="19" width="15.85546875" style="18" bestFit="1" customWidth="1"/>
    <col min="20" max="20" width="15" style="18" customWidth="1"/>
    <col min="21" max="22" width="11.42578125" style="18"/>
    <col min="23" max="23" width="15.140625" style="18" bestFit="1" customWidth="1"/>
    <col min="24" max="24" width="14.140625" style="18" bestFit="1" customWidth="1"/>
    <col min="25" max="16384" width="11.42578125" style="18"/>
  </cols>
  <sheetData>
    <row r="1" spans="2:17" ht="15.75" thickBot="1" x14ac:dyDescent="0.25"/>
    <row r="2" spans="2:17" ht="88.5" customHeight="1" x14ac:dyDescent="0.2">
      <c r="B2" s="36"/>
      <c r="C2" s="37"/>
      <c r="D2" s="38"/>
      <c r="E2" s="38"/>
      <c r="F2" s="38"/>
      <c r="G2" s="38"/>
      <c r="H2" s="38"/>
      <c r="I2" s="38"/>
      <c r="J2" s="38"/>
      <c r="K2" s="38"/>
      <c r="L2" s="38"/>
      <c r="M2" s="39"/>
      <c r="N2" s="39"/>
      <c r="O2" s="39"/>
      <c r="P2" s="40"/>
    </row>
    <row r="3" spans="2:17" ht="28.5" customHeight="1" thickBot="1" x14ac:dyDescent="0.25">
      <c r="B3" s="45"/>
      <c r="C3" s="51"/>
      <c r="D3" s="48"/>
      <c r="E3" s="48"/>
      <c r="F3" s="48"/>
      <c r="G3" s="48"/>
      <c r="H3" s="48"/>
      <c r="I3" s="48"/>
      <c r="J3" s="48"/>
      <c r="K3" s="48"/>
      <c r="L3" s="48"/>
      <c r="M3" s="49"/>
      <c r="N3" s="49"/>
      <c r="O3" s="49"/>
      <c r="P3" s="50"/>
    </row>
    <row r="4" spans="2:17" ht="51" customHeight="1" thickBot="1" x14ac:dyDescent="0.25">
      <c r="B4" s="248" t="str">
        <f>+'Presupuesto Interv.'!B5:H5</f>
        <v>INTERVENTORIA TÉCNICA, ADMINISTRATIVA Y FINANCIERA PARA EL PROYECTO: CONSTRUCCIÓN DE CANCHA SINTÉTICA EN EL BARRIO EL JARDÍN DEL MUNICIPIO DE CUBARÁ. DEPARTAMENTO DE BOYACÁ.</v>
      </c>
      <c r="C4" s="241"/>
      <c r="D4" s="241"/>
      <c r="E4" s="241"/>
      <c r="F4" s="241"/>
      <c r="G4" s="241"/>
      <c r="H4" s="241"/>
      <c r="I4" s="241"/>
      <c r="J4" s="241"/>
      <c r="K4" s="241"/>
      <c r="L4" s="241"/>
      <c r="M4" s="241"/>
      <c r="N4" s="241"/>
      <c r="O4" s="241"/>
      <c r="P4" s="242"/>
    </row>
    <row r="5" spans="2:17" ht="43.5" customHeight="1" thickBot="1" x14ac:dyDescent="0.25">
      <c r="B5" s="240" t="s">
        <v>23</v>
      </c>
      <c r="C5" s="241"/>
      <c r="D5" s="241"/>
      <c r="E5" s="241"/>
      <c r="F5" s="241"/>
      <c r="G5" s="241"/>
      <c r="H5" s="241"/>
      <c r="I5" s="241"/>
      <c r="J5" s="241"/>
      <c r="K5" s="241"/>
      <c r="L5" s="241"/>
      <c r="M5" s="241"/>
      <c r="N5" s="241"/>
      <c r="O5" s="241"/>
      <c r="P5" s="242"/>
    </row>
    <row r="6" spans="2:17" thickBot="1" x14ac:dyDescent="0.25">
      <c r="B6" s="249"/>
      <c r="C6" s="250"/>
      <c r="D6" s="250"/>
      <c r="E6" s="250"/>
      <c r="F6" s="250"/>
      <c r="G6" s="250"/>
      <c r="H6" s="250"/>
      <c r="I6" s="250"/>
      <c r="J6" s="250"/>
      <c r="K6" s="250"/>
      <c r="L6" s="250"/>
      <c r="M6" s="250"/>
      <c r="N6" s="250"/>
      <c r="O6" s="250"/>
      <c r="P6" s="251"/>
    </row>
    <row r="7" spans="2:17" ht="15" customHeight="1" x14ac:dyDescent="0.2">
      <c r="B7" s="252" t="s">
        <v>4</v>
      </c>
      <c r="C7" s="254" t="s">
        <v>24</v>
      </c>
      <c r="D7" s="256" t="s">
        <v>35</v>
      </c>
      <c r="E7" s="258" t="s">
        <v>25</v>
      </c>
      <c r="F7" s="259"/>
      <c r="G7" s="259"/>
      <c r="H7" s="259"/>
      <c r="I7" s="259"/>
      <c r="J7" s="259"/>
      <c r="K7" s="259"/>
      <c r="L7" s="259"/>
      <c r="M7" s="260" t="s">
        <v>3</v>
      </c>
      <c r="N7" s="261"/>
      <c r="O7" s="261"/>
      <c r="P7" s="262"/>
    </row>
    <row r="8" spans="2:17" s="44" customFormat="1" x14ac:dyDescent="0.25">
      <c r="B8" s="253"/>
      <c r="C8" s="255"/>
      <c r="D8" s="257"/>
      <c r="E8" s="243" t="s">
        <v>115</v>
      </c>
      <c r="F8" s="244"/>
      <c r="G8" s="243" t="s">
        <v>116</v>
      </c>
      <c r="H8" s="244"/>
      <c r="I8" s="243" t="s">
        <v>117</v>
      </c>
      <c r="J8" s="244"/>
      <c r="K8" s="243" t="s">
        <v>118</v>
      </c>
      <c r="L8" s="244"/>
      <c r="M8" s="263"/>
      <c r="N8" s="264"/>
      <c r="O8" s="264"/>
      <c r="P8" s="265"/>
      <c r="Q8" s="43" t="s">
        <v>30</v>
      </c>
    </row>
    <row r="9" spans="2:17" s="44" customFormat="1" x14ac:dyDescent="0.25">
      <c r="B9" s="72"/>
      <c r="C9" s="73"/>
      <c r="D9" s="74"/>
      <c r="E9" s="243"/>
      <c r="F9" s="244"/>
      <c r="G9" s="243"/>
      <c r="H9" s="244"/>
      <c r="I9" s="243"/>
      <c r="J9" s="244"/>
      <c r="K9" s="243"/>
      <c r="L9" s="244"/>
      <c r="M9" s="101"/>
      <c r="N9" s="102"/>
      <c r="O9" s="102"/>
      <c r="P9" s="103"/>
      <c r="Q9" s="43"/>
    </row>
    <row r="10" spans="2:17" s="44" customFormat="1" ht="115.5" customHeight="1" thickBot="1" x14ac:dyDescent="0.3">
      <c r="B10" s="166" t="s">
        <v>31</v>
      </c>
      <c r="C10" s="167" t="str">
        <f>+'Presupuesto Interv.'!B5</f>
        <v>INTERVENTORIA TÉCNICA, ADMINISTRATIVA Y FINANCIERA PARA EL PROYECTO: CONSTRUCCIÓN DE CANCHA SINTÉTICA EN EL BARRIO EL JARDÍN DEL MUNICIPIO DE CUBARÁ. DEPARTAMENTO DE BOYACÁ.</v>
      </c>
      <c r="D10" s="168">
        <f>+'Presupuesto Interv.'!H28</f>
        <v>60170728</v>
      </c>
      <c r="E10" s="238" t="s">
        <v>34</v>
      </c>
      <c r="F10" s="239"/>
      <c r="G10" s="238" t="s">
        <v>34</v>
      </c>
      <c r="H10" s="239"/>
      <c r="I10" s="238" t="s">
        <v>34</v>
      </c>
      <c r="J10" s="239"/>
      <c r="K10" s="238" t="s">
        <v>34</v>
      </c>
      <c r="L10" s="239"/>
      <c r="M10" s="245">
        <f>+D10</f>
        <v>60170728</v>
      </c>
      <c r="N10" s="246"/>
      <c r="O10" s="246"/>
      <c r="P10" s="247"/>
      <c r="Q10" s="43"/>
    </row>
    <row r="11" spans="2:17" x14ac:dyDescent="0.2">
      <c r="B11" s="36"/>
      <c r="C11" s="37"/>
      <c r="D11" s="38"/>
      <c r="E11" s="38"/>
      <c r="F11" s="38"/>
      <c r="G11" s="38"/>
      <c r="H11" s="38"/>
      <c r="I11" s="38"/>
      <c r="J11" s="38"/>
      <c r="K11" s="38"/>
      <c r="L11" s="38"/>
      <c r="M11" s="39"/>
      <c r="N11" s="39"/>
      <c r="O11" s="39"/>
      <c r="P11" s="40"/>
    </row>
    <row r="12" spans="2:17" x14ac:dyDescent="0.2">
      <c r="B12" s="41"/>
      <c r="C12" s="20" t="s">
        <v>18</v>
      </c>
      <c r="D12" s="1"/>
      <c r="E12" s="20"/>
      <c r="F12" s="20"/>
      <c r="G12" s="20" t="s">
        <v>19</v>
      </c>
      <c r="P12" s="42"/>
    </row>
    <row r="13" spans="2:17" x14ac:dyDescent="0.2">
      <c r="B13" s="41"/>
      <c r="C13" s="164"/>
      <c r="D13" s="18"/>
      <c r="E13" s="1"/>
      <c r="F13" s="1"/>
      <c r="G13" s="1"/>
      <c r="P13" s="42"/>
    </row>
    <row r="14" spans="2:17" x14ac:dyDescent="0.2">
      <c r="B14" s="41"/>
      <c r="C14" s="164"/>
      <c r="D14" s="18"/>
      <c r="E14" s="1"/>
      <c r="F14" s="1"/>
      <c r="G14" s="1"/>
      <c r="P14" s="42"/>
    </row>
    <row r="15" spans="2:17" x14ac:dyDescent="0.2">
      <c r="B15" s="41"/>
      <c r="C15" s="164"/>
      <c r="D15" s="18"/>
      <c r="E15" s="1"/>
      <c r="F15" s="1"/>
      <c r="G15" s="1"/>
      <c r="P15" s="42"/>
    </row>
    <row r="16" spans="2:17" x14ac:dyDescent="0.2">
      <c r="B16" s="41"/>
      <c r="C16" s="165" t="str">
        <f>+'Presupuesto Interv.'!B34</f>
        <v>DIEGO ALEJANDRO SIERRA BUSTOS</v>
      </c>
      <c r="D16" s="165"/>
      <c r="E16" s="165"/>
      <c r="F16" s="165"/>
      <c r="G16" s="165" t="s">
        <v>38</v>
      </c>
      <c r="P16" s="42"/>
    </row>
    <row r="17" spans="2:16" ht="15.75" thickBot="1" x14ac:dyDescent="0.25">
      <c r="B17" s="45"/>
      <c r="C17" s="46" t="s">
        <v>42</v>
      </c>
      <c r="D17" s="47"/>
      <c r="E17" s="47"/>
      <c r="F17" s="47"/>
      <c r="G17" s="47" t="s">
        <v>41</v>
      </c>
      <c r="H17" s="48"/>
      <c r="I17" s="48"/>
      <c r="J17" s="48"/>
      <c r="K17" s="48"/>
      <c r="L17" s="48"/>
      <c r="M17" s="49"/>
      <c r="N17" s="49"/>
      <c r="O17" s="49"/>
      <c r="P17" s="50"/>
    </row>
    <row r="18" spans="2:16" x14ac:dyDescent="0.2">
      <c r="B18" s="36"/>
      <c r="C18" s="37"/>
      <c r="D18" s="38"/>
      <c r="E18" s="38"/>
      <c r="F18" s="38"/>
      <c r="G18" s="38"/>
      <c r="H18" s="38"/>
      <c r="I18" s="38"/>
      <c r="J18" s="38"/>
      <c r="K18" s="38"/>
      <c r="L18" s="38"/>
      <c r="M18" s="39"/>
      <c r="N18" s="39"/>
      <c r="O18" s="39"/>
      <c r="P18" s="40"/>
    </row>
    <row r="19" spans="2:16" x14ac:dyDescent="0.2">
      <c r="B19" s="41"/>
      <c r="P19" s="42"/>
    </row>
    <row r="20" spans="2:16" x14ac:dyDescent="0.2">
      <c r="B20" s="41"/>
      <c r="P20" s="42"/>
    </row>
    <row r="21" spans="2:16" x14ac:dyDescent="0.2">
      <c r="B21" s="41"/>
      <c r="P21" s="42"/>
    </row>
    <row r="22" spans="2:16" x14ac:dyDescent="0.2">
      <c r="B22" s="41"/>
      <c r="P22" s="42"/>
    </row>
    <row r="23" spans="2:16" ht="7.5" customHeight="1" x14ac:dyDescent="0.2">
      <c r="B23" s="41"/>
      <c r="P23" s="42"/>
    </row>
    <row r="24" spans="2:16" x14ac:dyDescent="0.2">
      <c r="B24" s="41"/>
      <c r="P24" s="42"/>
    </row>
    <row r="25" spans="2:16" ht="15.75" thickBot="1" x14ac:dyDescent="0.25">
      <c r="B25" s="45"/>
      <c r="C25" s="51"/>
      <c r="D25" s="48"/>
      <c r="E25" s="48"/>
      <c r="F25" s="48"/>
      <c r="G25" s="48"/>
      <c r="H25" s="48"/>
      <c r="I25" s="48"/>
      <c r="J25" s="48"/>
      <c r="K25" s="48"/>
      <c r="L25" s="48"/>
      <c r="M25" s="49"/>
      <c r="N25" s="49"/>
      <c r="O25" s="49"/>
      <c r="P25" s="50"/>
    </row>
  </sheetData>
  <mergeCells count="21">
    <mergeCell ref="B4:P4"/>
    <mergeCell ref="B6:P6"/>
    <mergeCell ref="B7:B8"/>
    <mergeCell ref="C7:C8"/>
    <mergeCell ref="D7:D8"/>
    <mergeCell ref="E7:L7"/>
    <mergeCell ref="M7:P8"/>
    <mergeCell ref="E8:F8"/>
    <mergeCell ref="G8:H8"/>
    <mergeCell ref="I8:J8"/>
    <mergeCell ref="K8:L8"/>
    <mergeCell ref="E10:F10"/>
    <mergeCell ref="B5:P5"/>
    <mergeCell ref="I9:J9"/>
    <mergeCell ref="K9:L9"/>
    <mergeCell ref="K10:L10"/>
    <mergeCell ref="I10:J10"/>
    <mergeCell ref="G10:H10"/>
    <mergeCell ref="M10:P10"/>
    <mergeCell ref="E9:F9"/>
    <mergeCell ref="G9:H9"/>
  </mergeCells>
  <phoneticPr fontId="20" type="noConversion"/>
  <printOptions horizontalCentered="1"/>
  <pageMargins left="1" right="1" top="1" bottom="1" header="0.5" footer="0.5"/>
  <pageSetup scale="62" fitToHeight="0" orientation="landscape" r:id="rId1"/>
  <headerFooter>
    <oddFooter>&amp;C&amp;G</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580AD-A013-40FD-8800-F990141023C7}">
  <sheetPr>
    <pageSetUpPr fitToPage="1"/>
  </sheetPr>
  <dimension ref="B1:K23"/>
  <sheetViews>
    <sheetView showGridLines="0" tabSelected="1" view="pageBreakPreview" zoomScale="85" zoomScaleNormal="55" zoomScaleSheetLayoutView="85" workbookViewId="0">
      <selection activeCell="I10" sqref="B10:I15"/>
    </sheetView>
  </sheetViews>
  <sheetFormatPr baseColWidth="10" defaultColWidth="11.42578125" defaultRowHeight="16.5" x14ac:dyDescent="0.3"/>
  <cols>
    <col min="1" max="1" width="3.28515625" style="53" customWidth="1"/>
    <col min="2" max="2" width="6" style="52" bestFit="1" customWidth="1"/>
    <col min="3" max="3" width="52.5703125" style="53" customWidth="1"/>
    <col min="4" max="4" width="18.85546875" style="54" customWidth="1"/>
    <col min="5" max="8" width="17.7109375" style="55" customWidth="1"/>
    <col min="9" max="9" width="18.85546875" style="56" customWidth="1"/>
    <col min="10" max="10" width="14.7109375" style="53" bestFit="1" customWidth="1"/>
    <col min="11" max="11" width="21.42578125" style="53" customWidth="1"/>
    <col min="12" max="12" width="18.85546875" style="53" customWidth="1"/>
    <col min="13" max="13" width="19" style="53" customWidth="1"/>
    <col min="14" max="14" width="11.42578125" style="53"/>
    <col min="15" max="15" width="15.140625" style="53" bestFit="1" customWidth="1"/>
    <col min="16" max="16" width="14.140625" style="53" bestFit="1" customWidth="1"/>
    <col min="17" max="16384" width="11.42578125" style="53"/>
  </cols>
  <sheetData>
    <row r="1" spans="2:11" ht="17.25" thickBot="1" x14ac:dyDescent="0.35"/>
    <row r="2" spans="2:11" ht="116.25" customHeight="1" thickBot="1" x14ac:dyDescent="0.35">
      <c r="B2" s="57"/>
      <c r="C2" s="58"/>
      <c r="D2" s="59"/>
      <c r="E2" s="60"/>
      <c r="F2" s="60"/>
      <c r="G2" s="60"/>
      <c r="H2" s="60"/>
      <c r="I2" s="61"/>
    </row>
    <row r="3" spans="2:11" ht="48" customHeight="1" thickBot="1" x14ac:dyDescent="0.35">
      <c r="B3" s="266" t="str">
        <f>+'Presupuesto Interv.'!B5:H5</f>
        <v>INTERVENTORIA TÉCNICA, ADMINISTRATIVA Y FINANCIERA PARA EL PROYECTO: CONSTRUCCIÓN DE CANCHA SINTÉTICA EN EL BARRIO EL JARDÍN DEL MUNICIPIO DE CUBARÁ. DEPARTAMENTO DE BOYACÁ.</v>
      </c>
      <c r="C3" s="267"/>
      <c r="D3" s="267"/>
      <c r="E3" s="267"/>
      <c r="F3" s="267"/>
      <c r="G3" s="267"/>
      <c r="H3" s="267"/>
      <c r="I3" s="268"/>
    </row>
    <row r="4" spans="2:11" ht="17.25" thickBot="1" x14ac:dyDescent="0.35">
      <c r="B4" s="272" t="s">
        <v>32</v>
      </c>
      <c r="C4" s="273"/>
      <c r="D4" s="273"/>
      <c r="E4" s="273"/>
      <c r="F4" s="273"/>
      <c r="G4" s="273"/>
      <c r="H4" s="273"/>
      <c r="I4" s="274"/>
    </row>
    <row r="5" spans="2:11" x14ac:dyDescent="0.3">
      <c r="B5" s="275" t="s">
        <v>4</v>
      </c>
      <c r="C5" s="277" t="s">
        <v>24</v>
      </c>
      <c r="D5" s="256" t="s">
        <v>35</v>
      </c>
      <c r="E5" s="280" t="s">
        <v>25</v>
      </c>
      <c r="F5" s="280"/>
      <c r="G5" s="280"/>
      <c r="H5" s="280"/>
      <c r="I5" s="281" t="s">
        <v>3</v>
      </c>
    </row>
    <row r="6" spans="2:11" s="62" customFormat="1" ht="16.5" customHeight="1" thickBot="1" x14ac:dyDescent="0.3">
      <c r="B6" s="276"/>
      <c r="C6" s="278"/>
      <c r="D6" s="279"/>
      <c r="E6" s="174" t="s">
        <v>26</v>
      </c>
      <c r="F6" s="174" t="s">
        <v>27</v>
      </c>
      <c r="G6" s="174" t="s">
        <v>28</v>
      </c>
      <c r="H6" s="174" t="s">
        <v>29</v>
      </c>
      <c r="I6" s="282"/>
    </row>
    <row r="7" spans="2:11" ht="18.75" thickBot="1" x14ac:dyDescent="0.35">
      <c r="B7" s="269"/>
      <c r="C7" s="270"/>
      <c r="D7" s="270"/>
      <c r="E7" s="270"/>
      <c r="F7" s="270"/>
      <c r="G7" s="270"/>
      <c r="H7" s="270"/>
      <c r="I7" s="271"/>
    </row>
    <row r="8" spans="2:11" ht="90.75" thickBot="1" x14ac:dyDescent="0.35">
      <c r="B8" s="169" t="s">
        <v>31</v>
      </c>
      <c r="C8" s="170" t="str">
        <f>+'Presupuesto Interv.'!B5</f>
        <v>INTERVENTORIA TÉCNICA, ADMINISTRATIVA Y FINANCIERA PARA EL PROYECTO: CONSTRUCCIÓN DE CANCHA SINTÉTICA EN EL BARRIO EL JARDÍN DEL MUNICIPIO DE CUBARÁ. DEPARTAMENTO DE BOYACÁ.</v>
      </c>
      <c r="D8" s="171">
        <f>+'Presupuesto Interv.'!H28</f>
        <v>60170728</v>
      </c>
      <c r="E8" s="172">
        <f>+$D$8/4</f>
        <v>15042682</v>
      </c>
      <c r="F8" s="172">
        <f t="shared" ref="F8:G8" si="0">+$D$8/4</f>
        <v>15042682</v>
      </c>
      <c r="G8" s="172">
        <f t="shared" si="0"/>
        <v>15042682</v>
      </c>
      <c r="H8" s="172">
        <f>+$D$8/4</f>
        <v>15042682</v>
      </c>
      <c r="I8" s="173">
        <f>+SUM(E8:H8)</f>
        <v>60170728</v>
      </c>
      <c r="J8" s="143"/>
    </row>
    <row r="9" spans="2:11" ht="17.25" thickBot="1" x14ac:dyDescent="0.35">
      <c r="B9" s="63"/>
      <c r="I9" s="64"/>
      <c r="K9" s="65"/>
    </row>
    <row r="10" spans="2:11" x14ac:dyDescent="0.3">
      <c r="B10" s="291" t="s">
        <v>18</v>
      </c>
      <c r="C10" s="283"/>
      <c r="D10" s="283"/>
      <c r="E10" s="60"/>
      <c r="F10" s="162" t="s">
        <v>19</v>
      </c>
      <c r="G10" s="162"/>
      <c r="H10" s="160"/>
      <c r="I10" s="161"/>
      <c r="K10" s="66"/>
    </row>
    <row r="11" spans="2:11" x14ac:dyDescent="0.3">
      <c r="B11" s="108"/>
      <c r="C11" s="292"/>
      <c r="D11" s="292"/>
      <c r="E11" s="293"/>
      <c r="F11" s="294"/>
      <c r="G11" s="294"/>
      <c r="H11" s="295"/>
      <c r="I11" s="21"/>
    </row>
    <row r="12" spans="2:11" x14ac:dyDescent="0.3">
      <c r="B12" s="108"/>
      <c r="C12" s="292"/>
      <c r="D12" s="292"/>
      <c r="E12" s="293"/>
      <c r="F12" s="294"/>
      <c r="G12" s="294"/>
      <c r="H12" s="295"/>
      <c r="I12" s="21"/>
    </row>
    <row r="13" spans="2:11" x14ac:dyDescent="0.3">
      <c r="B13" s="108"/>
      <c r="C13" s="292"/>
      <c r="D13" s="292"/>
      <c r="E13" s="293"/>
      <c r="F13" s="294"/>
      <c r="G13" s="294"/>
      <c r="H13" s="295"/>
      <c r="I13" s="21"/>
    </row>
    <row r="14" spans="2:11" x14ac:dyDescent="0.3">
      <c r="B14" s="285" t="str">
        <f>+'Presupuesto Interv.'!B34</f>
        <v>DIEGO ALEJANDRO SIERRA BUSTOS</v>
      </c>
      <c r="C14" s="296"/>
      <c r="D14" s="296"/>
      <c r="E14" s="293"/>
      <c r="F14" s="297" t="s">
        <v>38</v>
      </c>
      <c r="G14" s="297"/>
      <c r="H14" s="298"/>
      <c r="I14" s="31"/>
    </row>
    <row r="15" spans="2:11" ht="17.25" thickBot="1" x14ac:dyDescent="0.35">
      <c r="B15" s="288" t="s">
        <v>40</v>
      </c>
      <c r="C15" s="284"/>
      <c r="D15" s="284"/>
      <c r="E15" s="70"/>
      <c r="F15" s="163" t="s">
        <v>41</v>
      </c>
      <c r="G15" s="163"/>
      <c r="H15" s="142"/>
      <c r="I15" s="30"/>
    </row>
    <row r="16" spans="2:11" x14ac:dyDescent="0.3">
      <c r="B16" s="63"/>
      <c r="I16" s="64"/>
    </row>
    <row r="17" spans="2:9" x14ac:dyDescent="0.3">
      <c r="B17" s="63"/>
      <c r="I17" s="64"/>
    </row>
    <row r="18" spans="2:9" x14ac:dyDescent="0.3">
      <c r="B18" s="63"/>
      <c r="I18" s="64"/>
    </row>
    <row r="19" spans="2:9" x14ac:dyDescent="0.3">
      <c r="B19" s="63"/>
      <c r="I19" s="64"/>
    </row>
    <row r="20" spans="2:9" x14ac:dyDescent="0.3">
      <c r="B20" s="63"/>
      <c r="I20" s="64"/>
    </row>
    <row r="21" spans="2:9" x14ac:dyDescent="0.3">
      <c r="B21" s="63"/>
      <c r="I21" s="64"/>
    </row>
    <row r="22" spans="2:9" ht="17.25" thickBot="1" x14ac:dyDescent="0.35">
      <c r="B22" s="67"/>
      <c r="C22" s="68"/>
      <c r="D22" s="69"/>
      <c r="E22" s="70"/>
      <c r="F22" s="70"/>
      <c r="G22" s="70"/>
      <c r="H22" s="70"/>
      <c r="I22" s="71"/>
    </row>
    <row r="23" spans="2:9" ht="67.150000000000006" customHeight="1" thickBot="1" x14ac:dyDescent="0.35">
      <c r="B23" s="67"/>
      <c r="C23" s="68"/>
      <c r="D23" s="69"/>
      <c r="E23" s="70"/>
      <c r="F23" s="70"/>
      <c r="G23" s="70"/>
      <c r="H23" s="70"/>
      <c r="I23" s="71"/>
    </row>
  </sheetData>
  <mergeCells count="8">
    <mergeCell ref="B3:I3"/>
    <mergeCell ref="B7:I7"/>
    <mergeCell ref="B4:I4"/>
    <mergeCell ref="B5:B6"/>
    <mergeCell ref="C5:C6"/>
    <mergeCell ref="D5:D6"/>
    <mergeCell ref="E5:H5"/>
    <mergeCell ref="I5:I6"/>
  </mergeCells>
  <printOptions horizontalCentered="1"/>
  <pageMargins left="1" right="1" top="1" bottom="1" header="0.5" footer="0.5"/>
  <pageSetup scale="6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Discrimin Factor Multiplica (2)</vt:lpstr>
      <vt:lpstr>Presupuesto Interv.</vt:lpstr>
      <vt:lpstr>11.4 CRONOGRAMA</vt:lpstr>
      <vt:lpstr>11.5 FLUJO FONDOS</vt:lpstr>
      <vt:lpstr>'11.4 CRONOGRAMA'!Área_de_impresión</vt:lpstr>
      <vt:lpstr>'11.5 FLUJO FONDOS'!Área_de_impresión</vt:lpstr>
      <vt:lpstr>'Discrimin Factor Multiplica (2)'!Área_de_impresión</vt:lpstr>
      <vt:lpstr>'Presupuesto Interv.'!Área_de_impresión</vt:lpstr>
      <vt:lpstr>'11.4 CRONOGRAMA'!Títulos_a_imprimir</vt:lpstr>
      <vt:lpstr>'11.5 FLUJO FONDOS'!Títulos_a_imprimir</vt:lpstr>
      <vt:lpstr>'Presupuesto Interv.'!Títulos_a_imprimir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DIEGO ALEJANDRO SIERRA BUSTOS</cp:lastModifiedBy>
  <cp:lastPrinted>2024-11-15T15:46:57Z</cp:lastPrinted>
  <dcterms:created xsi:type="dcterms:W3CDTF">2021-05-05T21:06:32Z</dcterms:created>
  <dcterms:modified xsi:type="dcterms:W3CDTF">2024-11-15T15:51:33Z</dcterms:modified>
</cp:coreProperties>
</file>