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160"/>
  </bookViews>
  <sheets>
    <sheet name="ANEXO No 6" sheetId="10" r:id="rId1"/>
  </sheets>
  <definedNames>
    <definedName name="_xlnm._FilterDatabase" localSheetId="0" hidden="1">'ANEXO No 6'!$A$6:$P$6</definedName>
    <definedName name="_GoBack" localSheetId="0">'ANEXO No 6'!#REF!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4" i="10" l="1"/>
  <c r="K74" i="10" s="1"/>
  <c r="J73" i="10"/>
  <c r="K73" i="10" s="1"/>
  <c r="J72" i="10"/>
  <c r="K72" i="10" s="1"/>
  <c r="J71" i="10"/>
  <c r="K71" i="10" s="1"/>
  <c r="J70" i="10"/>
  <c r="K70" i="10" s="1"/>
  <c r="J69" i="10"/>
  <c r="K69" i="10" s="1"/>
  <c r="J68" i="10"/>
  <c r="K68" i="10" s="1"/>
  <c r="J67" i="10"/>
  <c r="K67" i="10" s="1"/>
  <c r="J66" i="10"/>
  <c r="K66" i="10" s="1"/>
  <c r="J65" i="10"/>
  <c r="K65" i="10" s="1"/>
  <c r="J64" i="10"/>
  <c r="K64" i="10" s="1"/>
  <c r="J63" i="10"/>
  <c r="K63" i="10" s="1"/>
  <c r="J62" i="10"/>
  <c r="K62" i="10" s="1"/>
  <c r="J61" i="10"/>
  <c r="K61" i="10" s="1"/>
  <c r="J60" i="10"/>
  <c r="K60" i="10" s="1"/>
  <c r="J59" i="10"/>
  <c r="K59" i="10" s="1"/>
  <c r="J58" i="10"/>
  <c r="K58" i="10" s="1"/>
  <c r="J57" i="10"/>
  <c r="K57" i="10" s="1"/>
  <c r="J56" i="10"/>
  <c r="K56" i="10" s="1"/>
  <c r="J55" i="10"/>
  <c r="K55" i="10" s="1"/>
  <c r="J54" i="10"/>
  <c r="K54" i="10" s="1"/>
  <c r="J53" i="10"/>
  <c r="K53" i="10" s="1"/>
  <c r="J52" i="10"/>
  <c r="K52" i="10" s="1"/>
  <c r="J51" i="10"/>
  <c r="K51" i="10" s="1"/>
  <c r="J50" i="10"/>
  <c r="K50" i="10" s="1"/>
  <c r="J49" i="10"/>
  <c r="K49" i="10" s="1"/>
  <c r="J48" i="10"/>
  <c r="K48" i="10" s="1"/>
  <c r="J47" i="10"/>
  <c r="K47" i="10" s="1"/>
  <c r="J46" i="10"/>
  <c r="K46" i="10" s="1"/>
  <c r="J45" i="10"/>
  <c r="K45" i="10" s="1"/>
  <c r="J44" i="10"/>
  <c r="K44" i="10" s="1"/>
  <c r="J43" i="10"/>
  <c r="K43" i="10" s="1"/>
  <c r="J42" i="10"/>
  <c r="K42" i="10" s="1"/>
  <c r="J41" i="10"/>
  <c r="K41" i="10" s="1"/>
  <c r="J40" i="10"/>
  <c r="K40" i="10" s="1"/>
  <c r="J39" i="10"/>
  <c r="K39" i="10" s="1"/>
  <c r="J38" i="10"/>
  <c r="K38" i="10" s="1"/>
  <c r="J37" i="10"/>
  <c r="K37" i="10" s="1"/>
  <c r="J36" i="10"/>
  <c r="K36" i="10" s="1"/>
  <c r="J35" i="10"/>
  <c r="K35" i="10" s="1"/>
  <c r="J34" i="10"/>
  <c r="K34" i="10" s="1"/>
  <c r="J33" i="10"/>
  <c r="K33" i="10" s="1"/>
  <c r="J32" i="10"/>
  <c r="K32" i="10" s="1"/>
  <c r="J31" i="10"/>
  <c r="K31" i="10" s="1"/>
  <c r="J30" i="10"/>
  <c r="K30" i="10" s="1"/>
  <c r="J29" i="10"/>
  <c r="K29" i="10" s="1"/>
  <c r="J28" i="10"/>
  <c r="K28" i="10" s="1"/>
  <c r="J27" i="10"/>
  <c r="K27" i="10" s="1"/>
  <c r="J26" i="10"/>
  <c r="K26" i="10" s="1"/>
  <c r="J25" i="10"/>
  <c r="K25" i="10" s="1"/>
  <c r="J24" i="10"/>
  <c r="K24" i="10" s="1"/>
  <c r="J23" i="10"/>
  <c r="K23" i="10" s="1"/>
  <c r="J22" i="10"/>
  <c r="K22" i="10" s="1"/>
  <c r="J21" i="10"/>
  <c r="K21" i="10" s="1"/>
  <c r="J20" i="10"/>
  <c r="K20" i="10" s="1"/>
  <c r="J19" i="10"/>
  <c r="K19" i="10" s="1"/>
  <c r="J18" i="10"/>
  <c r="K18" i="10" s="1"/>
  <c r="J17" i="10"/>
  <c r="K17" i="10" s="1"/>
  <c r="J16" i="10"/>
  <c r="K16" i="10" s="1"/>
  <c r="J15" i="10"/>
  <c r="K15" i="10" s="1"/>
  <c r="J14" i="10"/>
  <c r="K14" i="10" s="1"/>
  <c r="J13" i="10"/>
  <c r="K13" i="10" s="1"/>
  <c r="J12" i="10"/>
  <c r="K12" i="10" s="1"/>
  <c r="J11" i="10"/>
  <c r="K11" i="10" s="1"/>
  <c r="J10" i="10"/>
  <c r="K10" i="10" s="1"/>
  <c r="J9" i="10"/>
  <c r="K9" i="10" s="1"/>
  <c r="J8" i="10"/>
  <c r="K8" i="10" s="1"/>
  <c r="J7" i="10"/>
  <c r="K7" i="10" s="1"/>
  <c r="H75" i="10" l="1"/>
  <c r="I75" i="10"/>
  <c r="J75" i="10" l="1"/>
  <c r="K75" i="10"/>
  <c r="K77" i="10" s="1"/>
</calcChain>
</file>

<file path=xl/sharedStrings.xml><?xml version="1.0" encoding="utf-8"?>
<sst xmlns="http://schemas.openxmlformats.org/spreadsheetml/2006/main" count="293" uniqueCount="139">
  <si>
    <t>SUBRED INTEGRADA DE SERVICIOS DE SALUD CENTRO ORIENTE E.S.E.</t>
  </si>
  <si>
    <t>VALOR IVA
(SI APLICA)</t>
  </si>
  <si>
    <t>VALOR UNITARIO TOTAL</t>
  </si>
  <si>
    <t>RAZON SOCIAL:</t>
  </si>
  <si>
    <t>FIRMA Y NOMBRE :</t>
  </si>
  <si>
    <t>NIT / C.C.:</t>
  </si>
  <si>
    <t>TELEFONO:</t>
  </si>
  <si>
    <t>FECHA:</t>
  </si>
  <si>
    <t>VALOR UNITARIO</t>
  </si>
  <si>
    <t>EL PROVEEDOR DEBERA PRESENTAR JUNTO A SU COTIZACION LA SIGUIENTE INFORMACION:</t>
  </si>
  <si>
    <t>Item</t>
  </si>
  <si>
    <t>Nombre / Descripción</t>
  </si>
  <si>
    <t>Especificación Técnica</t>
  </si>
  <si>
    <t>Observación</t>
  </si>
  <si>
    <t xml:space="preserve">
</t>
  </si>
  <si>
    <t>Unidad de medida</t>
  </si>
  <si>
    <t>CAJA</t>
  </si>
  <si>
    <t>Promedio consumo mensual SRCO</t>
  </si>
  <si>
    <t>REACTIVO DIAGNOSTICO RIESGO II</t>
  </si>
  <si>
    <t xml:space="preserve">VALOR TOTAL COTIZACION </t>
  </si>
  <si>
    <t>VALOR UNITARIO TOTAL CONTROL</t>
  </si>
  <si>
    <t>Por favor presentar este anexo en formato excel y pdf.</t>
  </si>
  <si>
    <t>CONTRATAR LOS INSUMOS NECESARIOS PARA REALIZAR PROCEDIMIENTOS DIAGNÓSTICOS, DE SEGUIMIENTO Y TRATAMIENTO EN EL LABORATORIO CLÍNICO, TOXICOLOGÍA, SERVICIO TRANSFUSIONAL Y TOMAS DE MUESTRA DE LA SUBRED INTEGRADA DE SERVICIOS DE SALUD CENTRO ORIENTE E.S.E.</t>
  </si>
  <si>
    <t>ACEITE DE INMERSION</t>
  </si>
  <si>
    <t>ACIDO ACETICO</t>
  </si>
  <si>
    <t>ACIDO CLORHIDRICO</t>
  </si>
  <si>
    <t>ACIDO CLORHIDRICO 1 NORMAL</t>
  </si>
  <si>
    <t>ACIDO PERCLORICO AL 70%</t>
  </si>
  <si>
    <t>AGAR BASE SANGRE AZIDA</t>
  </si>
  <si>
    <t>ALCOHOL ACETONA</t>
  </si>
  <si>
    <t>ALCOHOL ACETONA GRAM</t>
  </si>
  <si>
    <t>ALCOHOL ACIDO Z.N</t>
  </si>
  <si>
    <t>ALCOHOL METILICO GRADO INDUSTRIAL AL 90%</t>
  </si>
  <si>
    <t>AZUL DE BROMOTIMOL</t>
  </si>
  <si>
    <t>AZUL DE CRESIL BRILLANTE</t>
  </si>
  <si>
    <t>AZUL DE METILENO PARA Z.N</t>
  </si>
  <si>
    <t>AZUL LACTOFENOL</t>
  </si>
  <si>
    <t>BENNEDICT CUALITATIVO</t>
  </si>
  <si>
    <t>CALDO TRIPTICASA SOYA</t>
  </si>
  <si>
    <t>COLORANTE DE WRIGTH</t>
  </si>
  <si>
    <t>COLORANTE AZUL DE BROMOCRESIL</t>
  </si>
  <si>
    <t>COLORANTE VIOLETA DE GRAM (CRISTAL VIOLETA)</t>
  </si>
  <si>
    <t>FIELD AZUL DE METILENO FOSFATADO</t>
  </si>
  <si>
    <t>FIELD SALES FOSFATADAS</t>
  </si>
  <si>
    <t>FIELD SOLUCION A y SOLUCION B</t>
  </si>
  <si>
    <t>FORMALDEHIDO AL 37%</t>
  </si>
  <si>
    <t>FORMOL AL 37%</t>
  </si>
  <si>
    <t>FOSFATO TRISODICO 20%</t>
  </si>
  <si>
    <t>FUCSINA BASICA DE GRAM</t>
  </si>
  <si>
    <t>FUCSINA FENICADA-ZN</t>
  </si>
  <si>
    <t>GLOBULOS ROJOS DE SANGRE DE CORDERO</t>
  </si>
  <si>
    <t>LUGOL PARASITOLOGICO</t>
  </si>
  <si>
    <t>LUGOL DE GRAM</t>
  </si>
  <si>
    <t>RAPIDEC CARBO NP</t>
  </si>
  <si>
    <t>REACTIVO DE TURK</t>
  </si>
  <si>
    <t>SENSIDISCO CEFINASA</t>
  </si>
  <si>
    <t>SENSIDISCO CEFOPERAZONA CON SULBACTAN 75/30</t>
  </si>
  <si>
    <t>SENSIDISCO DE OPTOQUINA</t>
  </si>
  <si>
    <t>SENSIDISCO LEVOFLOXACINA</t>
  </si>
  <si>
    <t>SENSIDISCO RIFAMPICINA</t>
  </si>
  <si>
    <t>SOLUCION CLORURO DE POTASIO 3M X250</t>
  </si>
  <si>
    <t>AGUJA MULTIPLE VACUTAINER CON CAPUCHON DE SEGURIDAD 21G X 1/2 (0,38X0,38 mm)</t>
  </si>
  <si>
    <t>MICRO-AGUJA PARA TOMA DE MUESTRA POR GOTEO</t>
  </si>
  <si>
    <t>AGUJA CON HOLDER INCLUIDO 22G X 1''. Sistema monovet</t>
  </si>
  <si>
    <t>AGUJA  CON HOLDER INCLUIDO  21G X 1'' Sistema monovet</t>
  </si>
  <si>
    <t>MINICOLLECT o MICROTAINER TAPA AZUL</t>
  </si>
  <si>
    <t>TUBO JERINGA AL VACÍO TAPA ROJA EN UN RANGO DE VOLUMEN 5,5 A 6.0ML 15 X 92 MM SIN ADITIVO.</t>
  </si>
  <si>
    <t>BANDEJA DE INCUBACIÓN DE PLACAS DE PETRI</t>
  </si>
  <si>
    <t>BANDEJA PARA PORTAOBJETOS</t>
  </si>
  <si>
    <t>CARGA DE GLUCOSA DE 25 GRS</t>
  </si>
  <si>
    <t>DISPOSITIVO PARA SUBCULTIVAR BOTELLAS</t>
  </si>
  <si>
    <t>EXTRAN NEUTRO</t>
  </si>
  <si>
    <t>GRADILLA CRIOVIALES</t>
  </si>
  <si>
    <t>INMUNODET NEUTRO</t>
  </si>
  <si>
    <t>LAMINA DE CUARZO</t>
  </si>
  <si>
    <t>LAMINA CONCAVA PARA MONTAJE DE VDRL EN LCR</t>
  </si>
  <si>
    <t>LAMINA SOPORTE   CONCAVA PARA COLOREAR HEMOPARASITOS</t>
  </si>
  <si>
    <t>LAMINA PARA VDRL PLANAS CON REBORDES DE VIDRIO "BOERNER" DE 12 CAVIDADES</t>
  </si>
  <si>
    <t>LAPIZ DE CERA</t>
  </si>
  <si>
    <t>LAPIZ PUNTA DE DIAMANTE</t>
  </si>
  <si>
    <t>PERLAS PARA CRIOCONGELAR (MICROVIALES -CRYOBANK MIXED)</t>
  </si>
  <si>
    <t>TORNIQUETE DE ELASTOMERO</t>
  </si>
  <si>
    <t>TUBO VIDRIO 13x75</t>
  </si>
  <si>
    <t>TUBOS DE ENSAYO DE VIDRIO TAPA ROSCA 13 X 100 CM</t>
  </si>
  <si>
    <t>TUBOS DE FALCON X 50 ML</t>
  </si>
  <si>
    <t>TUBOS DE VIDRIO TAPA ROSCA 16 X 100  ( PARA TOMA DE LIQUIDOS)</t>
  </si>
  <si>
    <t>TUBOS FONDO REDONDO CON FALDÓN 12ML CON TAPA ROSCA (CULTIVOS)</t>
  </si>
  <si>
    <t>TUBOS WESTERGREEN</t>
  </si>
  <si>
    <t>DESODORANTE PARA AUTOCLAVE</t>
  </si>
  <si>
    <t>FRASCO X 100ML</t>
  </si>
  <si>
    <t>FRASCO 1 LITRO</t>
  </si>
  <si>
    <t>FRASCOX100ML</t>
  </si>
  <si>
    <t>FRASCO*100 GRAMOS</t>
  </si>
  <si>
    <t>FRASCOX 500</t>
  </si>
  <si>
    <t>FRASCO X 1000</t>
  </si>
  <si>
    <t>BOTELLA X 1.000 ML</t>
  </si>
  <si>
    <t>FRASCO X 1000 ML</t>
  </si>
  <si>
    <t>FRASCOX100</t>
  </si>
  <si>
    <t>FRASCO 50 ML</t>
  </si>
  <si>
    <t>FRASCO X  500</t>
  </si>
  <si>
    <t>TUBOS</t>
  </si>
  <si>
    <t>FRASCO      X 1000</t>
  </si>
  <si>
    <t>FRASCO X100 ML</t>
  </si>
  <si>
    <t>FRASCO X1000</t>
  </si>
  <si>
    <t>200 ML</t>
  </si>
  <si>
    <t>500 ML</t>
  </si>
  <si>
    <t>FRASCO  X500ML</t>
  </si>
  <si>
    <t>FRASCO X500ML</t>
  </si>
  <si>
    <t>FRASCO      X 200 ML</t>
  </si>
  <si>
    <t>FRASCO      X 1000 ML</t>
  </si>
  <si>
    <t>BOTELLA</t>
  </si>
  <si>
    <t>FRASCO       X 500 ML</t>
  </si>
  <si>
    <t>FRASCO  X1000 ML</t>
  </si>
  <si>
    <t>PRUEBA</t>
  </si>
  <si>
    <t>CARTUCHO</t>
  </si>
  <si>
    <t>FRASCO      X 100</t>
  </si>
  <si>
    <t>UNIDAD</t>
  </si>
  <si>
    <t>SOBRE</t>
  </si>
  <si>
    <t>CAJA X 50</t>
  </si>
  <si>
    <t>GALON</t>
  </si>
  <si>
    <t>GARRAFA</t>
  </si>
  <si>
    <t>PAQUETEX1000</t>
  </si>
  <si>
    <t>FRASCO X 100 ESFERAS</t>
  </si>
  <si>
    <t>NO APLICA</t>
  </si>
  <si>
    <t>GRADO REACTIVO</t>
  </si>
  <si>
    <t>CONTROL DE ESTERILIDAD, CONTROL DE PRODUCTIVIDAD, CERTIFICADO DE ESTERILIDAD</t>
  </si>
  <si>
    <t>CALIBRE 22. PARA VENAS FRÁGILES CON RIESGO DE COLAPSO.</t>
  </si>
  <si>
    <t>22 G / 0.7 MM LONGITUD DE LA AGUJA 25,4 MM AGUJA DELGADA CORTA, I PARA USAR  EN BEBES. PARA TUBO JERINGA</t>
  </si>
  <si>
    <t>AGUJA   DELGADA CORTA, AGUJA DE VENOPUNCIÓN NORMAL PARA TODO TIPO DE PACIENTE. PARA TUBO JERINGA</t>
  </si>
  <si>
    <t>TUBO JERINGA PLÁSTICO PARA EXTRACCIÓN LA SANGRE AL VACÍO ESTÉRIL DE UN SOLO USO. ADITIVO CITRADO DE SODIO, TAPON HEMOGARD O CONVENCIONAL- TUBO PARA VENAS FRAGILES CON RIESGO DE COLAPSO.  COMPATIBLES Y PROBADOS CON SISTEMA THERMOFISHER  EN LOS MODULOS DE BANDA, DESTAPADOR Y TAPADOR</t>
  </si>
  <si>
    <t>REACTIVO DIAGNOSTICO RIESGO   I</t>
  </si>
  <si>
    <t>REACTIVO DIAGNOSTICO RIESGO   II</t>
  </si>
  <si>
    <t>DISPOSITIVO MEDICO, INSUMO O MEDICAMENTO DE TOMA DE MUESTRA Y FASE PREANALITICA</t>
  </si>
  <si>
    <t>PRECIO REFERENCIA (TECHO)</t>
  </si>
  <si>
    <t>VALOR TOTAL COTIZACION X TRES (3) MESES</t>
  </si>
  <si>
    <r>
      <t xml:space="preserve">El oferente deberá presentar su oferta en pesos colombianos, sin anotar centavos, aproximando por exceso o por defecto al entero más cercano y debidamente totalizado.
Nota 1: En caso de inconsistencia en el calculo de los impuestos, la subred prodra requerir al oferente para aclaración de la propuesta económica.
Nota 2:La totalidad de la oferta  de la plataforma SECOP II deberá coincidir con la oferta económica del anexo No. 6 del excel. En caso de disparidad en la información  el comité evaluador requerirá al proponente para que de aclaración y dilucide  la disparidad de información presentada en la propuesta.
Nota 3 : El proveedor podra ofertar </t>
    </r>
    <r>
      <rPr>
        <b/>
        <u/>
        <sz val="11"/>
        <rFont val="Arial"/>
        <family val="2"/>
      </rPr>
      <t>parcialmente</t>
    </r>
    <r>
      <rPr>
        <sz val="11"/>
        <rFont val="Arial"/>
        <family val="2"/>
      </rPr>
      <t xml:space="preserve"> los insumos requeridos.
Nota 4: Para la presentación de la oferta, el proponente deberá tener en cuenta la </t>
    </r>
    <r>
      <rPr>
        <b/>
        <u/>
        <sz val="11"/>
        <rFont val="Arial"/>
        <family val="2"/>
      </rPr>
      <t>columna G</t>
    </r>
    <r>
      <rPr>
        <sz val="11"/>
        <rFont val="Arial"/>
        <family val="2"/>
      </rPr>
      <t xml:space="preserve"> </t>
    </r>
    <r>
      <rPr>
        <i/>
        <sz val="11"/>
        <rFont val="Arial"/>
        <family val="2"/>
      </rPr>
      <t>"PRECIO REFERENCIA (TECHO)"</t>
    </r>
    <r>
      <rPr>
        <sz val="11"/>
        <rFont val="Arial"/>
        <family val="2"/>
      </rPr>
      <t xml:space="preserve">, </t>
    </r>
    <r>
      <rPr>
        <b/>
        <u/>
        <sz val="11"/>
        <rFont val="Arial"/>
        <family val="2"/>
      </rPr>
      <t>el cual no podrá superar el precio techo establecido para cada insumo</t>
    </r>
    <r>
      <rPr>
        <sz val="11"/>
        <rFont val="Arial"/>
        <family val="2"/>
      </rPr>
      <t xml:space="preserve">, sopena de rechazo, segun lo establecido en la Causal de rechazo No. 14. </t>
    </r>
    <r>
      <rPr>
        <i/>
        <sz val="11"/>
        <rFont val="Arial"/>
        <family val="2"/>
      </rPr>
      <t>"Cuando la oferta presentada para cada ítem supere el Precio Techo oficial estimado por ÍTEM"</t>
    </r>
    <r>
      <rPr>
        <sz val="11"/>
        <rFont val="Arial"/>
        <family val="2"/>
      </rPr>
      <t>.</t>
    </r>
  </si>
  <si>
    <t>ANEXO No.6 - OFERTA ECONOMICA INSUMOS</t>
  </si>
  <si>
    <t>MICROTUBO 1,0ml con tapa rosca</t>
  </si>
  <si>
    <t>MICROTUBO 2,0ml  con tapa rosca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</si>
</sst>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8"/>
      <color theme="1"/>
      <name val="Arial Narrow"/>
      <family val="2"/>
    </font>
    <font>
      <b/>
      <u/>
      <sz val="11"/>
      <name val="Arial"/>
      <family val="2"/>
    </font>
    <font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0" fillId="0" borderId="0" xfId="0" applyAlignment="1" applyProtection="1">
      <alignment horizontal="center" vertical="center" wrapText="1"/>
    </xf>
    <xf numFmtId="164" fontId="6" fillId="2" borderId="1" xfId="1" applyNumberFormat="1" applyFont="1" applyFill="1" applyBorder="1" applyAlignment="1" applyProtection="1">
      <alignment horizontal="center" vertical="center" wrapText="1"/>
    </xf>
    <xf numFmtId="164" fontId="9" fillId="2" borderId="3" xfId="1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164" fontId="12" fillId="0" borderId="1" xfId="1" applyNumberFormat="1" applyFont="1" applyBorder="1" applyAlignment="1" applyProtection="1">
      <alignment horizontal="center" vertical="center" wrapText="1"/>
      <protection locked="0"/>
    </xf>
    <xf numFmtId="164" fontId="12" fillId="0" borderId="1" xfId="1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vertical="center" wrapText="1"/>
    </xf>
    <xf numFmtId="0" fontId="0" fillId="0" borderId="0" xfId="0" applyBorder="1" applyAlignment="1" applyProtection="1">
      <alignment horizontal="center" vertical="center" wrapText="1"/>
    </xf>
    <xf numFmtId="164" fontId="1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</xf>
    <xf numFmtId="164" fontId="12" fillId="3" borderId="1" xfId="1" applyNumberFormat="1" applyFont="1" applyFill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top" wrapText="1"/>
    </xf>
    <xf numFmtId="0" fontId="0" fillId="0" borderId="2" xfId="0" applyBorder="1" applyAlignment="1" applyProtection="1">
      <alignment horizontal="center" vertical="top" wrapText="1"/>
    </xf>
    <xf numFmtId="164" fontId="9" fillId="2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</cellXfs>
  <cellStyles count="5">
    <cellStyle name="Moneda" xfId="1" builtinId="4"/>
    <cellStyle name="Normal" xfId="0" builtinId="0"/>
    <cellStyle name="Normal 11" xfId="2"/>
    <cellStyle name="Normal 2" xfId="3"/>
    <cellStyle name="Normal 39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514227</xdr:colOff>
      <xdr:row>0</xdr:row>
      <xdr:rowOff>571500</xdr:rowOff>
    </xdr:to>
    <xdr:pic>
      <xdr:nvPicPr>
        <xdr:cNvPr id="3" name="13 Imagen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28414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zoomScaleNormal="100" workbookViewId="0">
      <pane xSplit="7" ySplit="6" topLeftCell="H83" activePane="bottomRight" state="frozen"/>
      <selection pane="topRight" activeCell="H1" sqref="H1"/>
      <selection pane="bottomLeft" activeCell="A7" sqref="A7"/>
      <selection pane="bottomRight" activeCell="D86" sqref="D86"/>
    </sheetView>
  </sheetViews>
  <sheetFormatPr baseColWidth="10" defaultRowHeight="134.25" customHeight="1" x14ac:dyDescent="0.25"/>
  <cols>
    <col min="1" max="1" width="5.85546875" style="11" bestFit="1" customWidth="1"/>
    <col min="2" max="2" width="20.7109375" style="11" customWidth="1"/>
    <col min="3" max="3" width="21" style="11" bestFit="1" customWidth="1"/>
    <col min="4" max="4" width="11.28515625" style="11" customWidth="1"/>
    <col min="5" max="5" width="31.85546875" style="11" customWidth="1"/>
    <col min="6" max="7" width="18.5703125" style="11" customWidth="1"/>
    <col min="8" max="8" width="15.85546875" style="11" customWidth="1"/>
    <col min="9" max="9" width="16.140625" style="11" customWidth="1"/>
    <col min="10" max="10" width="13" style="11" customWidth="1"/>
    <col min="11" max="11" width="19.140625" style="11" customWidth="1"/>
    <col min="12" max="16384" width="11.42578125" style="11"/>
  </cols>
  <sheetData>
    <row r="1" spans="1:11" s="1" customFormat="1" ht="49.5" customHeight="1" x14ac:dyDescent="0.25">
      <c r="C1" s="25" t="s">
        <v>14</v>
      </c>
      <c r="D1" s="26"/>
      <c r="E1" s="26"/>
      <c r="F1" s="26"/>
      <c r="G1" s="26"/>
      <c r="H1" s="26"/>
      <c r="I1" s="26"/>
      <c r="J1" s="26"/>
      <c r="K1" s="26"/>
    </row>
    <row r="2" spans="1:11" s="1" customFormat="1" ht="22.5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s="1" customFormat="1" ht="69.75" customHeight="1" x14ac:dyDescent="0.25">
      <c r="A3" s="19" t="s">
        <v>22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s="1" customFormat="1" ht="20.25" customHeight="1" x14ac:dyDescent="0.25">
      <c r="A4" s="21" t="s">
        <v>136</v>
      </c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s="1" customFormat="1" ht="12" customHeight="1" x14ac:dyDescent="0.25"/>
    <row r="6" spans="1:11" s="1" customFormat="1" ht="105" customHeight="1" x14ac:dyDescent="0.25">
      <c r="A6" s="2" t="s">
        <v>10</v>
      </c>
      <c r="B6" s="2" t="s">
        <v>11</v>
      </c>
      <c r="C6" s="2" t="s">
        <v>15</v>
      </c>
      <c r="D6" s="2" t="s">
        <v>17</v>
      </c>
      <c r="E6" s="2" t="s">
        <v>12</v>
      </c>
      <c r="F6" s="2" t="s">
        <v>13</v>
      </c>
      <c r="G6" s="2" t="s">
        <v>133</v>
      </c>
      <c r="H6" s="2" t="s">
        <v>8</v>
      </c>
      <c r="I6" s="2" t="s">
        <v>1</v>
      </c>
      <c r="J6" s="2" t="s">
        <v>2</v>
      </c>
      <c r="K6" s="2" t="s">
        <v>20</v>
      </c>
    </row>
    <row r="7" spans="1:11" s="1" customFormat="1" ht="25.5" x14ac:dyDescent="0.25">
      <c r="A7" s="5">
        <v>1</v>
      </c>
      <c r="B7" s="13" t="s">
        <v>23</v>
      </c>
      <c r="C7" s="13" t="s">
        <v>89</v>
      </c>
      <c r="D7" s="13">
        <v>6</v>
      </c>
      <c r="E7" s="13" t="s">
        <v>123</v>
      </c>
      <c r="F7" s="13" t="s">
        <v>130</v>
      </c>
      <c r="G7" s="14">
        <v>115637.01999999999</v>
      </c>
      <c r="H7" s="12"/>
      <c r="I7" s="6"/>
      <c r="J7" s="7">
        <f>+H7+I7</f>
        <v>0</v>
      </c>
      <c r="K7" s="7">
        <f>+J7*D7</f>
        <v>0</v>
      </c>
    </row>
    <row r="8" spans="1:11" s="1" customFormat="1" ht="25.5" x14ac:dyDescent="0.25">
      <c r="A8" s="5">
        <v>2</v>
      </c>
      <c r="B8" s="13" t="s">
        <v>24</v>
      </c>
      <c r="C8" s="13" t="s">
        <v>90</v>
      </c>
      <c r="D8" s="13">
        <v>1</v>
      </c>
      <c r="E8" s="13" t="s">
        <v>124</v>
      </c>
      <c r="F8" s="13" t="s">
        <v>130</v>
      </c>
      <c r="G8" s="14">
        <v>323778.17499999999</v>
      </c>
      <c r="H8" s="12"/>
      <c r="I8" s="6"/>
      <c r="J8" s="7">
        <f t="shared" ref="J8:J71" si="0">+H8+I8</f>
        <v>0</v>
      </c>
      <c r="K8" s="7">
        <f t="shared" ref="K8:K71" si="1">+J8*D8</f>
        <v>0</v>
      </c>
    </row>
    <row r="9" spans="1:11" s="1" customFormat="1" ht="25.5" x14ac:dyDescent="0.25">
      <c r="A9" s="5">
        <v>3</v>
      </c>
      <c r="B9" s="13" t="s">
        <v>25</v>
      </c>
      <c r="C9" s="13" t="s">
        <v>91</v>
      </c>
      <c r="D9" s="13">
        <v>1</v>
      </c>
      <c r="E9" s="13" t="s">
        <v>124</v>
      </c>
      <c r="F9" s="13" t="s">
        <v>130</v>
      </c>
      <c r="G9" s="14">
        <v>47205.514999999999</v>
      </c>
      <c r="H9" s="12"/>
      <c r="I9" s="6"/>
      <c r="J9" s="7">
        <f t="shared" si="0"/>
        <v>0</v>
      </c>
      <c r="K9" s="7">
        <f t="shared" si="1"/>
        <v>0</v>
      </c>
    </row>
    <row r="10" spans="1:11" s="1" customFormat="1" ht="25.5" x14ac:dyDescent="0.25">
      <c r="A10" s="5">
        <v>4</v>
      </c>
      <c r="B10" s="13" t="s">
        <v>26</v>
      </c>
      <c r="C10" s="13" t="s">
        <v>91</v>
      </c>
      <c r="D10" s="13">
        <v>1</v>
      </c>
      <c r="E10" s="13" t="s">
        <v>124</v>
      </c>
      <c r="F10" s="13" t="s">
        <v>130</v>
      </c>
      <c r="G10" s="14">
        <v>58995</v>
      </c>
      <c r="H10" s="12"/>
      <c r="I10" s="6"/>
      <c r="J10" s="7">
        <f t="shared" si="0"/>
        <v>0</v>
      </c>
      <c r="K10" s="7">
        <f t="shared" si="1"/>
        <v>0</v>
      </c>
    </row>
    <row r="11" spans="1:11" s="1" customFormat="1" ht="25.5" x14ac:dyDescent="0.25">
      <c r="A11" s="5">
        <v>5</v>
      </c>
      <c r="B11" s="13" t="s">
        <v>27</v>
      </c>
      <c r="C11" s="13" t="s">
        <v>92</v>
      </c>
      <c r="D11" s="13">
        <v>1</v>
      </c>
      <c r="E11" s="13" t="s">
        <v>124</v>
      </c>
      <c r="F11" s="13" t="s">
        <v>130</v>
      </c>
      <c r="G11" s="14">
        <v>571611</v>
      </c>
      <c r="H11" s="12"/>
      <c r="I11" s="6"/>
      <c r="J11" s="7">
        <f t="shared" si="0"/>
        <v>0</v>
      </c>
      <c r="K11" s="7">
        <f t="shared" si="1"/>
        <v>0</v>
      </c>
    </row>
    <row r="12" spans="1:11" s="1" customFormat="1" ht="38.25" x14ac:dyDescent="0.25">
      <c r="A12" s="5">
        <v>6</v>
      </c>
      <c r="B12" s="13" t="s">
        <v>28</v>
      </c>
      <c r="C12" s="13" t="s">
        <v>93</v>
      </c>
      <c r="D12" s="13">
        <v>1</v>
      </c>
      <c r="E12" s="13" t="s">
        <v>125</v>
      </c>
      <c r="F12" s="13" t="s">
        <v>130</v>
      </c>
      <c r="G12" s="14">
        <v>2604324.9166666665</v>
      </c>
      <c r="H12" s="12"/>
      <c r="I12" s="6"/>
      <c r="J12" s="7">
        <f t="shared" si="0"/>
        <v>0</v>
      </c>
      <c r="K12" s="7">
        <f t="shared" si="1"/>
        <v>0</v>
      </c>
    </row>
    <row r="13" spans="1:11" s="1" customFormat="1" ht="25.5" x14ac:dyDescent="0.25">
      <c r="A13" s="5">
        <v>7</v>
      </c>
      <c r="B13" s="13" t="s">
        <v>29</v>
      </c>
      <c r="C13" s="13" t="s">
        <v>94</v>
      </c>
      <c r="D13" s="13">
        <v>1</v>
      </c>
      <c r="E13" s="13" t="s">
        <v>123</v>
      </c>
      <c r="F13" s="13" t="s">
        <v>130</v>
      </c>
      <c r="G13" s="14">
        <v>81482.5</v>
      </c>
      <c r="H13" s="12"/>
      <c r="I13" s="6"/>
      <c r="J13" s="7">
        <f t="shared" si="0"/>
        <v>0</v>
      </c>
      <c r="K13" s="7">
        <f t="shared" si="1"/>
        <v>0</v>
      </c>
    </row>
    <row r="14" spans="1:11" s="1" customFormat="1" ht="25.5" x14ac:dyDescent="0.25">
      <c r="A14" s="5">
        <v>8</v>
      </c>
      <c r="B14" s="13" t="s">
        <v>30</v>
      </c>
      <c r="C14" s="13" t="s">
        <v>95</v>
      </c>
      <c r="D14" s="13">
        <v>3</v>
      </c>
      <c r="E14" s="13" t="s">
        <v>123</v>
      </c>
      <c r="F14" s="13" t="s">
        <v>130</v>
      </c>
      <c r="G14" s="14">
        <v>70988.333333333328</v>
      </c>
      <c r="H14" s="12"/>
      <c r="I14" s="6"/>
      <c r="J14" s="7">
        <f t="shared" si="0"/>
        <v>0</v>
      </c>
      <c r="K14" s="7">
        <f t="shared" si="1"/>
        <v>0</v>
      </c>
    </row>
    <row r="15" spans="1:11" s="1" customFormat="1" ht="25.5" x14ac:dyDescent="0.25">
      <c r="A15" s="5">
        <v>9</v>
      </c>
      <c r="B15" s="13" t="s">
        <v>31</v>
      </c>
      <c r="C15" s="13" t="s">
        <v>95</v>
      </c>
      <c r="D15" s="13">
        <v>3</v>
      </c>
      <c r="E15" s="13" t="s">
        <v>123</v>
      </c>
      <c r="F15" s="13" t="s">
        <v>130</v>
      </c>
      <c r="G15" s="14">
        <v>75126</v>
      </c>
      <c r="H15" s="12"/>
      <c r="I15" s="6"/>
      <c r="J15" s="7">
        <f t="shared" si="0"/>
        <v>0</v>
      </c>
      <c r="K15" s="7">
        <f t="shared" si="1"/>
        <v>0</v>
      </c>
    </row>
    <row r="16" spans="1:11" s="1" customFormat="1" ht="25.5" x14ac:dyDescent="0.25">
      <c r="A16" s="5">
        <v>10</v>
      </c>
      <c r="B16" s="13" t="s">
        <v>32</v>
      </c>
      <c r="C16" s="13" t="s">
        <v>96</v>
      </c>
      <c r="D16" s="13">
        <v>1</v>
      </c>
      <c r="E16" s="13" t="s">
        <v>123</v>
      </c>
      <c r="F16" s="13" t="s">
        <v>130</v>
      </c>
      <c r="G16" s="14">
        <v>67659.235000000001</v>
      </c>
      <c r="H16" s="12"/>
      <c r="I16" s="6"/>
      <c r="J16" s="7">
        <f t="shared" si="0"/>
        <v>0</v>
      </c>
      <c r="K16" s="7">
        <f t="shared" si="1"/>
        <v>0</v>
      </c>
    </row>
    <row r="17" spans="1:11" s="1" customFormat="1" ht="25.5" x14ac:dyDescent="0.25">
      <c r="A17" s="5">
        <v>11</v>
      </c>
      <c r="B17" s="13" t="s">
        <v>33</v>
      </c>
      <c r="C17" s="13" t="s">
        <v>97</v>
      </c>
      <c r="D17" s="13">
        <v>1</v>
      </c>
      <c r="E17" s="13" t="s">
        <v>123</v>
      </c>
      <c r="F17" s="13" t="s">
        <v>130</v>
      </c>
      <c r="G17" s="14">
        <v>56028.333333333336</v>
      </c>
      <c r="H17" s="12"/>
      <c r="I17" s="6"/>
      <c r="J17" s="7">
        <f t="shared" si="0"/>
        <v>0</v>
      </c>
      <c r="K17" s="7">
        <f t="shared" si="1"/>
        <v>0</v>
      </c>
    </row>
    <row r="18" spans="1:11" s="1" customFormat="1" ht="25.5" x14ac:dyDescent="0.25">
      <c r="A18" s="5">
        <v>12</v>
      </c>
      <c r="B18" s="13" t="s">
        <v>34</v>
      </c>
      <c r="C18" s="13" t="s">
        <v>97</v>
      </c>
      <c r="D18" s="13">
        <v>1</v>
      </c>
      <c r="E18" s="13" t="s">
        <v>123</v>
      </c>
      <c r="F18" s="13" t="s">
        <v>130</v>
      </c>
      <c r="G18" s="14">
        <v>62266.666666666664</v>
      </c>
      <c r="H18" s="12"/>
      <c r="I18" s="6"/>
      <c r="J18" s="7">
        <f t="shared" si="0"/>
        <v>0</v>
      </c>
      <c r="K18" s="7">
        <f t="shared" si="1"/>
        <v>0</v>
      </c>
    </row>
    <row r="19" spans="1:11" s="1" customFormat="1" ht="25.5" x14ac:dyDescent="0.25">
      <c r="A19" s="5">
        <v>13</v>
      </c>
      <c r="B19" s="13" t="s">
        <v>35</v>
      </c>
      <c r="C19" s="13" t="s">
        <v>94</v>
      </c>
      <c r="D19" s="13">
        <v>3</v>
      </c>
      <c r="E19" s="13" t="s">
        <v>123</v>
      </c>
      <c r="F19" s="13" t="s">
        <v>130</v>
      </c>
      <c r="G19" s="14">
        <v>55176.75</v>
      </c>
      <c r="H19" s="12"/>
      <c r="I19" s="6"/>
      <c r="J19" s="7">
        <f t="shared" si="0"/>
        <v>0</v>
      </c>
      <c r="K19" s="7">
        <f t="shared" si="1"/>
        <v>0</v>
      </c>
    </row>
    <row r="20" spans="1:11" s="1" customFormat="1" ht="25.5" x14ac:dyDescent="0.25">
      <c r="A20" s="5">
        <v>14</v>
      </c>
      <c r="B20" s="13" t="s">
        <v>36</v>
      </c>
      <c r="C20" s="13" t="s">
        <v>98</v>
      </c>
      <c r="D20" s="13">
        <v>1</v>
      </c>
      <c r="E20" s="13" t="s">
        <v>123</v>
      </c>
      <c r="F20" s="13" t="s">
        <v>130</v>
      </c>
      <c r="G20" s="14">
        <v>40792.333333333336</v>
      </c>
      <c r="H20" s="12"/>
      <c r="I20" s="6"/>
      <c r="J20" s="7">
        <f t="shared" si="0"/>
        <v>0</v>
      </c>
      <c r="K20" s="7">
        <f t="shared" si="1"/>
        <v>0</v>
      </c>
    </row>
    <row r="21" spans="1:11" s="1" customFormat="1" ht="25.5" x14ac:dyDescent="0.25">
      <c r="A21" s="5">
        <v>15</v>
      </c>
      <c r="B21" s="13" t="s">
        <v>37</v>
      </c>
      <c r="C21" s="13" t="s">
        <v>99</v>
      </c>
      <c r="D21" s="13">
        <v>1</v>
      </c>
      <c r="E21" s="13" t="s">
        <v>123</v>
      </c>
      <c r="F21" s="13" t="s">
        <v>130</v>
      </c>
      <c r="G21" s="14">
        <v>87675</v>
      </c>
      <c r="H21" s="12"/>
      <c r="I21" s="6"/>
      <c r="J21" s="7">
        <f t="shared" si="0"/>
        <v>0</v>
      </c>
      <c r="K21" s="7">
        <f t="shared" si="1"/>
        <v>0</v>
      </c>
    </row>
    <row r="22" spans="1:11" s="1" customFormat="1" ht="38.25" x14ac:dyDescent="0.25">
      <c r="A22" s="5">
        <v>16</v>
      </c>
      <c r="B22" s="13" t="s">
        <v>38</v>
      </c>
      <c r="C22" s="13" t="s">
        <v>100</v>
      </c>
      <c r="D22" s="13">
        <v>50</v>
      </c>
      <c r="E22" s="13" t="s">
        <v>125</v>
      </c>
      <c r="F22" s="13" t="s">
        <v>130</v>
      </c>
      <c r="G22" s="14">
        <v>6310.5</v>
      </c>
      <c r="H22" s="12"/>
      <c r="I22" s="6"/>
      <c r="J22" s="7">
        <f t="shared" si="0"/>
        <v>0</v>
      </c>
      <c r="K22" s="7">
        <f t="shared" si="1"/>
        <v>0</v>
      </c>
    </row>
    <row r="23" spans="1:11" s="1" customFormat="1" ht="25.5" x14ac:dyDescent="0.25">
      <c r="A23" s="5">
        <v>17</v>
      </c>
      <c r="B23" s="13" t="s">
        <v>39</v>
      </c>
      <c r="C23" s="13" t="s">
        <v>101</v>
      </c>
      <c r="D23" s="13">
        <v>6</v>
      </c>
      <c r="E23" s="13" t="s">
        <v>123</v>
      </c>
      <c r="F23" s="13" t="s">
        <v>130</v>
      </c>
      <c r="G23" s="14">
        <v>205137.5</v>
      </c>
      <c r="H23" s="12"/>
      <c r="I23" s="6"/>
      <c r="J23" s="7">
        <f t="shared" si="0"/>
        <v>0</v>
      </c>
      <c r="K23" s="7">
        <f t="shared" si="1"/>
        <v>0</v>
      </c>
    </row>
    <row r="24" spans="1:11" s="1" customFormat="1" ht="25.5" x14ac:dyDescent="0.25">
      <c r="A24" s="5">
        <v>18</v>
      </c>
      <c r="B24" s="13" t="s">
        <v>40</v>
      </c>
      <c r="C24" s="13" t="s">
        <v>102</v>
      </c>
      <c r="D24" s="13">
        <v>1</v>
      </c>
      <c r="E24" s="13" t="s">
        <v>123</v>
      </c>
      <c r="F24" s="13" t="s">
        <v>130</v>
      </c>
      <c r="G24" s="14">
        <v>54400</v>
      </c>
      <c r="H24" s="12"/>
      <c r="I24" s="6"/>
      <c r="J24" s="7">
        <f t="shared" si="0"/>
        <v>0</v>
      </c>
      <c r="K24" s="7">
        <f t="shared" si="1"/>
        <v>0</v>
      </c>
    </row>
    <row r="25" spans="1:11" s="1" customFormat="1" ht="25.5" x14ac:dyDescent="0.25">
      <c r="A25" s="5">
        <v>19</v>
      </c>
      <c r="B25" s="13" t="s">
        <v>41</v>
      </c>
      <c r="C25" s="13" t="s">
        <v>103</v>
      </c>
      <c r="D25" s="13">
        <v>3</v>
      </c>
      <c r="E25" s="13" t="s">
        <v>123</v>
      </c>
      <c r="F25" s="13" t="s">
        <v>130</v>
      </c>
      <c r="G25" s="14">
        <v>44508</v>
      </c>
      <c r="H25" s="12"/>
      <c r="I25" s="6"/>
      <c r="J25" s="7">
        <f t="shared" si="0"/>
        <v>0</v>
      </c>
      <c r="K25" s="7">
        <f t="shared" si="1"/>
        <v>0</v>
      </c>
    </row>
    <row r="26" spans="1:11" s="1" customFormat="1" ht="25.5" x14ac:dyDescent="0.25">
      <c r="A26" s="5">
        <v>20</v>
      </c>
      <c r="B26" s="13" t="s">
        <v>42</v>
      </c>
      <c r="C26" s="13" t="s">
        <v>104</v>
      </c>
      <c r="D26" s="13">
        <v>1</v>
      </c>
      <c r="E26" s="13" t="s">
        <v>123</v>
      </c>
      <c r="F26" s="13" t="s">
        <v>130</v>
      </c>
      <c r="G26" s="14">
        <v>25594.75</v>
      </c>
      <c r="H26" s="12"/>
      <c r="I26" s="6"/>
      <c r="J26" s="7">
        <f t="shared" si="0"/>
        <v>0</v>
      </c>
      <c r="K26" s="7">
        <f t="shared" si="1"/>
        <v>0</v>
      </c>
    </row>
    <row r="27" spans="1:11" s="1" customFormat="1" ht="25.5" x14ac:dyDescent="0.25">
      <c r="A27" s="5">
        <v>21</v>
      </c>
      <c r="B27" s="13" t="s">
        <v>43</v>
      </c>
      <c r="C27" s="13" t="s">
        <v>105</v>
      </c>
      <c r="D27" s="13">
        <v>1</v>
      </c>
      <c r="E27" s="13" t="s">
        <v>123</v>
      </c>
      <c r="F27" s="13" t="s">
        <v>130</v>
      </c>
      <c r="G27" s="14">
        <v>17756.25</v>
      </c>
      <c r="H27" s="12"/>
      <c r="I27" s="6"/>
      <c r="J27" s="7">
        <f t="shared" si="0"/>
        <v>0</v>
      </c>
      <c r="K27" s="7">
        <f t="shared" si="1"/>
        <v>0</v>
      </c>
    </row>
    <row r="28" spans="1:11" s="1" customFormat="1" ht="25.5" x14ac:dyDescent="0.25">
      <c r="A28" s="5">
        <v>22</v>
      </c>
      <c r="B28" s="13" t="s">
        <v>44</v>
      </c>
      <c r="C28" s="13" t="s">
        <v>104</v>
      </c>
      <c r="D28" s="13">
        <v>1</v>
      </c>
      <c r="E28" s="13" t="s">
        <v>123</v>
      </c>
      <c r="F28" s="13" t="s">
        <v>130</v>
      </c>
      <c r="G28" s="14">
        <v>64861</v>
      </c>
      <c r="H28" s="12"/>
      <c r="I28" s="6"/>
      <c r="J28" s="7">
        <f t="shared" si="0"/>
        <v>0</v>
      </c>
      <c r="K28" s="7">
        <f t="shared" si="1"/>
        <v>0</v>
      </c>
    </row>
    <row r="29" spans="1:11" s="1" customFormat="1" ht="25.5" x14ac:dyDescent="0.25">
      <c r="A29" s="5">
        <v>23</v>
      </c>
      <c r="B29" s="13" t="s">
        <v>45</v>
      </c>
      <c r="C29" s="13" t="s">
        <v>106</v>
      </c>
      <c r="D29" s="13">
        <v>1</v>
      </c>
      <c r="E29" s="13" t="s">
        <v>123</v>
      </c>
      <c r="F29" s="13" t="s">
        <v>130</v>
      </c>
      <c r="G29" s="14">
        <v>170297.92499999999</v>
      </c>
      <c r="H29" s="12"/>
      <c r="I29" s="6"/>
      <c r="J29" s="7">
        <f t="shared" si="0"/>
        <v>0</v>
      </c>
      <c r="K29" s="7">
        <f t="shared" si="1"/>
        <v>0</v>
      </c>
    </row>
    <row r="30" spans="1:11" s="1" customFormat="1" ht="25.5" x14ac:dyDescent="0.25">
      <c r="A30" s="5">
        <v>24</v>
      </c>
      <c r="B30" s="13" t="s">
        <v>46</v>
      </c>
      <c r="C30" s="13" t="s">
        <v>107</v>
      </c>
      <c r="D30" s="13">
        <v>1</v>
      </c>
      <c r="E30" s="13" t="s">
        <v>123</v>
      </c>
      <c r="F30" s="13" t="s">
        <v>130</v>
      </c>
      <c r="G30" s="14">
        <v>170297.92499999999</v>
      </c>
      <c r="H30" s="12"/>
      <c r="I30" s="6"/>
      <c r="J30" s="7">
        <f t="shared" si="0"/>
        <v>0</v>
      </c>
      <c r="K30" s="7">
        <f t="shared" si="1"/>
        <v>0</v>
      </c>
    </row>
    <row r="31" spans="1:11" s="1" customFormat="1" ht="25.5" x14ac:dyDescent="0.25">
      <c r="A31" s="5">
        <v>25</v>
      </c>
      <c r="B31" s="13" t="s">
        <v>47</v>
      </c>
      <c r="C31" s="13" t="s">
        <v>108</v>
      </c>
      <c r="D31" s="13">
        <v>1</v>
      </c>
      <c r="E31" s="13" t="s">
        <v>123</v>
      </c>
      <c r="F31" s="13" t="s">
        <v>130</v>
      </c>
      <c r="G31" s="14">
        <v>53135.824999999997</v>
      </c>
      <c r="H31" s="12"/>
      <c r="I31" s="6"/>
      <c r="J31" s="7">
        <f t="shared" si="0"/>
        <v>0</v>
      </c>
      <c r="K31" s="7">
        <f t="shared" si="1"/>
        <v>0</v>
      </c>
    </row>
    <row r="32" spans="1:11" s="1" customFormat="1" ht="25.5" x14ac:dyDescent="0.25">
      <c r="A32" s="5">
        <v>26</v>
      </c>
      <c r="B32" s="13" t="s">
        <v>48</v>
      </c>
      <c r="C32" s="13" t="s">
        <v>109</v>
      </c>
      <c r="D32" s="13">
        <v>3</v>
      </c>
      <c r="E32" s="13" t="s">
        <v>123</v>
      </c>
      <c r="F32" s="13" t="s">
        <v>130</v>
      </c>
      <c r="G32" s="14">
        <v>47263.75</v>
      </c>
      <c r="H32" s="12"/>
      <c r="I32" s="6"/>
      <c r="J32" s="7">
        <f t="shared" si="0"/>
        <v>0</v>
      </c>
      <c r="K32" s="7">
        <f t="shared" si="1"/>
        <v>0</v>
      </c>
    </row>
    <row r="33" spans="1:11" s="1" customFormat="1" ht="25.5" x14ac:dyDescent="0.25">
      <c r="A33" s="5">
        <v>27</v>
      </c>
      <c r="B33" s="13" t="s">
        <v>49</v>
      </c>
      <c r="C33" s="13" t="s">
        <v>101</v>
      </c>
      <c r="D33" s="13">
        <v>3</v>
      </c>
      <c r="E33" s="13" t="s">
        <v>123</v>
      </c>
      <c r="F33" s="13" t="s">
        <v>130</v>
      </c>
      <c r="G33" s="14">
        <v>72415</v>
      </c>
      <c r="H33" s="12"/>
      <c r="I33" s="6"/>
      <c r="J33" s="7">
        <f t="shared" si="0"/>
        <v>0</v>
      </c>
      <c r="K33" s="7">
        <f t="shared" si="1"/>
        <v>0</v>
      </c>
    </row>
    <row r="34" spans="1:11" s="1" customFormat="1" ht="25.5" x14ac:dyDescent="0.25">
      <c r="A34" s="5">
        <v>28</v>
      </c>
      <c r="B34" s="13" t="s">
        <v>50</v>
      </c>
      <c r="C34" s="13" t="s">
        <v>110</v>
      </c>
      <c r="D34" s="13">
        <v>1</v>
      </c>
      <c r="E34" s="13" t="s">
        <v>123</v>
      </c>
      <c r="F34" s="13" t="s">
        <v>130</v>
      </c>
      <c r="G34" s="14">
        <v>57038</v>
      </c>
      <c r="H34" s="12"/>
      <c r="I34" s="6"/>
      <c r="J34" s="7">
        <f t="shared" si="0"/>
        <v>0</v>
      </c>
      <c r="K34" s="7">
        <f t="shared" si="1"/>
        <v>0</v>
      </c>
    </row>
    <row r="35" spans="1:11" s="1" customFormat="1" ht="25.5" x14ac:dyDescent="0.25">
      <c r="A35" s="5">
        <v>29</v>
      </c>
      <c r="B35" s="13" t="s">
        <v>51</v>
      </c>
      <c r="C35" s="13" t="s">
        <v>111</v>
      </c>
      <c r="D35" s="13">
        <v>1</v>
      </c>
      <c r="E35" s="13" t="s">
        <v>123</v>
      </c>
      <c r="F35" s="13" t="s">
        <v>130</v>
      </c>
      <c r="G35" s="14">
        <v>54914.333333333336</v>
      </c>
      <c r="H35" s="12"/>
      <c r="I35" s="6"/>
      <c r="J35" s="7">
        <f t="shared" si="0"/>
        <v>0</v>
      </c>
      <c r="K35" s="7">
        <f t="shared" si="1"/>
        <v>0</v>
      </c>
    </row>
    <row r="36" spans="1:11" s="1" customFormat="1" ht="25.5" x14ac:dyDescent="0.25">
      <c r="A36" s="5">
        <v>30</v>
      </c>
      <c r="B36" s="13" t="s">
        <v>52</v>
      </c>
      <c r="C36" s="13" t="s">
        <v>112</v>
      </c>
      <c r="D36" s="13">
        <v>3</v>
      </c>
      <c r="E36" s="13" t="s">
        <v>123</v>
      </c>
      <c r="F36" s="13" t="s">
        <v>130</v>
      </c>
      <c r="G36" s="14">
        <v>38561.25</v>
      </c>
      <c r="H36" s="12"/>
      <c r="I36" s="6"/>
      <c r="J36" s="7">
        <f t="shared" si="0"/>
        <v>0</v>
      </c>
      <c r="K36" s="7">
        <f t="shared" si="1"/>
        <v>0</v>
      </c>
    </row>
    <row r="37" spans="1:11" s="1" customFormat="1" ht="25.5" x14ac:dyDescent="0.25">
      <c r="A37" s="5">
        <v>31</v>
      </c>
      <c r="B37" s="13" t="s">
        <v>53</v>
      </c>
      <c r="C37" s="13" t="s">
        <v>113</v>
      </c>
      <c r="D37" s="13">
        <v>20</v>
      </c>
      <c r="E37" s="13" t="s">
        <v>123</v>
      </c>
      <c r="F37" s="13" t="s">
        <v>131</v>
      </c>
      <c r="G37" s="14">
        <v>16500</v>
      </c>
      <c r="H37" s="12"/>
      <c r="I37" s="6"/>
      <c r="J37" s="7">
        <f t="shared" si="0"/>
        <v>0</v>
      </c>
      <c r="K37" s="7">
        <f t="shared" si="1"/>
        <v>0</v>
      </c>
    </row>
    <row r="38" spans="1:11" s="1" customFormat="1" ht="25.5" x14ac:dyDescent="0.25">
      <c r="A38" s="5">
        <v>32</v>
      </c>
      <c r="B38" s="13" t="s">
        <v>54</v>
      </c>
      <c r="C38" s="13" t="s">
        <v>108</v>
      </c>
      <c r="D38" s="13">
        <v>1</v>
      </c>
      <c r="E38" s="13" t="s">
        <v>123</v>
      </c>
      <c r="F38" s="13" t="s">
        <v>130</v>
      </c>
      <c r="G38" s="14">
        <v>15143.333333333334</v>
      </c>
      <c r="H38" s="12"/>
      <c r="I38" s="6"/>
      <c r="J38" s="7">
        <f t="shared" si="0"/>
        <v>0</v>
      </c>
      <c r="K38" s="7">
        <f t="shared" si="1"/>
        <v>0</v>
      </c>
    </row>
    <row r="39" spans="1:11" s="1" customFormat="1" ht="25.5" x14ac:dyDescent="0.25">
      <c r="A39" s="5">
        <v>33</v>
      </c>
      <c r="B39" s="13" t="s">
        <v>55</v>
      </c>
      <c r="C39" s="13" t="s">
        <v>114</v>
      </c>
      <c r="D39" s="13">
        <v>1</v>
      </c>
      <c r="E39" s="13" t="s">
        <v>123</v>
      </c>
      <c r="F39" s="13" t="s">
        <v>18</v>
      </c>
      <c r="G39" s="14">
        <v>183338.5</v>
      </c>
      <c r="H39" s="12"/>
      <c r="I39" s="6"/>
      <c r="J39" s="7">
        <f t="shared" si="0"/>
        <v>0</v>
      </c>
      <c r="K39" s="7">
        <f t="shared" si="1"/>
        <v>0</v>
      </c>
    </row>
    <row r="40" spans="1:11" s="1" customFormat="1" ht="25.5" x14ac:dyDescent="0.25">
      <c r="A40" s="5">
        <v>34</v>
      </c>
      <c r="B40" s="13" t="s">
        <v>56</v>
      </c>
      <c r="C40" s="13" t="s">
        <v>114</v>
      </c>
      <c r="D40" s="13">
        <v>1</v>
      </c>
      <c r="E40" s="13" t="s">
        <v>123</v>
      </c>
      <c r="F40" s="13" t="s">
        <v>18</v>
      </c>
      <c r="G40" s="14">
        <v>26715</v>
      </c>
      <c r="H40" s="12"/>
      <c r="I40" s="6"/>
      <c r="J40" s="7">
        <f t="shared" si="0"/>
        <v>0</v>
      </c>
      <c r="K40" s="7">
        <f t="shared" si="1"/>
        <v>0</v>
      </c>
    </row>
    <row r="41" spans="1:11" s="1" customFormat="1" ht="25.5" x14ac:dyDescent="0.25">
      <c r="A41" s="5">
        <v>35</v>
      </c>
      <c r="B41" s="13" t="s">
        <v>57</v>
      </c>
      <c r="C41" s="13" t="s">
        <v>114</v>
      </c>
      <c r="D41" s="13">
        <v>1</v>
      </c>
      <c r="E41" s="13" t="s">
        <v>123</v>
      </c>
      <c r="F41" s="13" t="s">
        <v>18</v>
      </c>
      <c r="G41" s="14">
        <v>36866</v>
      </c>
      <c r="H41" s="12"/>
      <c r="I41" s="6"/>
      <c r="J41" s="7">
        <f t="shared" si="0"/>
        <v>0</v>
      </c>
      <c r="K41" s="7">
        <f t="shared" si="1"/>
        <v>0</v>
      </c>
    </row>
    <row r="42" spans="1:11" s="1" customFormat="1" ht="25.5" x14ac:dyDescent="0.25">
      <c r="A42" s="5">
        <v>36</v>
      </c>
      <c r="B42" s="13" t="s">
        <v>58</v>
      </c>
      <c r="C42" s="13" t="s">
        <v>114</v>
      </c>
      <c r="D42" s="13">
        <v>1</v>
      </c>
      <c r="E42" s="13" t="s">
        <v>123</v>
      </c>
      <c r="F42" s="13" t="s">
        <v>18</v>
      </c>
      <c r="G42" s="14">
        <v>34455.5</v>
      </c>
      <c r="H42" s="12"/>
      <c r="I42" s="6"/>
      <c r="J42" s="7">
        <f t="shared" si="0"/>
        <v>0</v>
      </c>
      <c r="K42" s="7">
        <f t="shared" si="1"/>
        <v>0</v>
      </c>
    </row>
    <row r="43" spans="1:11" s="1" customFormat="1" ht="25.5" x14ac:dyDescent="0.25">
      <c r="A43" s="5">
        <v>37</v>
      </c>
      <c r="B43" s="13" t="s">
        <v>59</v>
      </c>
      <c r="C43" s="13" t="s">
        <v>114</v>
      </c>
      <c r="D43" s="13">
        <v>1</v>
      </c>
      <c r="E43" s="13" t="s">
        <v>123</v>
      </c>
      <c r="F43" s="13" t="s">
        <v>18</v>
      </c>
      <c r="G43" s="14">
        <v>34455.5</v>
      </c>
      <c r="H43" s="12"/>
      <c r="I43" s="6"/>
      <c r="J43" s="7">
        <f t="shared" si="0"/>
        <v>0</v>
      </c>
      <c r="K43" s="7">
        <f t="shared" si="1"/>
        <v>0</v>
      </c>
    </row>
    <row r="44" spans="1:11" s="1" customFormat="1" ht="25.5" x14ac:dyDescent="0.25">
      <c r="A44" s="5">
        <v>38</v>
      </c>
      <c r="B44" s="13" t="s">
        <v>60</v>
      </c>
      <c r="C44" s="13" t="s">
        <v>115</v>
      </c>
      <c r="D44" s="13">
        <v>1</v>
      </c>
      <c r="E44" s="13" t="s">
        <v>123</v>
      </c>
      <c r="F44" s="13" t="s">
        <v>18</v>
      </c>
      <c r="G44" s="14">
        <v>173762.61000000002</v>
      </c>
      <c r="H44" s="12"/>
      <c r="I44" s="6"/>
      <c r="J44" s="7">
        <f t="shared" si="0"/>
        <v>0</v>
      </c>
      <c r="K44" s="7">
        <f t="shared" si="1"/>
        <v>0</v>
      </c>
    </row>
    <row r="45" spans="1:11" s="1" customFormat="1" ht="51" x14ac:dyDescent="0.25">
      <c r="A45" s="5">
        <v>39</v>
      </c>
      <c r="B45" s="13" t="s">
        <v>61</v>
      </c>
      <c r="C45" s="13" t="s">
        <v>116</v>
      </c>
      <c r="D45" s="13">
        <v>12000</v>
      </c>
      <c r="E45" s="13" t="s">
        <v>123</v>
      </c>
      <c r="F45" s="13" t="s">
        <v>132</v>
      </c>
      <c r="G45" s="14">
        <v>553.94500000000005</v>
      </c>
      <c r="H45" s="12"/>
      <c r="I45" s="6"/>
      <c r="J45" s="7">
        <f t="shared" si="0"/>
        <v>0</v>
      </c>
      <c r="K45" s="7">
        <f t="shared" si="1"/>
        <v>0</v>
      </c>
    </row>
    <row r="46" spans="1:11" s="1" customFormat="1" ht="51" x14ac:dyDescent="0.25">
      <c r="A46" s="5">
        <v>40</v>
      </c>
      <c r="B46" s="13" t="s">
        <v>62</v>
      </c>
      <c r="C46" s="13">
        <v>30</v>
      </c>
      <c r="D46" s="13">
        <v>30</v>
      </c>
      <c r="E46" s="13" t="s">
        <v>126</v>
      </c>
      <c r="F46" s="13" t="s">
        <v>132</v>
      </c>
      <c r="G46" s="14">
        <v>392.7</v>
      </c>
      <c r="H46" s="12"/>
      <c r="I46" s="6"/>
      <c r="J46" s="7">
        <f t="shared" si="0"/>
        <v>0</v>
      </c>
      <c r="K46" s="7">
        <f t="shared" si="1"/>
        <v>0</v>
      </c>
    </row>
    <row r="47" spans="1:11" s="1" customFormat="1" ht="51" x14ac:dyDescent="0.25">
      <c r="A47" s="5">
        <v>41</v>
      </c>
      <c r="B47" s="13" t="s">
        <v>63</v>
      </c>
      <c r="C47" s="13">
        <v>1000</v>
      </c>
      <c r="D47" s="13">
        <v>1000</v>
      </c>
      <c r="E47" s="13" t="s">
        <v>127</v>
      </c>
      <c r="F47" s="13" t="s">
        <v>132</v>
      </c>
      <c r="G47" s="14">
        <v>446.25</v>
      </c>
      <c r="H47" s="12"/>
      <c r="I47" s="6"/>
      <c r="J47" s="7">
        <f t="shared" si="0"/>
        <v>0</v>
      </c>
      <c r="K47" s="7">
        <f t="shared" si="1"/>
        <v>0</v>
      </c>
    </row>
    <row r="48" spans="1:11" s="1" customFormat="1" ht="51" x14ac:dyDescent="0.25">
      <c r="A48" s="5">
        <v>42</v>
      </c>
      <c r="B48" s="13" t="s">
        <v>64</v>
      </c>
      <c r="C48" s="13">
        <v>8000</v>
      </c>
      <c r="D48" s="13">
        <v>10000</v>
      </c>
      <c r="E48" s="13" t="s">
        <v>128</v>
      </c>
      <c r="F48" s="13" t="s">
        <v>132</v>
      </c>
      <c r="G48" s="14">
        <v>446.25</v>
      </c>
      <c r="H48" s="12"/>
      <c r="I48" s="6"/>
      <c r="J48" s="7">
        <f t="shared" si="0"/>
        <v>0</v>
      </c>
      <c r="K48" s="7">
        <f t="shared" si="1"/>
        <v>0</v>
      </c>
    </row>
    <row r="49" spans="1:11" s="1" customFormat="1" ht="51" x14ac:dyDescent="0.25">
      <c r="A49" s="5">
        <v>43</v>
      </c>
      <c r="B49" s="13" t="s">
        <v>65</v>
      </c>
      <c r="C49" s="13" t="s">
        <v>116</v>
      </c>
      <c r="D49" s="13">
        <v>200</v>
      </c>
      <c r="E49" s="13" t="s">
        <v>123</v>
      </c>
      <c r="F49" s="13" t="s">
        <v>132</v>
      </c>
      <c r="G49" s="14">
        <v>882.58333333333337</v>
      </c>
      <c r="H49" s="12"/>
      <c r="I49" s="6"/>
      <c r="J49" s="7">
        <f t="shared" si="0"/>
        <v>0</v>
      </c>
      <c r="K49" s="7">
        <f t="shared" si="1"/>
        <v>0</v>
      </c>
    </row>
    <row r="50" spans="1:11" s="1" customFormat="1" ht="102" x14ac:dyDescent="0.25">
      <c r="A50" s="5">
        <v>44</v>
      </c>
      <c r="B50" s="13" t="s">
        <v>66</v>
      </c>
      <c r="C50" s="13">
        <v>1500</v>
      </c>
      <c r="D50" s="13">
        <v>1500</v>
      </c>
      <c r="E50" s="13" t="s">
        <v>129</v>
      </c>
      <c r="F50" s="13" t="s">
        <v>132</v>
      </c>
      <c r="G50" s="14">
        <v>1495.83</v>
      </c>
      <c r="H50" s="12"/>
      <c r="I50" s="6"/>
      <c r="J50" s="7">
        <f t="shared" si="0"/>
        <v>0</v>
      </c>
      <c r="K50" s="7">
        <f t="shared" si="1"/>
        <v>0</v>
      </c>
    </row>
    <row r="51" spans="1:11" s="1" customFormat="1" ht="51" x14ac:dyDescent="0.25">
      <c r="A51" s="5">
        <v>45</v>
      </c>
      <c r="B51" s="13" t="s">
        <v>67</v>
      </c>
      <c r="C51" s="13" t="s">
        <v>116</v>
      </c>
      <c r="D51" s="13">
        <v>1</v>
      </c>
      <c r="E51" s="13" t="s">
        <v>123</v>
      </c>
      <c r="F51" s="13" t="s">
        <v>132</v>
      </c>
      <c r="G51" s="14">
        <v>425222.10499999998</v>
      </c>
      <c r="H51" s="12"/>
      <c r="I51" s="6"/>
      <c r="J51" s="7">
        <f t="shared" si="0"/>
        <v>0</v>
      </c>
      <c r="K51" s="7">
        <f t="shared" si="1"/>
        <v>0</v>
      </c>
    </row>
    <row r="52" spans="1:11" s="1" customFormat="1" ht="51" x14ac:dyDescent="0.25">
      <c r="A52" s="5">
        <v>46</v>
      </c>
      <c r="B52" s="13" t="s">
        <v>68</v>
      </c>
      <c r="C52" s="13" t="s">
        <v>116</v>
      </c>
      <c r="D52" s="13">
        <v>2</v>
      </c>
      <c r="E52" s="13" t="s">
        <v>123</v>
      </c>
      <c r="F52" s="13" t="s">
        <v>132</v>
      </c>
      <c r="G52" s="14">
        <v>59237.605000000003</v>
      </c>
      <c r="H52" s="12"/>
      <c r="I52" s="6"/>
      <c r="J52" s="7">
        <f t="shared" si="0"/>
        <v>0</v>
      </c>
      <c r="K52" s="7">
        <f t="shared" si="1"/>
        <v>0</v>
      </c>
    </row>
    <row r="53" spans="1:11" s="1" customFormat="1" ht="51" x14ac:dyDescent="0.25">
      <c r="A53" s="5">
        <v>47</v>
      </c>
      <c r="B53" s="13" t="s">
        <v>69</v>
      </c>
      <c r="C53" s="13" t="s">
        <v>117</v>
      </c>
      <c r="D53" s="13">
        <v>1000</v>
      </c>
      <c r="E53" s="13" t="s">
        <v>123</v>
      </c>
      <c r="F53" s="13" t="s">
        <v>132</v>
      </c>
      <c r="G53" s="14">
        <v>1712.3933333333334</v>
      </c>
      <c r="H53" s="12"/>
      <c r="I53" s="6"/>
      <c r="J53" s="7">
        <f t="shared" si="0"/>
        <v>0</v>
      </c>
      <c r="K53" s="7">
        <f t="shared" si="1"/>
        <v>0</v>
      </c>
    </row>
    <row r="54" spans="1:11" s="1" customFormat="1" ht="51" x14ac:dyDescent="0.25">
      <c r="A54" s="5">
        <v>48</v>
      </c>
      <c r="B54" s="13" t="s">
        <v>70</v>
      </c>
      <c r="C54" s="13" t="s">
        <v>118</v>
      </c>
      <c r="D54" s="13">
        <v>4</v>
      </c>
      <c r="E54" s="13" t="s">
        <v>123</v>
      </c>
      <c r="F54" s="13" t="s">
        <v>132</v>
      </c>
      <c r="G54" s="14">
        <v>626620.08499999996</v>
      </c>
      <c r="H54" s="12"/>
      <c r="I54" s="6"/>
      <c r="J54" s="7">
        <f t="shared" si="0"/>
        <v>0</v>
      </c>
      <c r="K54" s="7">
        <f t="shared" si="1"/>
        <v>0</v>
      </c>
    </row>
    <row r="55" spans="1:11" s="1" customFormat="1" ht="51" x14ac:dyDescent="0.25">
      <c r="A55" s="5">
        <v>49</v>
      </c>
      <c r="B55" s="13" t="s">
        <v>71</v>
      </c>
      <c r="C55" s="13" t="s">
        <v>119</v>
      </c>
      <c r="D55" s="13">
        <v>4</v>
      </c>
      <c r="E55" s="13" t="s">
        <v>123</v>
      </c>
      <c r="F55" s="13" t="s">
        <v>132</v>
      </c>
      <c r="G55" s="14">
        <v>145460.13333333333</v>
      </c>
      <c r="H55" s="12"/>
      <c r="I55" s="6"/>
      <c r="J55" s="7">
        <f t="shared" si="0"/>
        <v>0</v>
      </c>
      <c r="K55" s="7">
        <f t="shared" si="1"/>
        <v>0</v>
      </c>
    </row>
    <row r="56" spans="1:11" s="1" customFormat="1" ht="51" x14ac:dyDescent="0.25">
      <c r="A56" s="5">
        <v>50</v>
      </c>
      <c r="B56" s="13" t="s">
        <v>72</v>
      </c>
      <c r="C56" s="13" t="s">
        <v>116</v>
      </c>
      <c r="D56" s="13">
        <v>1</v>
      </c>
      <c r="E56" s="13" t="s">
        <v>123</v>
      </c>
      <c r="F56" s="13" t="s">
        <v>132</v>
      </c>
      <c r="G56" s="14">
        <v>110970.27666666667</v>
      </c>
      <c r="H56" s="12"/>
      <c r="I56" s="6"/>
      <c r="J56" s="7">
        <f t="shared" si="0"/>
        <v>0</v>
      </c>
      <c r="K56" s="7">
        <f t="shared" si="1"/>
        <v>0</v>
      </c>
    </row>
    <row r="57" spans="1:11" s="1" customFormat="1" ht="51" x14ac:dyDescent="0.25">
      <c r="A57" s="5">
        <v>51</v>
      </c>
      <c r="B57" s="13" t="s">
        <v>73</v>
      </c>
      <c r="C57" s="13" t="s">
        <v>120</v>
      </c>
      <c r="D57" s="13">
        <v>4</v>
      </c>
      <c r="E57" s="13" t="s">
        <v>123</v>
      </c>
      <c r="F57" s="13" t="s">
        <v>132</v>
      </c>
      <c r="G57" s="14">
        <v>82859.7</v>
      </c>
      <c r="H57" s="12"/>
      <c r="I57" s="6"/>
      <c r="J57" s="7">
        <f t="shared" si="0"/>
        <v>0</v>
      </c>
      <c r="K57" s="7">
        <f t="shared" si="1"/>
        <v>0</v>
      </c>
    </row>
    <row r="58" spans="1:11" s="1" customFormat="1" ht="51" x14ac:dyDescent="0.25">
      <c r="A58" s="5">
        <v>52</v>
      </c>
      <c r="B58" s="13" t="s">
        <v>74</v>
      </c>
      <c r="C58" s="13" t="s">
        <v>16</v>
      </c>
      <c r="D58" s="13">
        <v>1</v>
      </c>
      <c r="E58" s="13" t="s">
        <v>123</v>
      </c>
      <c r="F58" s="13" t="s">
        <v>132</v>
      </c>
      <c r="G58" s="14">
        <v>24796.426666666666</v>
      </c>
      <c r="H58" s="12"/>
      <c r="I58" s="6"/>
      <c r="J58" s="7">
        <f t="shared" si="0"/>
        <v>0</v>
      </c>
      <c r="K58" s="7">
        <f t="shared" si="1"/>
        <v>0</v>
      </c>
    </row>
    <row r="59" spans="1:11" s="1" customFormat="1" ht="51" x14ac:dyDescent="0.25">
      <c r="A59" s="5">
        <v>53</v>
      </c>
      <c r="B59" s="13" t="s">
        <v>75</v>
      </c>
      <c r="C59" s="13" t="s">
        <v>116</v>
      </c>
      <c r="D59" s="13">
        <v>1</v>
      </c>
      <c r="E59" s="13" t="s">
        <v>123</v>
      </c>
      <c r="F59" s="13" t="s">
        <v>132</v>
      </c>
      <c r="G59" s="14">
        <v>62798.084999999999</v>
      </c>
      <c r="H59" s="12"/>
      <c r="I59" s="6"/>
      <c r="J59" s="7">
        <f t="shared" si="0"/>
        <v>0</v>
      </c>
      <c r="K59" s="7">
        <f t="shared" si="1"/>
        <v>0</v>
      </c>
    </row>
    <row r="60" spans="1:11" s="1" customFormat="1" ht="51" x14ac:dyDescent="0.25">
      <c r="A60" s="5">
        <v>54</v>
      </c>
      <c r="B60" s="13" t="s">
        <v>76</v>
      </c>
      <c r="C60" s="13" t="s">
        <v>116</v>
      </c>
      <c r="D60" s="13">
        <v>5</v>
      </c>
      <c r="E60" s="13" t="s">
        <v>123</v>
      </c>
      <c r="F60" s="13" t="s">
        <v>132</v>
      </c>
      <c r="G60" s="14">
        <v>33065.339999999997</v>
      </c>
      <c r="H60" s="12"/>
      <c r="I60" s="6"/>
      <c r="J60" s="7">
        <f t="shared" si="0"/>
        <v>0</v>
      </c>
      <c r="K60" s="7">
        <f t="shared" si="1"/>
        <v>0</v>
      </c>
    </row>
    <row r="61" spans="1:11" s="1" customFormat="1" ht="51" x14ac:dyDescent="0.25">
      <c r="A61" s="5">
        <v>55</v>
      </c>
      <c r="B61" s="13" t="s">
        <v>77</v>
      </c>
      <c r="C61" s="13" t="s">
        <v>16</v>
      </c>
      <c r="D61" s="13">
        <v>5</v>
      </c>
      <c r="E61" s="13" t="s">
        <v>123</v>
      </c>
      <c r="F61" s="13" t="s">
        <v>132</v>
      </c>
      <c r="G61" s="14">
        <v>60502.376666666671</v>
      </c>
      <c r="H61" s="12"/>
      <c r="I61" s="6"/>
      <c r="J61" s="7">
        <f t="shared" si="0"/>
        <v>0</v>
      </c>
      <c r="K61" s="7">
        <f t="shared" si="1"/>
        <v>0</v>
      </c>
    </row>
    <row r="62" spans="1:11" s="1" customFormat="1" ht="51" x14ac:dyDescent="0.25">
      <c r="A62" s="5">
        <v>56</v>
      </c>
      <c r="B62" s="13" t="s">
        <v>78</v>
      </c>
      <c r="C62" s="13" t="s">
        <v>116</v>
      </c>
      <c r="D62" s="13">
        <v>5</v>
      </c>
      <c r="E62" s="13" t="s">
        <v>123</v>
      </c>
      <c r="F62" s="13" t="s">
        <v>132</v>
      </c>
      <c r="G62" s="14">
        <v>8004.4766666666665</v>
      </c>
      <c r="H62" s="12"/>
      <c r="I62" s="6"/>
      <c r="J62" s="7">
        <f t="shared" si="0"/>
        <v>0</v>
      </c>
      <c r="K62" s="7">
        <f t="shared" si="1"/>
        <v>0</v>
      </c>
    </row>
    <row r="63" spans="1:11" s="1" customFormat="1" ht="51" x14ac:dyDescent="0.25">
      <c r="A63" s="5">
        <v>57</v>
      </c>
      <c r="B63" s="13" t="s">
        <v>79</v>
      </c>
      <c r="C63" s="13" t="s">
        <v>116</v>
      </c>
      <c r="D63" s="13">
        <v>1</v>
      </c>
      <c r="E63" s="13" t="s">
        <v>123</v>
      </c>
      <c r="F63" s="13" t="s">
        <v>132</v>
      </c>
      <c r="G63" s="14">
        <v>96831.192500000005</v>
      </c>
      <c r="H63" s="12"/>
      <c r="I63" s="6"/>
      <c r="J63" s="7">
        <f t="shared" si="0"/>
        <v>0</v>
      </c>
      <c r="K63" s="7">
        <f t="shared" si="1"/>
        <v>0</v>
      </c>
    </row>
    <row r="64" spans="1:11" s="1" customFormat="1" ht="51" x14ac:dyDescent="0.25">
      <c r="A64" s="5">
        <v>58</v>
      </c>
      <c r="B64" s="13" t="s">
        <v>80</v>
      </c>
      <c r="C64" s="13" t="s">
        <v>116</v>
      </c>
      <c r="D64" s="13">
        <v>1</v>
      </c>
      <c r="E64" s="13" t="s">
        <v>123</v>
      </c>
      <c r="F64" s="13" t="s">
        <v>132</v>
      </c>
      <c r="G64" s="14">
        <v>202038.2</v>
      </c>
      <c r="H64" s="12"/>
      <c r="I64" s="6"/>
      <c r="J64" s="7">
        <f t="shared" si="0"/>
        <v>0</v>
      </c>
      <c r="K64" s="7">
        <f t="shared" si="1"/>
        <v>0</v>
      </c>
    </row>
    <row r="65" spans="1:11" s="1" customFormat="1" ht="51" x14ac:dyDescent="0.25">
      <c r="A65" s="5">
        <v>59</v>
      </c>
      <c r="B65" s="13" t="s">
        <v>81</v>
      </c>
      <c r="C65" s="13" t="s">
        <v>116</v>
      </c>
      <c r="D65" s="13">
        <v>100</v>
      </c>
      <c r="E65" s="13" t="s">
        <v>123</v>
      </c>
      <c r="F65" s="13" t="s">
        <v>132</v>
      </c>
      <c r="G65" s="14">
        <v>15185.986666666666</v>
      </c>
      <c r="H65" s="12"/>
      <c r="I65" s="6"/>
      <c r="J65" s="7">
        <f t="shared" si="0"/>
        <v>0</v>
      </c>
      <c r="K65" s="7">
        <f t="shared" si="1"/>
        <v>0</v>
      </c>
    </row>
    <row r="66" spans="1:11" s="1" customFormat="1" ht="51" x14ac:dyDescent="0.25">
      <c r="A66" s="5">
        <v>60</v>
      </c>
      <c r="B66" s="13" t="s">
        <v>82</v>
      </c>
      <c r="C66" s="13" t="s">
        <v>116</v>
      </c>
      <c r="D66" s="13">
        <v>1500</v>
      </c>
      <c r="E66" s="13" t="s">
        <v>123</v>
      </c>
      <c r="F66" s="13" t="s">
        <v>132</v>
      </c>
      <c r="G66" s="14">
        <v>1185.835</v>
      </c>
      <c r="H66" s="12"/>
      <c r="I66" s="6"/>
      <c r="J66" s="7">
        <f t="shared" si="0"/>
        <v>0</v>
      </c>
      <c r="K66" s="7">
        <f t="shared" si="1"/>
        <v>0</v>
      </c>
    </row>
    <row r="67" spans="1:11" s="1" customFormat="1" ht="51" x14ac:dyDescent="0.25">
      <c r="A67" s="5">
        <v>61</v>
      </c>
      <c r="B67" s="13" t="s">
        <v>83</v>
      </c>
      <c r="C67" s="13" t="s">
        <v>116</v>
      </c>
      <c r="D67" s="13">
        <v>200</v>
      </c>
      <c r="E67" s="13" t="s">
        <v>123</v>
      </c>
      <c r="F67" s="13" t="s">
        <v>132</v>
      </c>
      <c r="G67" s="14">
        <v>4377.415</v>
      </c>
      <c r="H67" s="12"/>
      <c r="I67" s="6"/>
      <c r="J67" s="7">
        <f t="shared" si="0"/>
        <v>0</v>
      </c>
      <c r="K67" s="7">
        <f t="shared" si="1"/>
        <v>0</v>
      </c>
    </row>
    <row r="68" spans="1:11" s="1" customFormat="1" ht="51" x14ac:dyDescent="0.25">
      <c r="A68" s="5">
        <v>62</v>
      </c>
      <c r="B68" s="13" t="s">
        <v>84</v>
      </c>
      <c r="C68" s="13" t="s">
        <v>116</v>
      </c>
      <c r="D68" s="13">
        <v>100</v>
      </c>
      <c r="E68" s="13" t="s">
        <v>123</v>
      </c>
      <c r="F68" s="13" t="s">
        <v>132</v>
      </c>
      <c r="G68" s="14">
        <v>1476.1950000000002</v>
      </c>
      <c r="H68" s="12"/>
      <c r="I68" s="6"/>
      <c r="J68" s="7">
        <f t="shared" si="0"/>
        <v>0</v>
      </c>
      <c r="K68" s="7">
        <f t="shared" si="1"/>
        <v>0</v>
      </c>
    </row>
    <row r="69" spans="1:11" s="1" customFormat="1" ht="51" x14ac:dyDescent="0.25">
      <c r="A69" s="5">
        <v>63</v>
      </c>
      <c r="B69" s="13" t="s">
        <v>85</v>
      </c>
      <c r="C69" s="13" t="s">
        <v>116</v>
      </c>
      <c r="D69" s="13">
        <v>100</v>
      </c>
      <c r="E69" s="13" t="s">
        <v>123</v>
      </c>
      <c r="F69" s="13" t="s">
        <v>132</v>
      </c>
      <c r="G69" s="14">
        <v>4203.08</v>
      </c>
      <c r="H69" s="12"/>
      <c r="I69" s="6"/>
      <c r="J69" s="7">
        <f t="shared" si="0"/>
        <v>0</v>
      </c>
      <c r="K69" s="7">
        <f t="shared" si="1"/>
        <v>0</v>
      </c>
    </row>
    <row r="70" spans="1:11" s="1" customFormat="1" ht="51" x14ac:dyDescent="0.25">
      <c r="A70" s="5">
        <v>64</v>
      </c>
      <c r="B70" s="13" t="s">
        <v>86</v>
      </c>
      <c r="C70" s="13" t="s">
        <v>116</v>
      </c>
      <c r="D70" s="13">
        <v>3000</v>
      </c>
      <c r="E70" s="13" t="s">
        <v>123</v>
      </c>
      <c r="F70" s="13" t="s">
        <v>132</v>
      </c>
      <c r="G70" s="14">
        <v>727.68499999999995</v>
      </c>
      <c r="H70" s="12"/>
      <c r="I70" s="6"/>
      <c r="J70" s="7">
        <f t="shared" si="0"/>
        <v>0</v>
      </c>
      <c r="K70" s="7">
        <f t="shared" si="1"/>
        <v>0</v>
      </c>
    </row>
    <row r="71" spans="1:11" s="1" customFormat="1" ht="51" x14ac:dyDescent="0.25">
      <c r="A71" s="5">
        <v>65</v>
      </c>
      <c r="B71" s="13" t="s">
        <v>87</v>
      </c>
      <c r="C71" s="13" t="s">
        <v>116</v>
      </c>
      <c r="D71" s="13">
        <v>600</v>
      </c>
      <c r="E71" s="13" t="s">
        <v>123</v>
      </c>
      <c r="F71" s="13" t="s">
        <v>132</v>
      </c>
      <c r="G71" s="14">
        <v>1264.375</v>
      </c>
      <c r="H71" s="12"/>
      <c r="I71" s="6"/>
      <c r="J71" s="7">
        <f t="shared" si="0"/>
        <v>0</v>
      </c>
      <c r="K71" s="7">
        <f t="shared" si="1"/>
        <v>0</v>
      </c>
    </row>
    <row r="72" spans="1:11" s="1" customFormat="1" ht="51" x14ac:dyDescent="0.25">
      <c r="A72" s="5">
        <v>66</v>
      </c>
      <c r="B72" s="13" t="s">
        <v>138</v>
      </c>
      <c r="C72" s="13" t="s">
        <v>116</v>
      </c>
      <c r="D72" s="13">
        <v>200</v>
      </c>
      <c r="E72" s="13" t="s">
        <v>123</v>
      </c>
      <c r="F72" s="13" t="s">
        <v>132</v>
      </c>
      <c r="G72" s="14">
        <v>1193.9666666666667</v>
      </c>
      <c r="H72" s="12"/>
      <c r="I72" s="6"/>
      <c r="J72" s="7">
        <f t="shared" ref="J72:J74" si="2">+H72+I72</f>
        <v>0</v>
      </c>
      <c r="K72" s="7">
        <f t="shared" ref="K72:K74" si="3">+J72*D72</f>
        <v>0</v>
      </c>
    </row>
    <row r="73" spans="1:11" s="1" customFormat="1" ht="51" x14ac:dyDescent="0.25">
      <c r="A73" s="5">
        <v>67</v>
      </c>
      <c r="B73" s="13" t="s">
        <v>137</v>
      </c>
      <c r="C73" s="13" t="s">
        <v>121</v>
      </c>
      <c r="D73" s="13">
        <v>1</v>
      </c>
      <c r="E73" s="13" t="s">
        <v>123</v>
      </c>
      <c r="F73" s="13" t="s">
        <v>132</v>
      </c>
      <c r="G73" s="14">
        <v>895197.33333333337</v>
      </c>
      <c r="H73" s="12"/>
      <c r="I73" s="6"/>
      <c r="J73" s="7">
        <f t="shared" si="2"/>
        <v>0</v>
      </c>
      <c r="K73" s="7">
        <f t="shared" si="3"/>
        <v>0</v>
      </c>
    </row>
    <row r="74" spans="1:11" s="1" customFormat="1" ht="51" x14ac:dyDescent="0.25">
      <c r="A74" s="5">
        <v>68</v>
      </c>
      <c r="B74" s="13" t="s">
        <v>88</v>
      </c>
      <c r="C74" s="13" t="s">
        <v>122</v>
      </c>
      <c r="D74" s="13">
        <v>1</v>
      </c>
      <c r="E74" s="13" t="s">
        <v>123</v>
      </c>
      <c r="F74" s="13" t="s">
        <v>132</v>
      </c>
      <c r="G74" s="14">
        <v>500512.21500000003</v>
      </c>
      <c r="H74" s="12"/>
      <c r="I74" s="6"/>
      <c r="J74" s="7">
        <f t="shared" si="2"/>
        <v>0</v>
      </c>
      <c r="K74" s="7">
        <f t="shared" si="3"/>
        <v>0</v>
      </c>
    </row>
    <row r="75" spans="1:11" s="1" customFormat="1" ht="18" customHeight="1" x14ac:dyDescent="0.25">
      <c r="A75" s="15"/>
      <c r="B75" s="16" t="s">
        <v>19</v>
      </c>
      <c r="C75" s="16"/>
      <c r="H75" s="3">
        <f>SUM(H7:H74)</f>
        <v>0</v>
      </c>
      <c r="I75" s="3">
        <f>SUM(I7:I74)</f>
        <v>0</v>
      </c>
      <c r="J75" s="3">
        <f>SUM(J7:J74)</f>
        <v>0</v>
      </c>
      <c r="K75" s="3">
        <f>SUM(K7:K74)</f>
        <v>0</v>
      </c>
    </row>
    <row r="76" spans="1:11" s="1" customFormat="1" ht="8.25" customHeight="1" x14ac:dyDescent="0.25"/>
    <row r="77" spans="1:11" s="1" customFormat="1" ht="15" customHeight="1" x14ac:dyDescent="0.25">
      <c r="B77" s="24" t="s">
        <v>134</v>
      </c>
      <c r="C77" s="24"/>
      <c r="D77" s="24"/>
      <c r="E77" s="24"/>
      <c r="F77" s="24"/>
      <c r="G77" s="24"/>
      <c r="K77" s="27">
        <f>+K75*3</f>
        <v>0</v>
      </c>
    </row>
    <row r="78" spans="1:11" s="1" customFormat="1" ht="8.25" customHeight="1" x14ac:dyDescent="0.25"/>
    <row r="79" spans="1:11" s="1" customFormat="1" ht="8.25" customHeight="1" x14ac:dyDescent="0.25"/>
    <row r="80" spans="1:11" s="1" customFormat="1" ht="18.75" customHeight="1" x14ac:dyDescent="0.25">
      <c r="B80" s="18" t="s">
        <v>9</v>
      </c>
      <c r="C80" s="18"/>
      <c r="D80" s="18"/>
      <c r="E80" s="18"/>
      <c r="F80" s="18"/>
      <c r="G80" s="18"/>
      <c r="H80" s="18"/>
      <c r="I80" s="18"/>
      <c r="J80" s="18"/>
      <c r="K80" s="18"/>
    </row>
    <row r="81" spans="1:16" ht="122.25" customHeight="1" x14ac:dyDescent="0.25">
      <c r="A81" s="4">
        <v>1</v>
      </c>
      <c r="B81" s="17" t="s">
        <v>135</v>
      </c>
      <c r="C81" s="17"/>
      <c r="D81" s="17"/>
      <c r="E81" s="17"/>
      <c r="F81" s="17"/>
      <c r="G81" s="17"/>
      <c r="H81" s="17"/>
      <c r="I81" s="17"/>
      <c r="J81" s="17"/>
      <c r="K81" s="17"/>
      <c r="L81" s="10"/>
      <c r="M81" s="10"/>
      <c r="N81" s="10"/>
      <c r="O81" s="10"/>
      <c r="P81" s="10"/>
    </row>
    <row r="82" spans="1:16" s="1" customFormat="1" ht="15.75" customHeight="1" x14ac:dyDescent="0.25">
      <c r="A82" s="4">
        <v>2</v>
      </c>
      <c r="B82" s="17" t="s">
        <v>21</v>
      </c>
      <c r="C82" s="17"/>
      <c r="D82" s="17"/>
      <c r="E82" s="17"/>
      <c r="F82" s="17"/>
      <c r="G82" s="17"/>
      <c r="H82" s="17"/>
      <c r="I82" s="17"/>
      <c r="J82" s="17"/>
      <c r="K82" s="17"/>
    </row>
    <row r="83" spans="1:16" s="1" customFormat="1" ht="20.100000000000001" customHeight="1" x14ac:dyDescent="0.25">
      <c r="B83" s="28"/>
    </row>
    <row r="84" spans="1:16" s="1" customFormat="1" ht="20.100000000000001" customHeight="1" x14ac:dyDescent="0.25">
      <c r="B84" s="28"/>
    </row>
    <row r="85" spans="1:16" ht="15" customHeight="1" x14ac:dyDescent="0.25">
      <c r="C85" s="29" t="s">
        <v>3</v>
      </c>
      <c r="D85" s="8"/>
      <c r="E85" s="9"/>
      <c r="F85" s="9"/>
    </row>
    <row r="86" spans="1:16" ht="15" customHeight="1" x14ac:dyDescent="0.25">
      <c r="C86" s="29" t="s">
        <v>4</v>
      </c>
      <c r="D86" s="8"/>
      <c r="E86" s="9"/>
      <c r="F86" s="9"/>
    </row>
    <row r="87" spans="1:16" ht="15" customHeight="1" x14ac:dyDescent="0.25">
      <c r="C87" s="29" t="s">
        <v>5</v>
      </c>
      <c r="D87" s="8"/>
      <c r="E87" s="9"/>
      <c r="F87" s="9"/>
    </row>
    <row r="88" spans="1:16" ht="15" customHeight="1" x14ac:dyDescent="0.25">
      <c r="C88" s="29" t="s">
        <v>6</v>
      </c>
      <c r="D88" s="8"/>
      <c r="E88" s="9"/>
      <c r="F88" s="9"/>
    </row>
    <row r="89" spans="1:16" ht="15" customHeight="1" x14ac:dyDescent="0.25">
      <c r="C89" s="29" t="s">
        <v>7</v>
      </c>
      <c r="D89" s="8"/>
      <c r="E89" s="9"/>
      <c r="F89" s="9"/>
    </row>
    <row r="90" spans="1:16" ht="15" customHeight="1" x14ac:dyDescent="0.25"/>
    <row r="91" spans="1:16" ht="15" customHeight="1" x14ac:dyDescent="0.25"/>
  </sheetData>
  <sheetProtection algorithmName="SHA-512" hashValue="9RBPvKHHzuP79m/r394H/Dbh0HI3DKtPNlwdHkQLoLe5jxaiPfLSq4F/ibnrTsblOQgIEwRtmSoP7BVVp03xHQ==" saltValue="yrred0JLhMaVZw3dMy6Mxw==" spinCount="100000" sheet="1" objects="1" scenarios="1"/>
  <autoFilter ref="A6:P6"/>
  <mergeCells count="9">
    <mergeCell ref="C1:K1"/>
    <mergeCell ref="B75:C75"/>
    <mergeCell ref="B82:K82"/>
    <mergeCell ref="B80:K80"/>
    <mergeCell ref="A2:K2"/>
    <mergeCell ref="A3:K3"/>
    <mergeCell ref="A4:K4"/>
    <mergeCell ref="B77:G77"/>
    <mergeCell ref="B81:K8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2020-07-01T22:26:06Z</dcterms:modified>
  <cp:contentStatus/>
</cp:coreProperties>
</file>