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uarios\mariofji\Desktop\2024\ESTUDIOS PREVIOS\MTO CAMARAS EVIDENCIAS\"/>
    </mc:Choice>
  </mc:AlternateContent>
  <bookViews>
    <workbookView xWindow="0" yWindow="0" windowWidth="28800" windowHeight="11715"/>
  </bookViews>
  <sheets>
    <sheet name="MTO. PREVEN. Y REPUESTOS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1" i="2" l="1"/>
  <c r="G46" i="2" l="1"/>
  <c r="G30" i="2"/>
  <c r="G25" i="2"/>
  <c r="E35" i="2" l="1"/>
  <c r="F35" i="2"/>
  <c r="G35" i="2"/>
  <c r="E28" i="2"/>
  <c r="F28" i="2"/>
  <c r="G28" i="2"/>
  <c r="E45" i="2"/>
  <c r="F45" i="2" s="1"/>
  <c r="G45" i="2" s="1"/>
  <c r="E44" i="2"/>
  <c r="F44" i="2" s="1"/>
  <c r="G44" i="2" s="1"/>
  <c r="F43" i="2"/>
  <c r="G43" i="2" s="1"/>
  <c r="E43" i="2"/>
  <c r="E42" i="2"/>
  <c r="F42" i="2" s="1"/>
  <c r="G42" i="2" s="1"/>
  <c r="E41" i="2"/>
  <c r="F41" i="2" s="1"/>
  <c r="G41" i="2" s="1"/>
  <c r="E40" i="2"/>
  <c r="F40" i="2" s="1"/>
  <c r="G40" i="2" s="1"/>
  <c r="F39" i="2"/>
  <c r="G39" i="2" s="1"/>
  <c r="E39" i="2"/>
  <c r="E38" i="2"/>
  <c r="F38" i="2" s="1"/>
  <c r="G38" i="2" s="1"/>
  <c r="E37" i="2"/>
  <c r="F37" i="2" s="1"/>
  <c r="G37" i="2" s="1"/>
  <c r="E36" i="2"/>
  <c r="F36" i="2" s="1"/>
  <c r="G36" i="2" s="1"/>
  <c r="F34" i="2"/>
  <c r="G34" i="2" s="1"/>
  <c r="E34" i="2"/>
  <c r="E29" i="2"/>
  <c r="F29" i="2" s="1"/>
  <c r="G29" i="2" s="1"/>
  <c r="E24" i="2"/>
  <c r="F24" i="2" s="1"/>
  <c r="G24" i="2" s="1"/>
  <c r="E23" i="2"/>
  <c r="F23" i="2" s="1"/>
  <c r="G23" i="2" s="1"/>
  <c r="F22" i="2"/>
  <c r="G22" i="2" s="1"/>
  <c r="E22" i="2"/>
  <c r="E21" i="2"/>
  <c r="F21" i="2" s="1"/>
  <c r="G21" i="2" s="1"/>
  <c r="E20" i="2"/>
  <c r="F20" i="2" s="1"/>
  <c r="G20" i="2" s="1"/>
  <c r="E19" i="2"/>
  <c r="F19" i="2" s="1"/>
  <c r="G19" i="2" s="1"/>
  <c r="F18" i="2"/>
  <c r="G18" i="2" s="1"/>
  <c r="E18" i="2"/>
  <c r="E13" i="2"/>
  <c r="F13" i="2" s="1"/>
  <c r="G13" i="2" s="1"/>
  <c r="E12" i="2"/>
  <c r="F12" i="2" s="1"/>
  <c r="G12" i="2" s="1"/>
  <c r="F11" i="2"/>
  <c r="G11" i="2" s="1"/>
  <c r="E11" i="2"/>
  <c r="E10" i="2"/>
  <c r="F10" i="2" s="1"/>
  <c r="G10" i="2" s="1"/>
  <c r="E9" i="2"/>
  <c r="F9" i="2" s="1"/>
  <c r="G9" i="2" s="1"/>
  <c r="E8" i="2"/>
  <c r="F8" i="2" s="1"/>
  <c r="G8" i="2" s="1"/>
  <c r="F7" i="2"/>
  <c r="G7" i="2" s="1"/>
  <c r="E7" i="2"/>
  <c r="E6" i="2"/>
  <c r="F6" i="2" l="1"/>
  <c r="G6" i="2" s="1"/>
  <c r="G14" i="2" l="1"/>
</calcChain>
</file>

<file path=xl/sharedStrings.xml><?xml version="1.0" encoding="utf-8"?>
<sst xmlns="http://schemas.openxmlformats.org/spreadsheetml/2006/main" count="69" uniqueCount="44">
  <si>
    <t>ITEM</t>
  </si>
  <si>
    <t>IVA</t>
  </si>
  <si>
    <t>VALOR UNITARIO INCLUIDO IVA</t>
  </si>
  <si>
    <t>VALOR TOTAL INCLUIDO IVA</t>
  </si>
  <si>
    <t>Mantenimiento preventivo camaras tipo bala DS-2CD4A35FWD-JZHS, incluye:
Limpieza ajuste y posicionamiento, inspeccion de soporte y brazos, limpieza de tarjeta, verificación de lente de enfoque e iris automatico, revisión de funcionamiento con el controlador o sofware.</t>
  </si>
  <si>
    <t>Mantenimiento preventivode  camaras PTZ, incluye:
Limpieza ajuste y posicionamiento, inspeccion de soporte y brazos, limpieza de tarjeta, verificación de lente de enfoque e iris automatico, revisión de funcionamiento con el controlador o sofware.</t>
  </si>
  <si>
    <t>Mantenimiento preventivo camara ojo de pescado 360, incluye:
Limpieza ajuste y posicionamiento, inspeccion de soporte y brazos, limpieza de tarjeta, verificación de lente de enfoque e iris automatico, revisión de funcionamiento con el controlador o sofware.</t>
  </si>
  <si>
    <t>Mantenimiento preventivo a linea Patch Cord de 128 canales, incluye:
Testeo de red puerto a puerto de punto de ram a camara</t>
  </si>
  <si>
    <t>Mantenimiento preventivo a switch 48t, incluye:
Reprogramacion de puertos IP, limpieza ,des-energizacion del equipo, medicion de entrada del voltaje, limpieza coolers internos</t>
  </si>
  <si>
    <t>Mantenimiento preventivo del Rack, incluye :
Limpieza de gabinete con aire comprimido, discos duros, reprogramacion de canales</t>
  </si>
  <si>
    <t>CANTIDAD</t>
  </si>
  <si>
    <t>VALOR UNITARIO  ANTES DE IVA</t>
  </si>
  <si>
    <t>DESCRIPCIÓN MANTENIMIENTO</t>
  </si>
  <si>
    <t>OFERTA ECONÓMICA</t>
  </si>
  <si>
    <t>ALMACÉN DE EVIDENCIAS - BOGOTA</t>
  </si>
  <si>
    <t>Contratar el servicio técnico especializado en mantenimiento preventivo para los equipos de Circuito Cerrado de Televisión para Bogotá y Boyacá</t>
  </si>
  <si>
    <t>SUBTOTAL</t>
  </si>
  <si>
    <t>Mantenimiento preventivo camaras tipo Domo DS-2CD1143G2-I, incluye:
Limpieza ajuste y posicionamiento, inspeccion de soporte y brazos, limpieza de tarjeta, verificación de lente de enfoque e iris automatico, revisión de funcionamiento con el controlador o sofware.</t>
  </si>
  <si>
    <t>ALMACÉN DE EVIDENCIAS - BOYACÁ</t>
  </si>
  <si>
    <t>Mantenimiento preventivo NVR-DS-9632NI-M8 de 32 canales, INCLUYE:
Revision de voltaje, ajuste y diagnostico del estado de funcionamiento, revisión de trayectoria cableado y conexiones</t>
  </si>
  <si>
    <t>Mantenimiento preventivo NVR-DS-96128NI-I24 de 128 canales, INCLUYE:
Revision de voltaje, ajuste y diagnostico del estado de funcionamiento, revisión de trayectoria cableado y conexiones</t>
  </si>
  <si>
    <t>Mantenimiento preventivo UPS DE 3KVA, INCLUYE:
Revision de voltaje, ajuste y diagnostico del estado de funcionamiento, revisión de trayectoria de cableado y conexiones</t>
  </si>
  <si>
    <t>Mantenimiento preventivo a switch de 24 puertos POE, incluye:
Reprogramacion de puertos IP, limpieza ,des-energizacion del equipo, medicion de entrada del voltaje, limpieza coolers internos</t>
  </si>
  <si>
    <t>Mantenimiento preventivo a Activo Remoto, incluye:
Revisión de hardware y sofware a equipo de computo</t>
  </si>
  <si>
    <t>Mantenimiento preventivo a disco duro, incluye:
Revisión de hardware, sistema operativo y aplicaciones</t>
  </si>
  <si>
    <t>REPUESTOS</t>
  </si>
  <si>
    <t>Cable UTP (metro)</t>
  </si>
  <si>
    <t>Canaleta (x 3 metros)</t>
  </si>
  <si>
    <t>Caja dexon</t>
  </si>
  <si>
    <t>Cámara fija tipo Bala (DS-2CD4A35FWD-IZHS)</t>
  </si>
  <si>
    <t>NVR (DS-96128NI-F24)</t>
  </si>
  <si>
    <t>Cámara tipo PTZ (DS-2DE23DI-AEW)</t>
  </si>
  <si>
    <t>Cámara tipo Domo (DS-2CD1143G2-I)</t>
  </si>
  <si>
    <t>Switch 24 puertos</t>
  </si>
  <si>
    <t>Switch 48 puertos</t>
  </si>
  <si>
    <t>Cámara tipo Bullet (DS-2CD1043G2-I)</t>
  </si>
  <si>
    <t>Mantenimiento preventivo camaras tipo Bullet DS-2CD1043G2-I, incluye:
Limpieza ajuste y posicionamiento, inspeccion de soporte y brazos, limpieza de tarjeta, verificación de lente de enfoque e iris automatico, revisión de funcionamiento con el controlador o sofware.</t>
  </si>
  <si>
    <t>TUNJA</t>
  </si>
  <si>
    <t>DUITAMA</t>
  </si>
  <si>
    <t>Mantenimiento preventivo camaras tipo bala OCB-6420H, incluye:
Limpieza ajuste y posicionamiento, inspeccion de soporte y brazos, limpieza de tarjeta, verificación de lente de enfoque e iris automatico, revisión de funcionamiento con el controlador o sofware.</t>
  </si>
  <si>
    <t>Mantenimiento preventivo camaras tipo Domo OCB-8527S, incluye:
Limpieza ajuste y posicionamiento, inspeccion de soporte y brazos, limpieza de tarjeta, verificación de lente de enfoque e iris automatico, revisión de funcionamiento con el controlador o sofware.</t>
  </si>
  <si>
    <t>Fuente de energía para cámara - 12V/300mA</t>
  </si>
  <si>
    <t>Fuente de energía para cámara -12V/1.4A</t>
  </si>
  <si>
    <t>TOTAL MANTENIMIENTO PREVENTIVO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</si>
</sst>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/>
    <xf numFmtId="164" fontId="4" fillId="0" borderId="1" xfId="0" applyNumberFormat="1" applyFont="1" applyBorder="1"/>
    <xf numFmtId="164" fontId="5" fillId="0" borderId="1" xfId="0" applyNumberFormat="1" applyFont="1" applyBorder="1"/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44" fontId="4" fillId="0" borderId="1" xfId="2" applyFont="1" applyBorder="1" applyAlignment="1">
      <alignment horizontal="center" vertical="center"/>
    </xf>
    <xf numFmtId="44" fontId="4" fillId="0" borderId="1" xfId="2" applyFont="1" applyBorder="1" applyAlignment="1">
      <alignment horizontal="right" vertical="center"/>
    </xf>
    <xf numFmtId="44" fontId="4" fillId="0" borderId="1" xfId="2" applyFont="1" applyBorder="1"/>
    <xf numFmtId="44" fontId="4" fillId="0" borderId="1" xfId="2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4" fillId="6" borderId="3" xfId="0" applyFont="1" applyFill="1" applyBorder="1"/>
    <xf numFmtId="164" fontId="4" fillId="6" borderId="3" xfId="0" applyNumberFormat="1" applyFont="1" applyFill="1" applyBorder="1"/>
    <xf numFmtId="164" fontId="5" fillId="6" borderId="4" xfId="0" applyNumberFormat="1" applyFont="1" applyFill="1" applyBorder="1"/>
  </cellXfs>
  <cellStyles count="3">
    <cellStyle name="Moneda" xfId="2" builtinId="4"/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2</xdr:row>
      <xdr:rowOff>180975</xdr:rowOff>
    </xdr:from>
    <xdr:to>
      <xdr:col>1</xdr:col>
      <xdr:colOff>2736481</xdr:colOff>
      <xdr:row>2</xdr:row>
      <xdr:rowOff>685800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504825"/>
          <a:ext cx="2241181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workbookViewId="0">
      <selection activeCell="A32" sqref="A32:G32"/>
    </sheetView>
  </sheetViews>
  <sheetFormatPr baseColWidth="10" defaultRowHeight="14.25" x14ac:dyDescent="0.2"/>
  <cols>
    <col min="1" max="1" width="7.28515625" style="1" customWidth="1"/>
    <col min="2" max="2" width="55.85546875" style="8" customWidth="1"/>
    <col min="3" max="3" width="12.28515625" style="1" customWidth="1"/>
    <col min="4" max="4" width="16.5703125" style="1" customWidth="1"/>
    <col min="5" max="5" width="14" style="1" customWidth="1"/>
    <col min="6" max="7" width="15" style="1" customWidth="1"/>
    <col min="8" max="16384" width="11.42578125" style="1"/>
  </cols>
  <sheetData>
    <row r="1" spans="1:7" ht="18" x14ac:dyDescent="0.25">
      <c r="A1" s="16" t="s">
        <v>13</v>
      </c>
      <c r="B1" s="16"/>
      <c r="C1" s="16"/>
      <c r="D1" s="16"/>
      <c r="E1" s="16"/>
      <c r="F1" s="16"/>
      <c r="G1" s="16"/>
    </row>
    <row r="2" spans="1:7" ht="7.5" customHeight="1" x14ac:dyDescent="0.25">
      <c r="A2" s="21"/>
      <c r="B2" s="21"/>
      <c r="C2" s="21"/>
      <c r="D2" s="21"/>
      <c r="E2" s="21"/>
      <c r="F2" s="21"/>
      <c r="G2" s="21"/>
    </row>
    <row r="3" spans="1:7" ht="66" customHeight="1" x14ac:dyDescent="0.2">
      <c r="A3" s="20"/>
      <c r="B3" s="20"/>
      <c r="C3" s="17" t="s">
        <v>15</v>
      </c>
      <c r="D3" s="18"/>
      <c r="E3" s="18"/>
      <c r="F3" s="18"/>
      <c r="G3" s="19"/>
    </row>
    <row r="4" spans="1:7" ht="15.75" x14ac:dyDescent="0.25">
      <c r="A4" s="22" t="s">
        <v>14</v>
      </c>
      <c r="B4" s="23"/>
      <c r="C4" s="23"/>
      <c r="D4" s="23"/>
      <c r="E4" s="23"/>
      <c r="F4" s="23"/>
      <c r="G4" s="24"/>
    </row>
    <row r="5" spans="1:7" ht="60" x14ac:dyDescent="0.2">
      <c r="A5" s="2" t="s">
        <v>0</v>
      </c>
      <c r="B5" s="2" t="s">
        <v>12</v>
      </c>
      <c r="C5" s="2" t="s">
        <v>10</v>
      </c>
      <c r="D5" s="2" t="s">
        <v>11</v>
      </c>
      <c r="E5" s="2" t="s">
        <v>1</v>
      </c>
      <c r="F5" s="2" t="s">
        <v>2</v>
      </c>
      <c r="G5" s="2" t="s">
        <v>3</v>
      </c>
    </row>
    <row r="6" spans="1:7" ht="71.25" x14ac:dyDescent="0.2">
      <c r="A6" s="3">
        <v>1</v>
      </c>
      <c r="B6" s="4" t="s">
        <v>20</v>
      </c>
      <c r="C6" s="3">
        <v>1</v>
      </c>
      <c r="D6" s="11"/>
      <c r="E6" s="11">
        <f>+D6*19%</f>
        <v>0</v>
      </c>
      <c r="F6" s="12">
        <f>+D6+E6</f>
        <v>0</v>
      </c>
      <c r="G6" s="12">
        <f>+C6*F6</f>
        <v>0</v>
      </c>
    </row>
    <row r="7" spans="1:7" ht="85.5" x14ac:dyDescent="0.2">
      <c r="A7" s="3">
        <v>2</v>
      </c>
      <c r="B7" s="4" t="s">
        <v>4</v>
      </c>
      <c r="C7" s="3">
        <v>120</v>
      </c>
      <c r="D7" s="11"/>
      <c r="E7" s="11">
        <f t="shared" ref="E7:E13" si="0">+D7*19%</f>
        <v>0</v>
      </c>
      <c r="F7" s="12">
        <f t="shared" ref="F7:F13" si="1">+D7+E7</f>
        <v>0</v>
      </c>
      <c r="G7" s="12">
        <f t="shared" ref="G7:G13" si="2">+C7*F7</f>
        <v>0</v>
      </c>
    </row>
    <row r="8" spans="1:7" ht="71.25" x14ac:dyDescent="0.2">
      <c r="A8" s="3">
        <v>3</v>
      </c>
      <c r="B8" s="4" t="s">
        <v>5</v>
      </c>
      <c r="C8" s="3">
        <v>6</v>
      </c>
      <c r="D8" s="11"/>
      <c r="E8" s="11">
        <f t="shared" si="0"/>
        <v>0</v>
      </c>
      <c r="F8" s="12">
        <f t="shared" si="1"/>
        <v>0</v>
      </c>
      <c r="G8" s="12">
        <f t="shared" si="2"/>
        <v>0</v>
      </c>
    </row>
    <row r="9" spans="1:7" ht="85.5" x14ac:dyDescent="0.2">
      <c r="A9" s="3">
        <v>4</v>
      </c>
      <c r="B9" s="4" t="s">
        <v>6</v>
      </c>
      <c r="C9" s="3">
        <v>2</v>
      </c>
      <c r="D9" s="11"/>
      <c r="E9" s="11">
        <f t="shared" si="0"/>
        <v>0</v>
      </c>
      <c r="F9" s="12">
        <f t="shared" si="1"/>
        <v>0</v>
      </c>
      <c r="G9" s="12">
        <f t="shared" si="2"/>
        <v>0</v>
      </c>
    </row>
    <row r="10" spans="1:7" ht="28.5" x14ac:dyDescent="0.2">
      <c r="A10" s="3">
        <v>5</v>
      </c>
      <c r="B10" s="4" t="s">
        <v>23</v>
      </c>
      <c r="C10" s="3">
        <v>1</v>
      </c>
      <c r="D10" s="11"/>
      <c r="E10" s="11">
        <f t="shared" si="0"/>
        <v>0</v>
      </c>
      <c r="F10" s="12">
        <f t="shared" si="1"/>
        <v>0</v>
      </c>
      <c r="G10" s="12">
        <f t="shared" si="2"/>
        <v>0</v>
      </c>
    </row>
    <row r="11" spans="1:7" ht="42.75" x14ac:dyDescent="0.2">
      <c r="A11" s="3">
        <v>6</v>
      </c>
      <c r="B11" s="4" t="s">
        <v>7</v>
      </c>
      <c r="C11" s="3">
        <v>1</v>
      </c>
      <c r="D11" s="11"/>
      <c r="E11" s="11">
        <f t="shared" si="0"/>
        <v>0</v>
      </c>
      <c r="F11" s="12">
        <f t="shared" si="1"/>
        <v>0</v>
      </c>
      <c r="G11" s="12">
        <f t="shared" si="2"/>
        <v>0</v>
      </c>
    </row>
    <row r="12" spans="1:7" ht="57" x14ac:dyDescent="0.2">
      <c r="A12" s="3">
        <v>7</v>
      </c>
      <c r="B12" s="4" t="s">
        <v>8</v>
      </c>
      <c r="C12" s="3">
        <v>3</v>
      </c>
      <c r="D12" s="11"/>
      <c r="E12" s="11">
        <f t="shared" si="0"/>
        <v>0</v>
      </c>
      <c r="F12" s="12">
        <f t="shared" si="1"/>
        <v>0</v>
      </c>
      <c r="G12" s="12">
        <f t="shared" si="2"/>
        <v>0</v>
      </c>
    </row>
    <row r="13" spans="1:7" ht="42.75" x14ac:dyDescent="0.2">
      <c r="A13" s="3">
        <v>8</v>
      </c>
      <c r="B13" s="4" t="s">
        <v>9</v>
      </c>
      <c r="C13" s="3">
        <v>1</v>
      </c>
      <c r="D13" s="11"/>
      <c r="E13" s="11">
        <f t="shared" si="0"/>
        <v>0</v>
      </c>
      <c r="F13" s="12">
        <f t="shared" si="1"/>
        <v>0</v>
      </c>
      <c r="G13" s="12">
        <f t="shared" si="2"/>
        <v>0</v>
      </c>
    </row>
    <row r="14" spans="1:7" ht="15" x14ac:dyDescent="0.25">
      <c r="A14" s="15" t="s">
        <v>16</v>
      </c>
      <c r="B14" s="15"/>
      <c r="C14" s="5"/>
      <c r="D14" s="6"/>
      <c r="E14" s="6"/>
      <c r="F14" s="6"/>
      <c r="G14" s="7">
        <f>SUM(G6:G13)</f>
        <v>0</v>
      </c>
    </row>
    <row r="15" spans="1:7" ht="15.75" x14ac:dyDescent="0.25">
      <c r="A15" s="25" t="s">
        <v>18</v>
      </c>
      <c r="B15" s="26"/>
      <c r="C15" s="26"/>
      <c r="D15" s="26"/>
      <c r="E15" s="26"/>
      <c r="F15" s="26"/>
      <c r="G15" s="27"/>
    </row>
    <row r="16" spans="1:7" ht="15.75" x14ac:dyDescent="0.25">
      <c r="A16" s="31" t="s">
        <v>37</v>
      </c>
      <c r="B16" s="32"/>
      <c r="C16" s="32"/>
      <c r="D16" s="32"/>
      <c r="E16" s="32"/>
      <c r="F16" s="32"/>
      <c r="G16" s="33"/>
    </row>
    <row r="17" spans="1:7" ht="60" x14ac:dyDescent="0.2">
      <c r="A17" s="2" t="s">
        <v>0</v>
      </c>
      <c r="B17" s="2" t="s">
        <v>12</v>
      </c>
      <c r="C17" s="2" t="s">
        <v>10</v>
      </c>
      <c r="D17" s="2" t="s">
        <v>11</v>
      </c>
      <c r="E17" s="2" t="s">
        <v>1</v>
      </c>
      <c r="F17" s="2" t="s">
        <v>2</v>
      </c>
      <c r="G17" s="2" t="s">
        <v>3</v>
      </c>
    </row>
    <row r="18" spans="1:7" ht="85.5" x14ac:dyDescent="0.2">
      <c r="A18" s="3">
        <v>1</v>
      </c>
      <c r="B18" s="4" t="s">
        <v>17</v>
      </c>
      <c r="C18" s="3">
        <v>16</v>
      </c>
      <c r="D18" s="14"/>
      <c r="E18" s="14">
        <f t="shared" ref="E18:E24" si="3">+D18*19%</f>
        <v>0</v>
      </c>
      <c r="F18" s="14">
        <f t="shared" ref="F18:F24" si="4">+D18+E18</f>
        <v>0</v>
      </c>
      <c r="G18" s="14">
        <f t="shared" ref="G18:G24" si="5">+C18*F18</f>
        <v>0</v>
      </c>
    </row>
    <row r="19" spans="1:7" ht="85.5" x14ac:dyDescent="0.2">
      <c r="A19" s="3">
        <v>2</v>
      </c>
      <c r="B19" s="4" t="s">
        <v>36</v>
      </c>
      <c r="C19" s="3">
        <v>1</v>
      </c>
      <c r="D19" s="14"/>
      <c r="E19" s="14">
        <f t="shared" si="3"/>
        <v>0</v>
      </c>
      <c r="F19" s="14">
        <f t="shared" si="4"/>
        <v>0</v>
      </c>
      <c r="G19" s="14">
        <f t="shared" si="5"/>
        <v>0</v>
      </c>
    </row>
    <row r="20" spans="1:7" ht="71.25" x14ac:dyDescent="0.2">
      <c r="A20" s="3">
        <v>3</v>
      </c>
      <c r="B20" s="4" t="s">
        <v>19</v>
      </c>
      <c r="C20" s="3">
        <v>1</v>
      </c>
      <c r="D20" s="14"/>
      <c r="E20" s="14">
        <f t="shared" si="3"/>
        <v>0</v>
      </c>
      <c r="F20" s="14">
        <f t="shared" si="4"/>
        <v>0</v>
      </c>
      <c r="G20" s="14">
        <f t="shared" si="5"/>
        <v>0</v>
      </c>
    </row>
    <row r="21" spans="1:7" ht="57" x14ac:dyDescent="0.2">
      <c r="A21" s="3">
        <v>4</v>
      </c>
      <c r="B21" s="4" t="s">
        <v>21</v>
      </c>
      <c r="C21" s="3">
        <v>1</v>
      </c>
      <c r="D21" s="14"/>
      <c r="E21" s="14">
        <f t="shared" si="3"/>
        <v>0</v>
      </c>
      <c r="F21" s="14">
        <f t="shared" si="4"/>
        <v>0</v>
      </c>
      <c r="G21" s="14">
        <f t="shared" si="5"/>
        <v>0</v>
      </c>
    </row>
    <row r="22" spans="1:7" ht="71.25" x14ac:dyDescent="0.2">
      <c r="A22" s="3">
        <v>5</v>
      </c>
      <c r="B22" s="4" t="s">
        <v>22</v>
      </c>
      <c r="C22" s="3">
        <v>1</v>
      </c>
      <c r="D22" s="14"/>
      <c r="E22" s="14">
        <f t="shared" si="3"/>
        <v>0</v>
      </c>
      <c r="F22" s="14">
        <f t="shared" si="4"/>
        <v>0</v>
      </c>
      <c r="G22" s="14">
        <f t="shared" si="5"/>
        <v>0</v>
      </c>
    </row>
    <row r="23" spans="1:7" ht="28.5" x14ac:dyDescent="0.2">
      <c r="A23" s="3">
        <v>6</v>
      </c>
      <c r="B23" s="4" t="s">
        <v>24</v>
      </c>
      <c r="C23" s="3">
        <v>1</v>
      </c>
      <c r="D23" s="14"/>
      <c r="E23" s="14">
        <f t="shared" si="3"/>
        <v>0</v>
      </c>
      <c r="F23" s="14">
        <f t="shared" si="4"/>
        <v>0</v>
      </c>
      <c r="G23" s="14">
        <f t="shared" si="5"/>
        <v>0</v>
      </c>
    </row>
    <row r="24" spans="1:7" ht="42.75" x14ac:dyDescent="0.2">
      <c r="A24" s="3">
        <v>7</v>
      </c>
      <c r="B24" s="4" t="s">
        <v>9</v>
      </c>
      <c r="C24" s="3">
        <v>1</v>
      </c>
      <c r="D24" s="14"/>
      <c r="E24" s="14">
        <f t="shared" si="3"/>
        <v>0</v>
      </c>
      <c r="F24" s="14">
        <f t="shared" si="4"/>
        <v>0</v>
      </c>
      <c r="G24" s="14">
        <f t="shared" si="5"/>
        <v>0</v>
      </c>
    </row>
    <row r="25" spans="1:7" ht="15" x14ac:dyDescent="0.25">
      <c r="A25" s="15" t="s">
        <v>16</v>
      </c>
      <c r="B25" s="15"/>
      <c r="C25" s="5"/>
      <c r="D25" s="6"/>
      <c r="E25" s="6"/>
      <c r="F25" s="6"/>
      <c r="G25" s="7">
        <f>SUM(G17:G24)</f>
        <v>0</v>
      </c>
    </row>
    <row r="26" spans="1:7" ht="15.75" x14ac:dyDescent="0.25">
      <c r="A26" s="31" t="s">
        <v>38</v>
      </c>
      <c r="B26" s="32"/>
      <c r="C26" s="32"/>
      <c r="D26" s="32"/>
      <c r="E26" s="32"/>
      <c r="F26" s="32"/>
      <c r="G26" s="33"/>
    </row>
    <row r="27" spans="1:7" ht="60" x14ac:dyDescent="0.2">
      <c r="A27" s="2" t="s">
        <v>0</v>
      </c>
      <c r="B27" s="2" t="s">
        <v>12</v>
      </c>
      <c r="C27" s="2" t="s">
        <v>10</v>
      </c>
      <c r="D27" s="2" t="s">
        <v>11</v>
      </c>
      <c r="E27" s="2" t="s">
        <v>1</v>
      </c>
      <c r="F27" s="2" t="s">
        <v>2</v>
      </c>
      <c r="G27" s="2" t="s">
        <v>3</v>
      </c>
    </row>
    <row r="28" spans="1:7" ht="85.5" x14ac:dyDescent="0.2">
      <c r="A28" s="3">
        <v>1</v>
      </c>
      <c r="B28" s="4" t="s">
        <v>40</v>
      </c>
      <c r="C28" s="3">
        <v>1</v>
      </c>
      <c r="D28" s="14"/>
      <c r="E28" s="14">
        <f>+D28*19%</f>
        <v>0</v>
      </c>
      <c r="F28" s="14">
        <f>+D28+E28</f>
        <v>0</v>
      </c>
      <c r="G28" s="14">
        <f>+C28*F28</f>
        <v>0</v>
      </c>
    </row>
    <row r="29" spans="1:7" ht="85.5" x14ac:dyDescent="0.2">
      <c r="A29" s="3">
        <v>2</v>
      </c>
      <c r="B29" s="4" t="s">
        <v>39</v>
      </c>
      <c r="C29" s="3">
        <v>1</v>
      </c>
      <c r="D29" s="14"/>
      <c r="E29" s="14">
        <f>+D29*19%</f>
        <v>0</v>
      </c>
      <c r="F29" s="14">
        <f>+D29+E29</f>
        <v>0</v>
      </c>
      <c r="G29" s="14">
        <f>+C29*F29</f>
        <v>0</v>
      </c>
    </row>
    <row r="30" spans="1:7" ht="15" x14ac:dyDescent="0.25">
      <c r="A30" s="15" t="s">
        <v>16</v>
      </c>
      <c r="B30" s="15"/>
      <c r="C30" s="5"/>
      <c r="D30" s="6"/>
      <c r="E30" s="6"/>
      <c r="F30" s="6"/>
      <c r="G30" s="7">
        <f>SUM(G22:G29)</f>
        <v>0</v>
      </c>
    </row>
    <row r="31" spans="1:7" ht="15" x14ac:dyDescent="0.25">
      <c r="A31" s="34" t="s">
        <v>43</v>
      </c>
      <c r="B31" s="34"/>
      <c r="C31" s="35"/>
      <c r="D31" s="36"/>
      <c r="E31" s="36"/>
      <c r="F31" s="36"/>
      <c r="G31" s="37">
        <f>+G14+G25+G30</f>
        <v>0</v>
      </c>
    </row>
    <row r="32" spans="1:7" ht="15.75" x14ac:dyDescent="0.25">
      <c r="A32" s="28" t="s">
        <v>25</v>
      </c>
      <c r="B32" s="29"/>
      <c r="C32" s="29"/>
      <c r="D32" s="29"/>
      <c r="E32" s="29"/>
      <c r="F32" s="29"/>
      <c r="G32" s="30"/>
    </row>
    <row r="33" spans="1:7" ht="60" x14ac:dyDescent="0.2">
      <c r="A33" s="2" t="s">
        <v>0</v>
      </c>
      <c r="B33" s="2" t="s">
        <v>12</v>
      </c>
      <c r="C33" s="2" t="s">
        <v>10</v>
      </c>
      <c r="D33" s="2" t="s">
        <v>11</v>
      </c>
      <c r="E33" s="2" t="s">
        <v>1</v>
      </c>
      <c r="F33" s="2" t="s">
        <v>2</v>
      </c>
      <c r="G33" s="2" t="s">
        <v>3</v>
      </c>
    </row>
    <row r="34" spans="1:7" x14ac:dyDescent="0.2">
      <c r="A34" s="9">
        <v>1</v>
      </c>
      <c r="B34" s="10" t="s">
        <v>41</v>
      </c>
      <c r="C34" s="9">
        <v>1</v>
      </c>
      <c r="D34" s="13"/>
      <c r="E34" s="13">
        <f t="shared" ref="E34:E45" si="6">+D34*19%</f>
        <v>0</v>
      </c>
      <c r="F34" s="13">
        <f t="shared" ref="F34:F45" si="7">+D34+E34</f>
        <v>0</v>
      </c>
      <c r="G34" s="13">
        <f t="shared" ref="G34:G45" si="8">+C34*F34</f>
        <v>0</v>
      </c>
    </row>
    <row r="35" spans="1:7" x14ac:dyDescent="0.2">
      <c r="A35" s="9">
        <v>2</v>
      </c>
      <c r="B35" s="10" t="s">
        <v>42</v>
      </c>
      <c r="C35" s="9">
        <v>1</v>
      </c>
      <c r="D35" s="13"/>
      <c r="E35" s="13">
        <f t="shared" si="6"/>
        <v>0</v>
      </c>
      <c r="F35" s="13">
        <f t="shared" ref="F35" si="9">+D35+E35</f>
        <v>0</v>
      </c>
      <c r="G35" s="13">
        <f t="shared" ref="G35" si="10">+C35*F35</f>
        <v>0</v>
      </c>
    </row>
    <row r="36" spans="1:7" x14ac:dyDescent="0.2">
      <c r="A36" s="9">
        <v>3</v>
      </c>
      <c r="B36" s="10" t="s">
        <v>26</v>
      </c>
      <c r="C36" s="9">
        <v>1</v>
      </c>
      <c r="D36" s="13"/>
      <c r="E36" s="13">
        <f t="shared" si="6"/>
        <v>0</v>
      </c>
      <c r="F36" s="13">
        <f t="shared" si="7"/>
        <v>0</v>
      </c>
      <c r="G36" s="13">
        <f t="shared" si="8"/>
        <v>0</v>
      </c>
    </row>
    <row r="37" spans="1:7" x14ac:dyDescent="0.2">
      <c r="A37" s="9">
        <v>4</v>
      </c>
      <c r="B37" s="10" t="s">
        <v>27</v>
      </c>
      <c r="C37" s="9">
        <v>1</v>
      </c>
      <c r="D37" s="13"/>
      <c r="E37" s="13">
        <f t="shared" si="6"/>
        <v>0</v>
      </c>
      <c r="F37" s="13">
        <f t="shared" si="7"/>
        <v>0</v>
      </c>
      <c r="G37" s="13">
        <f t="shared" si="8"/>
        <v>0</v>
      </c>
    </row>
    <row r="38" spans="1:7" x14ac:dyDescent="0.2">
      <c r="A38" s="9">
        <v>5</v>
      </c>
      <c r="B38" s="10" t="s">
        <v>28</v>
      </c>
      <c r="C38" s="9">
        <v>1</v>
      </c>
      <c r="D38" s="13"/>
      <c r="E38" s="13">
        <f t="shared" si="6"/>
        <v>0</v>
      </c>
      <c r="F38" s="13">
        <f t="shared" si="7"/>
        <v>0</v>
      </c>
      <c r="G38" s="13">
        <f t="shared" si="8"/>
        <v>0</v>
      </c>
    </row>
    <row r="39" spans="1:7" x14ac:dyDescent="0.2">
      <c r="A39" s="9">
        <v>6</v>
      </c>
      <c r="B39" s="10" t="s">
        <v>29</v>
      </c>
      <c r="C39" s="9">
        <v>1</v>
      </c>
      <c r="D39" s="13"/>
      <c r="E39" s="13">
        <f t="shared" si="6"/>
        <v>0</v>
      </c>
      <c r="F39" s="13">
        <f t="shared" si="7"/>
        <v>0</v>
      </c>
      <c r="G39" s="13">
        <f t="shared" si="8"/>
        <v>0</v>
      </c>
    </row>
    <row r="40" spans="1:7" x14ac:dyDescent="0.2">
      <c r="A40" s="9">
        <v>7</v>
      </c>
      <c r="B40" s="8" t="s">
        <v>31</v>
      </c>
      <c r="C40" s="9">
        <v>1</v>
      </c>
      <c r="D40" s="13"/>
      <c r="E40" s="13">
        <f t="shared" si="6"/>
        <v>0</v>
      </c>
      <c r="F40" s="13">
        <f t="shared" si="7"/>
        <v>0</v>
      </c>
      <c r="G40" s="13">
        <f t="shared" si="8"/>
        <v>0</v>
      </c>
    </row>
    <row r="41" spans="1:7" x14ac:dyDescent="0.2">
      <c r="A41" s="9">
        <v>8</v>
      </c>
      <c r="B41" s="10" t="s">
        <v>32</v>
      </c>
      <c r="C41" s="9">
        <v>1</v>
      </c>
      <c r="D41" s="13"/>
      <c r="E41" s="13">
        <f t="shared" si="6"/>
        <v>0</v>
      </c>
      <c r="F41" s="13">
        <f t="shared" si="7"/>
        <v>0</v>
      </c>
      <c r="G41" s="13">
        <f t="shared" si="8"/>
        <v>0</v>
      </c>
    </row>
    <row r="42" spans="1:7" x14ac:dyDescent="0.2">
      <c r="A42" s="9">
        <v>9</v>
      </c>
      <c r="B42" s="10" t="s">
        <v>35</v>
      </c>
      <c r="C42" s="9">
        <v>1</v>
      </c>
      <c r="D42" s="13"/>
      <c r="E42" s="13">
        <f t="shared" si="6"/>
        <v>0</v>
      </c>
      <c r="F42" s="13">
        <f t="shared" si="7"/>
        <v>0</v>
      </c>
      <c r="G42" s="13">
        <f t="shared" si="8"/>
        <v>0</v>
      </c>
    </row>
    <row r="43" spans="1:7" x14ac:dyDescent="0.2">
      <c r="A43" s="9">
        <v>10</v>
      </c>
      <c r="B43" s="10" t="s">
        <v>30</v>
      </c>
      <c r="C43" s="9">
        <v>1</v>
      </c>
      <c r="D43" s="13"/>
      <c r="E43" s="13">
        <f t="shared" si="6"/>
        <v>0</v>
      </c>
      <c r="F43" s="13">
        <f t="shared" si="7"/>
        <v>0</v>
      </c>
      <c r="G43" s="13">
        <f t="shared" si="8"/>
        <v>0</v>
      </c>
    </row>
    <row r="44" spans="1:7" x14ac:dyDescent="0.2">
      <c r="A44" s="9">
        <v>11</v>
      </c>
      <c r="B44" s="10" t="s">
        <v>33</v>
      </c>
      <c r="C44" s="9">
        <v>1</v>
      </c>
      <c r="D44" s="13"/>
      <c r="E44" s="13">
        <f t="shared" si="6"/>
        <v>0</v>
      </c>
      <c r="F44" s="13">
        <f t="shared" si="7"/>
        <v>0</v>
      </c>
      <c r="G44" s="13">
        <f t="shared" si="8"/>
        <v>0</v>
      </c>
    </row>
    <row r="45" spans="1:7" x14ac:dyDescent="0.2">
      <c r="A45" s="9">
        <v>12</v>
      </c>
      <c r="B45" s="10" t="s">
        <v>34</v>
      </c>
      <c r="C45" s="9">
        <v>1</v>
      </c>
      <c r="D45" s="13"/>
      <c r="E45" s="13">
        <f t="shared" si="6"/>
        <v>0</v>
      </c>
      <c r="F45" s="13">
        <f t="shared" si="7"/>
        <v>0</v>
      </c>
      <c r="G45" s="13">
        <f t="shared" si="8"/>
        <v>0</v>
      </c>
    </row>
    <row r="46" spans="1:7" ht="15" x14ac:dyDescent="0.25">
      <c r="A46" s="15" t="s">
        <v>16</v>
      </c>
      <c r="B46" s="15"/>
      <c r="C46" s="5"/>
      <c r="D46" s="6"/>
      <c r="E46" s="6"/>
      <c r="F46" s="6"/>
      <c r="G46" s="7">
        <f>SUM(G38:G45)</f>
        <v>0</v>
      </c>
    </row>
  </sheetData>
  <mergeCells count="14">
    <mergeCell ref="A46:B46"/>
    <mergeCell ref="A1:G1"/>
    <mergeCell ref="C3:G3"/>
    <mergeCell ref="A3:B3"/>
    <mergeCell ref="A2:G2"/>
    <mergeCell ref="A4:G4"/>
    <mergeCell ref="A15:G15"/>
    <mergeCell ref="A32:G32"/>
    <mergeCell ref="A16:G16"/>
    <mergeCell ref="A26:G26"/>
    <mergeCell ref="A14:B14"/>
    <mergeCell ref="A25:B25"/>
    <mergeCell ref="A30:B30"/>
    <mergeCell ref="A31:B31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MTO. PREVEN. Y REPUESTOS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Mario Fernando Jimenez Perdigon</cp:lastModifiedBy>
  <dcterms:created xsi:type="dcterms:W3CDTF">2023-02-14T19:30:21Z</dcterms:created>
  <dcterms:modified xsi:type="dcterms:W3CDTF">2024-10-22T23:05:04Z</dcterms:modified>
</cp:coreProperties>
</file>