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 LAPTOP\Desktop\defensoria\SECOP II\SECOP II  2024\OCTUBRE DE 2024\"/>
    </mc:Choice>
  </mc:AlternateContent>
  <xr:revisionPtr revIDLastSave="0" documentId="13_ncr:1_{73367616-8037-4F78-8DFB-F4E816C95F92}" xr6:coauthVersionLast="47" xr6:coauthVersionMax="47" xr10:uidLastSave="{00000000-0000-0000-0000-000000000000}"/>
  <bookViews>
    <workbookView xWindow="30" yWindow="390" windowWidth="20460" windowHeight="1077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9" i="1" l="1"/>
  <c r="Y138" i="1"/>
  <c r="W132" i="1"/>
  <c r="B132" i="1"/>
  <c r="W131" i="1"/>
  <c r="C131" i="1"/>
  <c r="W97" i="1"/>
  <c r="C97" i="1"/>
  <c r="J9" i="3"/>
  <c r="Y84" i="1"/>
  <c r="Y150" i="1" l="1"/>
  <c r="Y151" i="1" s="1"/>
  <c r="Y75" i="1"/>
  <c r="Y78" i="1" s="1"/>
  <c r="Y81" i="1" s="1"/>
</calcChain>
</file>

<file path=xl/sharedStrings.xml><?xml version="1.0" encoding="utf-8"?>
<sst xmlns="http://schemas.openxmlformats.org/spreadsheetml/2006/main" count="400" uniqueCount="231">
  <si>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</si>
  <si>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</si>
  <si>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</si>
  <si>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</si>
  <si>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</si>
  <si>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</si>
  <si>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</si>
  <si>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</si>
  <si>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</si>
  <si>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</si>
  <si>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</si>
  <si>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</si>
  <si>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</si>
  <si>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</si>
  <si>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</si>
  <si>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</si>
  <si>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</si>
  <si>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</si>
  <si>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</si>
  <si>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</si>
  <si>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</si>
  <si>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</si>
  <si>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</si>
  <si>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</si>
  <si>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</si>
  <si>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</si>
  <si>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</si>
  <si>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</si>
  <si>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</si>
  <si>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</si>
  <si>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</si>
  <si>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</si>
  <si>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</si>
  <si>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</si>
  <si>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</si>
  <si>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</si>
  <si>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</si>
  <si>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</si>
  <si>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</si>
  <si>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</si>
  <si>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</si>
  <si>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</si>
  <si>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</si>
  <si>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</si>
  <si>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</si>
  <si>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</si>
  <si>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</si>
  <si>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</si>
  <si>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</si>
  <si>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</si>
  <si>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</si>
  <si>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</si>
  <si>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</si>
  <si>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</si>
  <si>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</si>
  <si>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</si>
  <si>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</si>
  <si>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</si>
  <si>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</si>
  <si>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</si>
  <si>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</si>
  <si>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</si>
  <si>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</si>
  <si>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</si>
  <si>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</si>
  <si>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</si>
  <si>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</si>
  <si>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</si>
  <si>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</si>
  <si>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</si>
  <si>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</si>
  <si>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</si>
  <si>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</si>
  <si>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</si>
  <si>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</si>
  <si>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</si>
  <si>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</si>
  <si>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</si>
  <si>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</si>
  <si>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</si>
  <si>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</si>
  <si>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</si>
  <si>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</si>
  <si>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</si>
  <si>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</si>
  <si>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</si>
  <si>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</si>
  <si>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</si>
  <si>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</si>
  <si>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</si>
  <si>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</si>
  <si>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</si>
  <si>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</si>
  <si>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</si>
  <si>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</si>
  <si>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</si>
  <si>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</si>
  <si>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</si>
  <si>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</si>
  <si>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</si>
  <si>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</si>
  <si>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</si>
  <si>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</si>
  <si>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</si>
  <si>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</si>
  <si>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</si>
  <si>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</si>
  <si>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</si>
  <si>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</si>
  <si>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</si>
  <si>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</si>
  <si>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</si>
  <si>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</si>
  <si>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</si>
  <si>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</si>
  <si>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</si>
  <si>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</si>
  <si>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</si>
  <si>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</si>
  <si>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</si>
  <si>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</si>
  <si>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</si>
  <si>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</si>
  <si>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</si>
  <si>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</si>
  <si>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</si>
  <si>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</si>
  <si>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</si>
  <si>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</si>
  <si>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</si>
  <si>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</si>
  <si>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</si>
  <si>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</si>
  <si>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</si>
  <si>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</si>
  <si>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</si>
  <si>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</si>
  <si>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</si>
  <si>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</si>
  <si>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</si>
  <si>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</si>
  <si>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</si>
  <si>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</si>
  <si>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</si>
  <si>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</si>
  <si>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</si>
  <si>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</si>
  <si>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</si>
  <si>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</si>
  <si>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</si>
  <si>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</si>
  <si>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</si>
  <si>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</si>
  <si>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</si>
  <si>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</si>
  <si>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</si>
  <si>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</si>
  <si>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</si>
  <si>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</si>
  <si>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</si>
  <si>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</si>
  <si>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</si>
  <si>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</si>
  <si>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</si>
  <si>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</si>
  <si>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</si>
  <si>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</si>
  <si>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</si>
  <si>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</si>
  <si>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</si>
  <si>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</si>
  <si>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</si>
  <si>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</si>
  <si>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</si>
  <si>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</si>
  <si>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</si>
  <si>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</si>
  <si>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</si>
  <si>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</si>
  <si>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</si>
  <si>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</si>
  <si>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</si>
  <si>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</si>
  <si>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</si>
  <si>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</si>
  <si>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</si>
  <si>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</si>
  <si>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</si>
  <si>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</si>
  <si>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PROF.ADTIVO Y DE GESTION GRADO 19</t>
  </si>
  <si>
    <t>BARRANQUILLA</t>
  </si>
  <si>
    <t>profesionales de abogado para la representación judicial, extrajuducial y de lo demas que dispone la ley en favor de los usuarios del servicio de los servicios de la defensoría pública; asi como la promoción, defensa, ejercicio y divulgación de los derechos humanos.</t>
  </si>
  <si>
    <t>REGIONAL ATLANTICO</t>
  </si>
  <si>
    <t>Desarrolló las actuaciones teniendo en cuenta los lineamientos y parámetros de prestación del servicio establecidos por la Dirección Nacional de Defensoría Pública</t>
  </si>
  <si>
    <t>Asistió a los turnos, como a las audiencias programadas para la prestación del servicio.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</si>
  <si>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</si>
  <si>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segun el caso</t>
  </si>
  <si>
    <t>Comunicó al usuario del servicio las decisiones y gestion defensorial adelantada, dentro de los términos definidos en la obligación contractual</t>
  </si>
  <si>
    <t xml:space="preserve">Se cominucico cada usuarios en forma  oportuna  para su asesoria tecnica conforme  iba realzando cada audiencia o ingreso al sistema defensoria publica </t>
  </si>
  <si>
    <t>Visitó a los usuarios del servicio de defensoría pública que se encuentren privado de la libertad una (1) vez al mes</t>
  </si>
  <si>
    <t>Asistió a las actividades de capacitación programadas por la Defensoría del Pueblo</t>
  </si>
  <si>
    <t>Defensores convocadas por el Coordinador Académico de la Regional o quien haga sus veces.</t>
  </si>
  <si>
    <t>Anexó la declaración juramentada con copia de los aportes a salud, pensiones y ARL.</t>
  </si>
  <si>
    <t xml:space="preserve">Mantuvó actualizados los sistemas de información (Vision Web), aplicativos, softwares u otros similares para el servicio de la DEFENSORÍA a los cuales tenga acceso en virtud del presente contrato con información fidedigna y veraz para las comunicaciones a que haya lugar institucionalmente. </t>
  </si>
  <si>
    <t>Actualizó sus conocimientos en el área del derecho afín al programa para el cual fue contratado</t>
  </si>
  <si>
    <t>Constante actualziacion jursprodencia por parte esta Defensora quien lo aplica en proceso asignados en debidaforma.</t>
  </si>
  <si>
    <t xml:space="preserve">Interpuso en debida forma los recursos o medios de impugnación previstos en las leyes procesales, </t>
  </si>
  <si>
    <t>Informó de manera inmediata sobre el acaecimiento o imposición de sanciones por las autoridades competentes que impidan la ejecución del objeto y obligaciones pactadas en el presente contrato</t>
  </si>
  <si>
    <t>Atendió oportunamente, los requerimientos, instrucciones y recomendaciones que durante el desarrollo del contrato le imparta la DEFENSORÍA, a través del supervisor del contrato, para una correcta ejecución y cumplimiento de sus obligaciones.</t>
  </si>
  <si>
    <t>Se atendio aportumanete cualquier requimiento y recomendaciones  efectuado PAG por medios instituciones como Email y Vision web</t>
  </si>
  <si>
    <t>Suministró a los usuarios del Servicio de Defensoría Pública, la asesoría jurídica especializada dejando constancia de ello</t>
  </si>
  <si>
    <t>VERA JUDITH CASTELLANOS BERDUGO</t>
  </si>
  <si>
    <t>CARRERA 49 N.74-109 APTO 402</t>
  </si>
  <si>
    <t>vcastellanos@defensoria.edu.co</t>
  </si>
  <si>
    <t>bancolombia</t>
  </si>
  <si>
    <t xml:space="preserve">se encuentra actualizado el sisteema en lo relacionado con los usuarios a mi cargo.
</t>
  </si>
  <si>
    <t>Se diligenciaron los formatos necesarios, entregando información en forma oportuna y confiable</t>
  </si>
  <si>
    <t>Cuando es necesario interpongo los recursos de ley y se utilizan las garantías procesales consagradas.</t>
  </si>
  <si>
    <t>Sin ninguna anotación hasta la presente.</t>
  </si>
  <si>
    <t>Asistí a las reuniones y cuando no pude asistir presenté la excusa respectiva. Me conecté a las Barras académicas.</t>
  </si>
  <si>
    <t>Presenté el pago de seguridad social cancelado dentro del término.</t>
  </si>
  <si>
    <t>CD-DP-4421-2023</t>
  </si>
  <si>
    <t>CRC-100016004</t>
  </si>
  <si>
    <t>Asisto a las capacitaciones programadas y estoy conectandome al diplomado de argumentación y lógica.</t>
  </si>
  <si>
    <t xml:space="preserve">Me entrevisté telefonicamente con 15 usuarios y sus familiares para explicar el estado de su proceso
</t>
  </si>
  <si>
    <t xml:space="preserve">Realicé las 15 conexiones telefónicas con usuarios y/o sus familiares y 3 visitas carcelarias
</t>
  </si>
  <si>
    <t>TEDDY LLANOS SARMIENTO</t>
  </si>
  <si>
    <t xml:space="preserve">41 audiencias programadas. 35 fracasadas. 6 Realizadass. Las que no se realizaron; 15 Juez. 13 Fiscal 4 Inpec y 3 defensa.
</t>
  </si>
  <si>
    <t xml:space="preserve">Asumí cinco nuevos casos y terminé 3, habiendo diligenciado los documentos necesarios para obtener el aval correspondiente
</t>
  </si>
  <si>
    <t>tllanos@defensoria.gov.co</t>
  </si>
  <si>
    <t>Si Cumpliò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</si>
</sst>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14</xdr:col>
      <xdr:colOff>168671</xdr:colOff>
      <xdr:row>39</xdr:row>
      <xdr:rowOff>7090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8516" y="30460156"/>
          <a:ext cx="2877343" cy="919903"/>
        </a:xfrm>
        <a:prstGeom prst="rect">
          <a:avLst/>
        </a:prstGeom>
      </xdr:spPr>
    </xdr:pic>
    <xdr:clientData/>
  </xdr:twoCellAnchor>
  <xdr:twoCellAnchor editAs="oneCell">
    <xdr:from>
      <xdr:col>18</xdr:col>
      <xdr:colOff>59532</xdr:colOff>
      <xdr:row>38</xdr:row>
      <xdr:rowOff>188516</xdr:rowOff>
    </xdr:from>
    <xdr:to>
      <xdr:col>29</xdr:col>
      <xdr:colOff>131834</xdr:colOff>
      <xdr:row>38</xdr:row>
      <xdr:rowOff>737204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0788D33-CE4A-433E-B756-802007D3E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157" y="30648672"/>
          <a:ext cx="2651990" cy="5486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tllano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vcastellano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AN10" sqref="AN1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1"/>
      <c r="C2" s="131"/>
      <c r="D2" s="131"/>
      <c r="E2" s="131"/>
      <c r="F2" s="131"/>
      <c r="G2" s="123" t="s">
        <v>0</v>
      </c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30" t="s">
        <v>157</v>
      </c>
      <c r="AB2" s="130"/>
      <c r="AC2" s="130"/>
      <c r="AD2" s="130"/>
      <c r="AE2" s="130"/>
      <c r="AF2" s="130"/>
    </row>
    <row r="3" spans="2:33" ht="11.25" customHeight="1" x14ac:dyDescent="0.3">
      <c r="B3" s="131"/>
      <c r="C3" s="131"/>
      <c r="D3" s="131"/>
      <c r="E3" s="131"/>
      <c r="F3" s="131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30"/>
      <c r="AB3" s="130"/>
      <c r="AC3" s="130"/>
      <c r="AD3" s="130"/>
      <c r="AE3" s="130"/>
      <c r="AF3" s="130"/>
    </row>
    <row r="4" spans="2:33" ht="11.25" customHeight="1" x14ac:dyDescent="0.3">
      <c r="B4" s="131"/>
      <c r="C4" s="131"/>
      <c r="D4" s="131"/>
      <c r="E4" s="131"/>
      <c r="F4" s="131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62" t="s">
        <v>187</v>
      </c>
      <c r="AB4" s="162"/>
      <c r="AC4" s="162"/>
      <c r="AD4" s="162"/>
      <c r="AE4" s="162"/>
      <c r="AF4" s="162"/>
    </row>
    <row r="5" spans="2:33" ht="11.25" customHeight="1" x14ac:dyDescent="0.3">
      <c r="B5" s="131"/>
      <c r="C5" s="131"/>
      <c r="D5" s="131"/>
      <c r="E5" s="131"/>
      <c r="F5" s="131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62"/>
      <c r="AB5" s="162"/>
      <c r="AC5" s="162"/>
      <c r="AD5" s="162"/>
      <c r="AE5" s="162"/>
      <c r="AF5" s="162"/>
    </row>
    <row r="6" spans="2:33" ht="15" customHeight="1" x14ac:dyDescent="0.3">
      <c r="B6" s="131"/>
      <c r="C6" s="131"/>
      <c r="D6" s="131"/>
      <c r="E6" s="131"/>
      <c r="F6" s="131"/>
      <c r="G6" s="126" t="s">
        <v>166</v>
      </c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30" t="s">
        <v>188</v>
      </c>
      <c r="AB6" s="130"/>
      <c r="AC6" s="130"/>
      <c r="AD6" s="130"/>
      <c r="AE6" s="130"/>
      <c r="AF6" s="130"/>
    </row>
    <row r="7" spans="2:33" ht="15" customHeight="1" x14ac:dyDescent="0.3">
      <c r="B7" s="131"/>
      <c r="C7" s="131"/>
      <c r="D7" s="131"/>
      <c r="E7" s="131"/>
      <c r="F7" s="131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30"/>
      <c r="AB7" s="130"/>
      <c r="AC7" s="130"/>
      <c r="AD7" s="130"/>
      <c r="AE7" s="130"/>
      <c r="AF7" s="13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1</v>
      </c>
      <c r="Y10" s="55"/>
      <c r="Z10" s="55" t="s">
        <v>20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23</v>
      </c>
      <c r="M13" s="129"/>
      <c r="N13" s="55">
        <v>1</v>
      </c>
      <c r="O13" s="55"/>
      <c r="P13" s="55" t="s">
        <v>19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31</v>
      </c>
      <c r="Y13" s="55"/>
      <c r="Z13" s="55" t="s">
        <v>19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9" t="s">
        <v>39</v>
      </c>
      <c r="C17" s="139"/>
      <c r="D17" s="139"/>
      <c r="E17" s="139"/>
      <c r="F17" s="139"/>
      <c r="G17" s="139"/>
      <c r="H17" s="139"/>
      <c r="I17" s="3"/>
      <c r="J17" s="3"/>
      <c r="K17" s="159" t="s">
        <v>221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162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211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76" t="s">
        <v>27</v>
      </c>
      <c r="Y19" s="77"/>
      <c r="Z19" s="77"/>
      <c r="AA19" s="78"/>
      <c r="AB19" s="150">
        <v>22634348</v>
      </c>
      <c r="AC19" s="151"/>
      <c r="AD19" s="151"/>
      <c r="AE19" s="151"/>
      <c r="AF19" s="15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55" t="s">
        <v>212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190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58">
        <v>3013701595</v>
      </c>
      <c r="F23" s="158"/>
      <c r="G23" s="158"/>
      <c r="H23" s="158"/>
      <c r="I23" s="158"/>
      <c r="J23" s="158"/>
      <c r="K23" s="158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6" t="s">
        <v>213</v>
      </c>
      <c r="Y23" s="157"/>
      <c r="Z23" s="157"/>
      <c r="AA23" s="157"/>
      <c r="AB23" s="157"/>
      <c r="AC23" s="157"/>
      <c r="AD23" s="157"/>
      <c r="AE23" s="157"/>
      <c r="AF23" s="15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46">
        <v>69213149954</v>
      </c>
      <c r="M25" s="146"/>
      <c r="N25" s="146"/>
      <c r="O25" s="146"/>
      <c r="P25" s="146"/>
      <c r="Q25" s="146"/>
      <c r="R25" s="146"/>
      <c r="S25" s="146"/>
      <c r="T25" s="44" t="s">
        <v>135</v>
      </c>
      <c r="U25" s="44"/>
      <c r="V25" s="55" t="s">
        <v>214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4</v>
      </c>
      <c r="Y30" s="55"/>
      <c r="Z30" s="55" t="s">
        <v>21</v>
      </c>
      <c r="AA30" s="55"/>
      <c r="AB30" s="55"/>
      <c r="AC30" s="55"/>
      <c r="AD30" s="55">
        <v>2023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181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53" t="s">
        <v>191</v>
      </c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5"/>
      <c r="AG33" s="11"/>
    </row>
    <row r="34" spans="2:33" x14ac:dyDescent="0.3">
      <c r="B34" s="153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5"/>
      <c r="AG34" s="11"/>
    </row>
    <row r="35" spans="2:33" x14ac:dyDescent="0.3">
      <c r="B35" s="153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5"/>
      <c r="AG35" s="11"/>
    </row>
    <row r="36" spans="2:33" x14ac:dyDescent="0.3">
      <c r="B36" s="153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32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6" t="s">
        <v>97</v>
      </c>
      <c r="C39" s="77"/>
      <c r="D39" s="77"/>
      <c r="E39" s="77"/>
      <c r="F39" s="77"/>
      <c r="G39" s="78"/>
      <c r="H39" s="55">
        <v>13</v>
      </c>
      <c r="I39" s="55"/>
      <c r="J39" s="55"/>
      <c r="K39" s="132"/>
      <c r="L39" s="55"/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49">
        <v>67509000</v>
      </c>
      <c r="K41" s="149"/>
      <c r="L41" s="149"/>
      <c r="M41" s="149"/>
      <c r="N41" s="149"/>
      <c r="O41" s="149"/>
      <c r="P41" s="149"/>
      <c r="Q41" s="76" t="s">
        <v>40</v>
      </c>
      <c r="R41" s="77"/>
      <c r="S41" s="77"/>
      <c r="T41" s="77"/>
      <c r="U41" s="77"/>
      <c r="V41" s="77"/>
      <c r="W41" s="77"/>
      <c r="X41" s="77"/>
      <c r="Y41" s="78"/>
      <c r="Z41" s="133">
        <v>5193000</v>
      </c>
      <c r="AA41" s="134"/>
      <c r="AB41" s="134"/>
      <c r="AC41" s="134"/>
      <c r="AD41" s="134"/>
      <c r="AE41" s="134"/>
      <c r="AF41" s="13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36" t="s">
        <v>192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9" t="s">
        <v>41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47">
        <v>44988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>
        <v>91523</v>
      </c>
      <c r="AD45" s="55"/>
      <c r="AE45" s="55"/>
      <c r="AF45" s="55"/>
      <c r="AG45" s="11"/>
    </row>
    <row r="46" spans="2:33" ht="3.6" customHeight="1" x14ac:dyDescent="0.3"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7" t="s">
        <v>46</v>
      </c>
      <c r="O47" s="127"/>
      <c r="P47" s="127"/>
      <c r="Q47" s="127"/>
      <c r="R47" s="127"/>
      <c r="S47" s="127"/>
      <c r="T47" s="127"/>
      <c r="U47" s="55" t="s">
        <v>189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55" t="s">
        <v>226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74">
        <v>72314304</v>
      </c>
      <c r="AB49" s="174"/>
      <c r="AC49" s="174"/>
      <c r="AD49" s="174"/>
      <c r="AE49" s="174"/>
      <c r="AF49" s="17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138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71" t="s">
        <v>229</v>
      </c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"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1"/>
    </row>
    <row r="53" spans="2:48" ht="15" customHeight="1" x14ac:dyDescent="0.3">
      <c r="B53" s="163" t="s">
        <v>63</v>
      </c>
      <c r="C53" s="164"/>
      <c r="D53" s="165"/>
      <c r="E53" s="45" t="s">
        <v>145</v>
      </c>
      <c r="F53" s="46"/>
      <c r="G53" s="47"/>
      <c r="H53" s="169" t="s">
        <v>100</v>
      </c>
      <c r="I53" s="169"/>
      <c r="J53" s="169"/>
      <c r="K53" s="169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70" t="s">
        <v>136</v>
      </c>
      <c r="V53" s="170"/>
      <c r="W53" s="170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6"/>
      <c r="C54" s="167"/>
      <c r="D54" s="168"/>
      <c r="E54" s="45" t="s">
        <v>144</v>
      </c>
      <c r="F54" s="46"/>
      <c r="G54" s="47"/>
      <c r="H54" s="169"/>
      <c r="I54" s="169"/>
      <c r="J54" s="169"/>
      <c r="K54" s="169"/>
      <c r="L54" s="55">
        <v>30</v>
      </c>
      <c r="M54" s="55"/>
      <c r="N54" s="55" t="s">
        <v>20</v>
      </c>
      <c r="O54" s="55"/>
      <c r="P54" s="55"/>
      <c r="Q54" s="55"/>
      <c r="R54" s="55">
        <v>2023</v>
      </c>
      <c r="S54" s="55"/>
      <c r="T54" s="55"/>
      <c r="U54" s="170"/>
      <c r="V54" s="170"/>
      <c r="W54" s="170"/>
      <c r="X54" s="55">
        <v>1</v>
      </c>
      <c r="Y54" s="55"/>
      <c r="Z54" s="55" t="s">
        <v>21</v>
      </c>
      <c r="AA54" s="55"/>
      <c r="AB54" s="55"/>
      <c r="AC54" s="55"/>
      <c r="AD54" s="55">
        <v>2023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62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222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44"/>
      <c r="AF59" s="44"/>
      <c r="AG59" s="11"/>
    </row>
    <row r="60" spans="2:48" ht="9" customHeight="1" x14ac:dyDescent="0.3">
      <c r="B60" s="71" t="s">
        <v>75</v>
      </c>
      <c r="C60" s="71"/>
      <c r="D60" s="71"/>
      <c r="E60" s="71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5">
        <v>13837800</v>
      </c>
      <c r="AC60" s="125"/>
      <c r="AD60" s="125"/>
      <c r="AE60" s="125"/>
      <c r="AF60" s="125"/>
      <c r="AG60" s="11"/>
    </row>
    <row r="61" spans="2:48" ht="24.75" customHeight="1" x14ac:dyDescent="0.3">
      <c r="B61" s="71"/>
      <c r="C61" s="71"/>
      <c r="D61" s="71"/>
      <c r="E61" s="71"/>
      <c r="F61" s="70"/>
      <c r="G61" s="70"/>
      <c r="H61" s="55">
        <v>1</v>
      </c>
      <c r="I61" s="55"/>
      <c r="J61" s="55" t="s">
        <v>21</v>
      </c>
      <c r="K61" s="55"/>
      <c r="L61" s="55"/>
      <c r="M61" s="55"/>
      <c r="N61" s="55">
        <v>2023</v>
      </c>
      <c r="O61" s="55"/>
      <c r="P61" s="55"/>
      <c r="Q61" s="70"/>
      <c r="R61" s="70"/>
      <c r="S61" s="55">
        <v>31</v>
      </c>
      <c r="T61" s="55"/>
      <c r="U61" s="55" t="s">
        <v>21</v>
      </c>
      <c r="V61" s="55"/>
      <c r="W61" s="55"/>
      <c r="X61" s="55"/>
      <c r="Y61" s="55">
        <v>2026</v>
      </c>
      <c r="Z61" s="55"/>
      <c r="AA61" s="55"/>
      <c r="AB61" s="125"/>
      <c r="AC61" s="125"/>
      <c r="AD61" s="125"/>
      <c r="AE61" s="125"/>
      <c r="AF61" s="125"/>
      <c r="AG61" s="11"/>
    </row>
    <row r="62" spans="2:48" ht="9" customHeight="1" x14ac:dyDescent="0.3">
      <c r="B62" s="71" t="s">
        <v>74</v>
      </c>
      <c r="C62" s="71"/>
      <c r="D62" s="71"/>
      <c r="E62" s="71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5">
        <v>6918900</v>
      </c>
      <c r="AC62" s="125"/>
      <c r="AD62" s="125"/>
      <c r="AE62" s="125"/>
      <c r="AF62" s="125"/>
      <c r="AG62" s="11"/>
    </row>
    <row r="63" spans="2:48" ht="24.75" customHeight="1" x14ac:dyDescent="0.3">
      <c r="B63" s="71"/>
      <c r="C63" s="71"/>
      <c r="D63" s="71"/>
      <c r="E63" s="71"/>
      <c r="F63" s="70"/>
      <c r="G63" s="70"/>
      <c r="H63" s="55">
        <v>1</v>
      </c>
      <c r="I63" s="55"/>
      <c r="J63" s="55" t="s">
        <v>21</v>
      </c>
      <c r="K63" s="55"/>
      <c r="L63" s="55"/>
      <c r="M63" s="55"/>
      <c r="N63" s="55">
        <v>2023</v>
      </c>
      <c r="O63" s="55"/>
      <c r="P63" s="55"/>
      <c r="Q63" s="70"/>
      <c r="R63" s="70"/>
      <c r="S63" s="55">
        <v>30</v>
      </c>
      <c r="T63" s="55"/>
      <c r="U63" s="55" t="s">
        <v>13</v>
      </c>
      <c r="V63" s="55"/>
      <c r="W63" s="55"/>
      <c r="X63" s="55"/>
      <c r="Y63" s="55">
        <v>2025</v>
      </c>
      <c r="Z63" s="55"/>
      <c r="AA63" s="55"/>
      <c r="AB63" s="125"/>
      <c r="AC63" s="125"/>
      <c r="AD63" s="125"/>
      <c r="AE63" s="125"/>
      <c r="AF63" s="125"/>
      <c r="AG63" s="11"/>
    </row>
    <row r="64" spans="2:48" ht="9" customHeight="1" x14ac:dyDescent="0.3">
      <c r="B64" s="71"/>
      <c r="C64" s="71"/>
      <c r="D64" s="71"/>
      <c r="E64" s="71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5"/>
      <c r="AC64" s="125"/>
      <c r="AD64" s="125"/>
      <c r="AE64" s="125"/>
      <c r="AF64" s="125"/>
      <c r="AG64" s="11"/>
    </row>
    <row r="65" spans="2:33" ht="24.75" customHeight="1" x14ac:dyDescent="0.3">
      <c r="B65" s="71"/>
      <c r="C65" s="71"/>
      <c r="D65" s="71"/>
      <c r="E65" s="71"/>
      <c r="F65" s="70"/>
      <c r="G65" s="70"/>
      <c r="H65" s="55"/>
      <c r="I65" s="55"/>
      <c r="J65" s="55"/>
      <c r="K65" s="55"/>
      <c r="L65" s="55"/>
      <c r="M65" s="55"/>
      <c r="N65" s="55"/>
      <c r="O65" s="55"/>
      <c r="P65" s="55"/>
      <c r="Q65" s="70"/>
      <c r="R65" s="70"/>
      <c r="S65" s="55"/>
      <c r="T65" s="55"/>
      <c r="U65" s="55"/>
      <c r="V65" s="55"/>
      <c r="W65" s="55"/>
      <c r="X65" s="55"/>
      <c r="Y65" s="55"/>
      <c r="Z65" s="55"/>
      <c r="AA65" s="55"/>
      <c r="AB65" s="125"/>
      <c r="AC65" s="125"/>
      <c r="AD65" s="125"/>
      <c r="AE65" s="125"/>
      <c r="AF65" s="125"/>
      <c r="AG65" s="11"/>
    </row>
    <row r="66" spans="2:33" ht="9" customHeight="1" x14ac:dyDescent="0.3">
      <c r="B66" s="71"/>
      <c r="C66" s="71"/>
      <c r="D66" s="71"/>
      <c r="E66" s="71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5"/>
      <c r="AC66" s="125"/>
      <c r="AD66" s="125"/>
      <c r="AE66" s="125"/>
      <c r="AF66" s="125"/>
      <c r="AG66" s="11"/>
    </row>
    <row r="67" spans="2:33" ht="24.75" customHeight="1" x14ac:dyDescent="0.3">
      <c r="B67" s="71"/>
      <c r="C67" s="71"/>
      <c r="D67" s="71"/>
      <c r="E67" s="71"/>
      <c r="F67" s="70"/>
      <c r="G67" s="70"/>
      <c r="H67" s="55"/>
      <c r="I67" s="55"/>
      <c r="J67" s="55"/>
      <c r="K67" s="55"/>
      <c r="L67" s="55"/>
      <c r="M67" s="55"/>
      <c r="N67" s="55"/>
      <c r="O67" s="55"/>
      <c r="P67" s="55"/>
      <c r="Q67" s="70"/>
      <c r="R67" s="70"/>
      <c r="S67" s="55"/>
      <c r="T67" s="55"/>
      <c r="U67" s="55"/>
      <c r="V67" s="55"/>
      <c r="W67" s="55"/>
      <c r="X67" s="55"/>
      <c r="Y67" s="55"/>
      <c r="Z67" s="55"/>
      <c r="AA67" s="55"/>
      <c r="AB67" s="125"/>
      <c r="AC67" s="125"/>
      <c r="AD67" s="125"/>
      <c r="AE67" s="125"/>
      <c r="AF67" s="125"/>
      <c r="AG67" s="11"/>
    </row>
    <row r="68" spans="2:33" ht="9" customHeight="1" x14ac:dyDescent="0.3">
      <c r="B68" s="71"/>
      <c r="C68" s="71"/>
      <c r="D68" s="71"/>
      <c r="E68" s="71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5"/>
      <c r="AC68" s="125"/>
      <c r="AD68" s="125"/>
      <c r="AE68" s="125"/>
      <c r="AF68" s="125"/>
      <c r="AG68" s="11"/>
    </row>
    <row r="69" spans="2:33" ht="24.75" customHeight="1" x14ac:dyDescent="0.3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5"/>
      <c r="AC69" s="125"/>
      <c r="AD69" s="125"/>
      <c r="AE69" s="125"/>
      <c r="AF69" s="12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>
        <v>1680000</v>
      </c>
      <c r="T75" s="43"/>
      <c r="U75" s="43"/>
      <c r="V75" s="43"/>
      <c r="W75" s="43"/>
      <c r="X75" s="43"/>
      <c r="Y75" s="53">
        <f>IF(S75="","", J41+S75)</f>
        <v>69189000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168</v>
      </c>
      <c r="T83" s="44"/>
      <c r="U83" s="44"/>
      <c r="V83" s="44"/>
      <c r="W83" s="44"/>
      <c r="X83" s="44"/>
      <c r="Y83" s="44" t="s">
        <v>169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86" t="s">
        <v>141</v>
      </c>
      <c r="C88" s="86"/>
      <c r="D88" s="86"/>
      <c r="E88" s="86"/>
      <c r="F88" s="86"/>
      <c r="G88" s="86"/>
      <c r="H88" s="86"/>
      <c r="I88" s="86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20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45" t="s">
        <v>145</v>
      </c>
      <c r="L91" s="47"/>
      <c r="M91" s="45" t="s">
        <v>144</v>
      </c>
      <c r="N91" s="46"/>
      <c r="O91" s="47"/>
      <c r="P91" s="55">
        <v>30</v>
      </c>
      <c r="Q91" s="55"/>
      <c r="R91" s="55" t="s">
        <v>21</v>
      </c>
      <c r="S91" s="55"/>
      <c r="T91" s="55"/>
      <c r="U91" s="55"/>
      <c r="V91" s="55">
        <v>2024</v>
      </c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0" t="s">
        <v>179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2" t="str">
        <f>IF(L19="","",+L19)</f>
        <v>VERA JUDITH CASTELLANOS BERDUGO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75">
        <f>IF(AB19="","",+AB19)</f>
        <v>22634348</v>
      </c>
      <c r="X97" s="75"/>
      <c r="Y97" s="75"/>
      <c r="Z97" s="75"/>
      <c r="AA97" s="75"/>
      <c r="AB97" s="189" t="s">
        <v>140</v>
      </c>
      <c r="AC97" s="189"/>
      <c r="AD97" s="189"/>
      <c r="AE97" s="189"/>
      <c r="AF97" s="1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3" t="s">
        <v>183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185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1" t="s">
        <v>182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3"/>
      <c r="AC102" s="120" t="s">
        <v>19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7" t="s">
        <v>173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273700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7" t="s">
        <v>172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7" t="s">
        <v>174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11500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5" t="s">
        <v>175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7"/>
      <c r="Z112" s="119">
        <v>285200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128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145</v>
      </c>
      <c r="AB117" s="77"/>
      <c r="AC117" s="78"/>
      <c r="AD117" s="76" t="s">
        <v>147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151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2" t="s">
        <v>163</v>
      </c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4"/>
      <c r="AA119" s="76" t="s">
        <v>145</v>
      </c>
      <c r="AB119" s="77"/>
      <c r="AC119" s="78"/>
      <c r="AD119" s="76" t="s">
        <v>147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156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145</v>
      </c>
      <c r="AB121" s="77"/>
      <c r="AC121" s="78"/>
      <c r="AD121" s="76" t="s">
        <v>147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3" t="s">
        <v>165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145</v>
      </c>
      <c r="AB123" s="77"/>
      <c r="AC123" s="78"/>
      <c r="AD123" s="76" t="s">
        <v>147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7" t="s">
        <v>176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8"/>
      <c r="P125" s="198"/>
      <c r="Q125" s="198"/>
      <c r="R125" s="198"/>
      <c r="S125" s="198"/>
      <c r="T125" s="198"/>
      <c r="U125" s="198"/>
      <c r="V125" s="198"/>
      <c r="W125" s="198"/>
      <c r="X125" s="198"/>
      <c r="Y125" s="198"/>
      <c r="Z125" s="198"/>
      <c r="AA125" s="198"/>
      <c r="AB125" s="198"/>
      <c r="AC125" s="198"/>
      <c r="AD125" s="198"/>
      <c r="AE125" s="198"/>
      <c r="AF125" s="19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4" t="s">
        <v>143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6"/>
    </row>
    <row r="128" spans="2:61" ht="3.6" customHeight="1" x14ac:dyDescent="0.3"/>
    <row r="129" spans="1:46" ht="15" customHeight="1" x14ac:dyDescent="0.3">
      <c r="B129" s="197" t="s">
        <v>130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/>
      <c r="V129" s="198"/>
      <c r="W129" s="198"/>
      <c r="X129" s="198"/>
      <c r="Y129" s="198"/>
      <c r="Z129" s="198"/>
      <c r="AA129" s="198"/>
      <c r="AB129" s="198"/>
      <c r="AC129" s="198"/>
      <c r="AD129" s="198"/>
      <c r="AE129" s="198"/>
      <c r="AF129" s="19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2" t="str">
        <f>IF(J49="","",+J49)</f>
        <v>TEDDY LLANOS SARMIENTO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75">
        <f>IF(AA49="","",+AA49)</f>
        <v>72314304</v>
      </c>
      <c r="X131" s="75"/>
      <c r="Y131" s="75"/>
      <c r="Z131" s="75"/>
      <c r="AA131" s="75"/>
      <c r="AB131" s="185" t="s">
        <v>131</v>
      </c>
      <c r="AC131" s="185"/>
      <c r="AD131" s="185"/>
      <c r="AE131" s="185"/>
      <c r="AF131" s="18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0" t="str">
        <f>IF(I47="Interventoría","Interventor",IF(I47="Supervisión","Supervisor",""))</f>
        <v>Supervisor</v>
      </c>
      <c r="C132" s="201"/>
      <c r="D132" s="201"/>
      <c r="E132" s="184" t="s">
        <v>149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7" t="str">
        <f>IF(L19="","",+L19)</f>
        <v>VERA JUDITH CASTELLANOS BERDUGO</v>
      </c>
      <c r="X132" s="187"/>
      <c r="Y132" s="187"/>
      <c r="Z132" s="187"/>
      <c r="AA132" s="187"/>
      <c r="AB132" s="187"/>
      <c r="AC132" s="187"/>
      <c r="AD132" s="187"/>
      <c r="AE132" s="187"/>
      <c r="AF132" s="18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154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1" t="s">
        <v>109</v>
      </c>
      <c r="C137" s="112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3"/>
      <c r="C138" s="114"/>
      <c r="D138" s="124" t="s">
        <v>121</v>
      </c>
      <c r="E138" s="124"/>
      <c r="F138" s="124"/>
      <c r="G138" s="124"/>
      <c r="H138" s="124"/>
      <c r="I138" s="124"/>
      <c r="J138" s="124"/>
      <c r="K138" s="124"/>
      <c r="L138" s="55" t="s">
        <v>21</v>
      </c>
      <c r="M138" s="55"/>
      <c r="N138" s="55"/>
      <c r="O138" s="55"/>
      <c r="P138" s="55"/>
      <c r="Q138" s="55"/>
      <c r="R138" s="55"/>
      <c r="S138" s="82">
        <v>27</v>
      </c>
      <c r="T138" s="82"/>
      <c r="U138" s="82"/>
      <c r="V138" s="82"/>
      <c r="W138" s="82"/>
      <c r="X138" s="82"/>
      <c r="Y138" s="79">
        <f>IF(S138="","",($Z$41/30)*S138)</f>
        <v>4673700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3"/>
      <c r="C139" s="114"/>
      <c r="D139" s="124" t="s">
        <v>110</v>
      </c>
      <c r="E139" s="124"/>
      <c r="F139" s="124"/>
      <c r="G139" s="124"/>
      <c r="H139" s="124"/>
      <c r="I139" s="124"/>
      <c r="J139" s="124"/>
      <c r="K139" s="124"/>
      <c r="L139" s="55" t="s">
        <v>10</v>
      </c>
      <c r="M139" s="55"/>
      <c r="N139" s="55"/>
      <c r="O139" s="55"/>
      <c r="P139" s="55"/>
      <c r="Q139" s="55"/>
      <c r="R139" s="55"/>
      <c r="S139" s="82">
        <v>30</v>
      </c>
      <c r="T139" s="82"/>
      <c r="U139" s="82"/>
      <c r="V139" s="82"/>
      <c r="W139" s="82"/>
      <c r="X139" s="82"/>
      <c r="Y139" s="108">
        <v>5193000</v>
      </c>
      <c r="Z139" s="109"/>
      <c r="AA139" s="109"/>
      <c r="AB139" s="109"/>
      <c r="AC139" s="109"/>
      <c r="AD139" s="109"/>
      <c r="AE139" s="109"/>
      <c r="AF139" s="110"/>
      <c r="AJ139" s="4"/>
      <c r="AK139" s="4"/>
      <c r="AL139" s="4"/>
      <c r="AM139" s="4"/>
      <c r="AN139" s="121"/>
      <c r="AO139" s="121"/>
      <c r="AP139" s="121"/>
      <c r="AQ139" s="121"/>
      <c r="AR139" s="121"/>
      <c r="AS139" s="121"/>
      <c r="AT139" s="121"/>
    </row>
    <row r="140" spans="1:46" ht="18" customHeight="1" x14ac:dyDescent="0.3">
      <c r="A140" s="17"/>
      <c r="B140" s="113"/>
      <c r="C140" s="114"/>
      <c r="D140" s="124" t="s">
        <v>111</v>
      </c>
      <c r="E140" s="124"/>
      <c r="F140" s="124"/>
      <c r="G140" s="124"/>
      <c r="H140" s="124"/>
      <c r="I140" s="124"/>
      <c r="J140" s="124"/>
      <c r="K140" s="124"/>
      <c r="L140" s="55" t="s">
        <v>11</v>
      </c>
      <c r="M140" s="55"/>
      <c r="N140" s="55"/>
      <c r="O140" s="55"/>
      <c r="P140" s="55"/>
      <c r="Q140" s="55"/>
      <c r="R140" s="55"/>
      <c r="S140" s="82">
        <v>30</v>
      </c>
      <c r="T140" s="82"/>
      <c r="U140" s="82"/>
      <c r="V140" s="82"/>
      <c r="W140" s="82"/>
      <c r="X140" s="82"/>
      <c r="Y140" s="108">
        <v>5193000</v>
      </c>
      <c r="Z140" s="109"/>
      <c r="AA140" s="109"/>
      <c r="AB140" s="109"/>
      <c r="AC140" s="109"/>
      <c r="AD140" s="109"/>
      <c r="AE140" s="109"/>
      <c r="AF140" s="11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3"/>
      <c r="C141" s="114"/>
      <c r="D141" s="124" t="s">
        <v>112</v>
      </c>
      <c r="E141" s="124"/>
      <c r="F141" s="124"/>
      <c r="G141" s="124"/>
      <c r="H141" s="124"/>
      <c r="I141" s="124"/>
      <c r="J141" s="124"/>
      <c r="K141" s="124"/>
      <c r="L141" s="55" t="s">
        <v>12</v>
      </c>
      <c r="M141" s="55"/>
      <c r="N141" s="55"/>
      <c r="O141" s="55"/>
      <c r="P141" s="55"/>
      <c r="Q141" s="55"/>
      <c r="R141" s="55"/>
      <c r="S141" s="82">
        <v>30</v>
      </c>
      <c r="T141" s="82"/>
      <c r="U141" s="82"/>
      <c r="V141" s="82"/>
      <c r="W141" s="82"/>
      <c r="X141" s="82"/>
      <c r="Y141" s="108">
        <v>5193000</v>
      </c>
      <c r="Z141" s="109"/>
      <c r="AA141" s="109"/>
      <c r="AB141" s="109"/>
      <c r="AC141" s="109"/>
      <c r="AD141" s="109"/>
      <c r="AE141" s="109"/>
      <c r="AF141" s="11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3"/>
      <c r="C142" s="114"/>
      <c r="D142" s="124" t="s">
        <v>113</v>
      </c>
      <c r="E142" s="124"/>
      <c r="F142" s="124"/>
      <c r="G142" s="124"/>
      <c r="H142" s="124"/>
      <c r="I142" s="124"/>
      <c r="J142" s="124"/>
      <c r="K142" s="124"/>
      <c r="L142" s="55" t="s">
        <v>13</v>
      </c>
      <c r="M142" s="55"/>
      <c r="N142" s="55"/>
      <c r="O142" s="55"/>
      <c r="P142" s="55"/>
      <c r="Q142" s="55"/>
      <c r="R142" s="55"/>
      <c r="S142" s="82">
        <v>30</v>
      </c>
      <c r="T142" s="82"/>
      <c r="U142" s="82"/>
      <c r="V142" s="82"/>
      <c r="W142" s="82"/>
      <c r="X142" s="82"/>
      <c r="Y142" s="108">
        <v>5193000</v>
      </c>
      <c r="Z142" s="109"/>
      <c r="AA142" s="109"/>
      <c r="AB142" s="109"/>
      <c r="AC142" s="109"/>
      <c r="AD142" s="109"/>
      <c r="AE142" s="109"/>
      <c r="AF142" s="11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3"/>
      <c r="C143" s="114"/>
      <c r="D143" s="124" t="s">
        <v>114</v>
      </c>
      <c r="E143" s="124"/>
      <c r="F143" s="124"/>
      <c r="G143" s="124"/>
      <c r="H143" s="124"/>
      <c r="I143" s="124"/>
      <c r="J143" s="124"/>
      <c r="K143" s="124"/>
      <c r="L143" s="55" t="s">
        <v>14</v>
      </c>
      <c r="M143" s="55"/>
      <c r="N143" s="55"/>
      <c r="O143" s="55"/>
      <c r="P143" s="55"/>
      <c r="Q143" s="55"/>
      <c r="R143" s="55"/>
      <c r="S143" s="82">
        <v>30</v>
      </c>
      <c r="T143" s="82"/>
      <c r="U143" s="82"/>
      <c r="V143" s="82"/>
      <c r="W143" s="82"/>
      <c r="X143" s="82"/>
      <c r="Y143" s="108">
        <v>5193000</v>
      </c>
      <c r="Z143" s="109"/>
      <c r="AA143" s="109"/>
      <c r="AB143" s="109"/>
      <c r="AC143" s="109"/>
      <c r="AD143" s="109"/>
      <c r="AE143" s="109"/>
      <c r="AF143" s="11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3"/>
      <c r="C144" s="114"/>
      <c r="D144" s="124" t="s">
        <v>115</v>
      </c>
      <c r="E144" s="124"/>
      <c r="F144" s="124"/>
      <c r="G144" s="124"/>
      <c r="H144" s="124"/>
      <c r="I144" s="124"/>
      <c r="J144" s="124"/>
      <c r="K144" s="124"/>
      <c r="L144" s="55" t="s">
        <v>15</v>
      </c>
      <c r="M144" s="55"/>
      <c r="N144" s="55"/>
      <c r="O144" s="55"/>
      <c r="P144" s="55"/>
      <c r="Q144" s="55"/>
      <c r="R144" s="55"/>
      <c r="S144" s="82">
        <v>30</v>
      </c>
      <c r="T144" s="82"/>
      <c r="U144" s="82"/>
      <c r="V144" s="82"/>
      <c r="W144" s="82"/>
      <c r="X144" s="82"/>
      <c r="Y144" s="108">
        <v>5193000</v>
      </c>
      <c r="Z144" s="109"/>
      <c r="AA144" s="109"/>
      <c r="AB144" s="109"/>
      <c r="AC144" s="109"/>
      <c r="AD144" s="109"/>
      <c r="AE144" s="109"/>
      <c r="AF144" s="11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3"/>
      <c r="C145" s="114"/>
      <c r="D145" s="124" t="s">
        <v>116</v>
      </c>
      <c r="E145" s="124"/>
      <c r="F145" s="124"/>
      <c r="G145" s="124"/>
      <c r="H145" s="124"/>
      <c r="I145" s="124"/>
      <c r="J145" s="124"/>
      <c r="K145" s="124"/>
      <c r="L145" s="55" t="s">
        <v>16</v>
      </c>
      <c r="M145" s="55"/>
      <c r="N145" s="55"/>
      <c r="O145" s="55"/>
      <c r="P145" s="55"/>
      <c r="Q145" s="55"/>
      <c r="R145" s="55"/>
      <c r="S145" s="82">
        <v>30</v>
      </c>
      <c r="T145" s="82"/>
      <c r="U145" s="82"/>
      <c r="V145" s="82"/>
      <c r="W145" s="82"/>
      <c r="X145" s="82"/>
      <c r="Y145" s="108">
        <v>5473000</v>
      </c>
      <c r="Z145" s="109"/>
      <c r="AA145" s="109"/>
      <c r="AB145" s="109"/>
      <c r="AC145" s="109"/>
      <c r="AD145" s="109"/>
      <c r="AE145" s="109"/>
      <c r="AF145" s="11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3"/>
      <c r="C146" s="114"/>
      <c r="D146" s="124" t="s">
        <v>117</v>
      </c>
      <c r="E146" s="124"/>
      <c r="F146" s="124"/>
      <c r="G146" s="124"/>
      <c r="H146" s="124"/>
      <c r="I146" s="124"/>
      <c r="J146" s="124"/>
      <c r="K146" s="124"/>
      <c r="L146" s="55" t="s">
        <v>17</v>
      </c>
      <c r="M146" s="55"/>
      <c r="N146" s="55"/>
      <c r="O146" s="55"/>
      <c r="P146" s="55"/>
      <c r="Q146" s="55"/>
      <c r="R146" s="55"/>
      <c r="S146" s="82">
        <v>30</v>
      </c>
      <c r="T146" s="82"/>
      <c r="U146" s="82"/>
      <c r="V146" s="82"/>
      <c r="W146" s="82"/>
      <c r="X146" s="82"/>
      <c r="Y146" s="108">
        <v>5473000</v>
      </c>
      <c r="Z146" s="109"/>
      <c r="AA146" s="109"/>
      <c r="AB146" s="109"/>
      <c r="AC146" s="109"/>
      <c r="AD146" s="109"/>
      <c r="AE146" s="109"/>
      <c r="AF146" s="11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3"/>
      <c r="C147" s="114"/>
      <c r="D147" s="124" t="s">
        <v>118</v>
      </c>
      <c r="E147" s="124"/>
      <c r="F147" s="124"/>
      <c r="G147" s="124"/>
      <c r="H147" s="124"/>
      <c r="I147" s="124"/>
      <c r="J147" s="124"/>
      <c r="K147" s="124"/>
      <c r="L147" s="55" t="s">
        <v>18</v>
      </c>
      <c r="M147" s="55"/>
      <c r="N147" s="55"/>
      <c r="O147" s="55"/>
      <c r="P147" s="55"/>
      <c r="Q147" s="55"/>
      <c r="R147" s="55"/>
      <c r="S147" s="82">
        <v>30</v>
      </c>
      <c r="T147" s="82"/>
      <c r="U147" s="82"/>
      <c r="V147" s="82"/>
      <c r="W147" s="82"/>
      <c r="X147" s="82"/>
      <c r="Y147" s="108">
        <v>5473000</v>
      </c>
      <c r="Z147" s="109"/>
      <c r="AA147" s="109"/>
      <c r="AB147" s="109"/>
      <c r="AC147" s="109"/>
      <c r="AD147" s="109"/>
      <c r="AE147" s="109"/>
      <c r="AF147" s="11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3"/>
      <c r="C148" s="114"/>
      <c r="D148" s="124" t="s">
        <v>119</v>
      </c>
      <c r="E148" s="124"/>
      <c r="F148" s="124"/>
      <c r="G148" s="124"/>
      <c r="H148" s="124"/>
      <c r="I148" s="124"/>
      <c r="J148" s="124"/>
      <c r="K148" s="124"/>
      <c r="L148" s="55" t="s">
        <v>19</v>
      </c>
      <c r="M148" s="55"/>
      <c r="N148" s="55"/>
      <c r="O148" s="55"/>
      <c r="P148" s="55"/>
      <c r="Q148" s="55"/>
      <c r="R148" s="55"/>
      <c r="S148" s="82">
        <v>30</v>
      </c>
      <c r="T148" s="82"/>
      <c r="U148" s="82"/>
      <c r="V148" s="82"/>
      <c r="W148" s="82"/>
      <c r="X148" s="82"/>
      <c r="Y148" s="108">
        <v>5473000</v>
      </c>
      <c r="Z148" s="109"/>
      <c r="AA148" s="109"/>
      <c r="AB148" s="109"/>
      <c r="AC148" s="109"/>
      <c r="AD148" s="109"/>
      <c r="AE148" s="109"/>
      <c r="AF148" s="11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3"/>
      <c r="C149" s="114"/>
      <c r="D149" s="124" t="s">
        <v>120</v>
      </c>
      <c r="E149" s="124"/>
      <c r="F149" s="124"/>
      <c r="G149" s="124"/>
      <c r="H149" s="124"/>
      <c r="I149" s="124"/>
      <c r="J149" s="124"/>
      <c r="K149" s="124"/>
      <c r="L149" s="55"/>
      <c r="M149" s="55"/>
      <c r="N149" s="55"/>
      <c r="O149" s="55"/>
      <c r="P149" s="55"/>
      <c r="Q149" s="55"/>
      <c r="R149" s="55"/>
      <c r="S149" s="82"/>
      <c r="T149" s="82"/>
      <c r="U149" s="82"/>
      <c r="V149" s="82"/>
      <c r="W149" s="82"/>
      <c r="X149" s="82"/>
      <c r="Y149" s="108" t="str">
        <f t="shared" ref="Y149" si="0">IF(S149="","",($Z$41/30)*S149)</f>
        <v/>
      </c>
      <c r="Z149" s="109"/>
      <c r="AA149" s="109"/>
      <c r="AB149" s="109"/>
      <c r="AC149" s="109"/>
      <c r="AD149" s="109"/>
      <c r="AE149" s="109"/>
      <c r="AF149" s="11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3"/>
      <c r="C150" s="114"/>
      <c r="D150" s="123" t="s">
        <v>184</v>
      </c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2">
        <f>SUM(Y138:AF149)</f>
        <v>57723700</v>
      </c>
      <c r="Z150" s="122"/>
      <c r="AA150" s="122"/>
      <c r="AB150" s="122"/>
      <c r="AC150" s="122"/>
      <c r="AD150" s="122"/>
      <c r="AE150" s="122"/>
      <c r="AF150" s="12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5"/>
      <c r="C151" s="116"/>
      <c r="D151" s="117" t="s">
        <v>148</v>
      </c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8">
        <f>J41+S75+S78+S81-Y150-S84</f>
        <v>11465300</v>
      </c>
      <c r="Z151" s="118"/>
      <c r="AA151" s="118"/>
      <c r="AB151" s="118"/>
      <c r="AC151" s="118"/>
      <c r="AD151" s="118"/>
      <c r="AE151" s="118"/>
      <c r="AF151" s="118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3" t="s">
        <v>90</v>
      </c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5"/>
    </row>
    <row r="154" spans="1:43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95" priority="126">
      <formula>LEN(TRIM(B154))=0</formula>
    </cfRule>
  </conditionalFormatting>
  <conditionalFormatting sqref="B132:D132">
    <cfRule type="containsBlanks" dxfId="94" priority="99">
      <formula>LEN(TRIM(B132))=0</formula>
    </cfRule>
  </conditionalFormatting>
  <conditionalFormatting sqref="B60:E69">
    <cfRule type="containsBlanks" dxfId="93" priority="72">
      <formula>LEN(TRIM(B60))=0</formula>
    </cfRule>
  </conditionalFormatting>
  <conditionalFormatting sqref="B33:AF36">
    <cfRule type="containsBlanks" dxfId="92" priority="15">
      <formula>LEN(TRIM(B33))=0</formula>
    </cfRule>
  </conditionalFormatting>
  <conditionalFormatting sqref="C97:N97 W97:AA97">
    <cfRule type="containsBlanks" dxfId="91" priority="103">
      <formula>LEN(TRIM(C97))=0</formula>
    </cfRule>
  </conditionalFormatting>
  <conditionalFormatting sqref="C131:N131">
    <cfRule type="containsBlanks" dxfId="90" priority="101">
      <formula>LEN(TRIM(C131))=0</formula>
    </cfRule>
  </conditionalFormatting>
  <conditionalFormatting sqref="E23:K23">
    <cfRule type="containsBlanks" dxfId="89" priority="94">
      <formula>LEN(TRIM(E23))=0</formula>
    </cfRule>
  </conditionalFormatting>
  <conditionalFormatting sqref="E21:W21">
    <cfRule type="containsBlanks" dxfId="88" priority="17">
      <formula>LEN(TRIM(E21))=0</formula>
    </cfRule>
  </conditionalFormatting>
  <conditionalFormatting sqref="G25:J25">
    <cfRule type="containsBlanks" dxfId="87" priority="92">
      <formula>LEN(TRIM(G25))=0</formula>
    </cfRule>
  </conditionalFormatting>
  <conditionalFormatting sqref="H10:K10 AB19:AF19 AA21:AF21 H27:AF27 H39:J39 L39:N39 Z41:AF41 I47:M47 U47:AF47">
    <cfRule type="containsBlanks" dxfId="86" priority="127">
      <formula>LEN(TRIM(H10))=0</formula>
    </cfRule>
  </conditionalFormatting>
  <conditionalFormatting sqref="H61:P61">
    <cfRule type="containsBlanks" dxfId="85" priority="36">
      <formula>LEN(TRIM(H61))=0</formula>
    </cfRule>
  </conditionalFormatting>
  <conditionalFormatting sqref="H63:P63">
    <cfRule type="containsBlanks" dxfId="84" priority="35">
      <formula>LEN(TRIM(H63))=0</formula>
    </cfRule>
  </conditionalFormatting>
  <conditionalFormatting sqref="H65:P65">
    <cfRule type="containsBlanks" dxfId="83" priority="34">
      <formula>LEN(TRIM(H65))=0</formula>
    </cfRule>
  </conditionalFormatting>
  <conditionalFormatting sqref="H67:P67">
    <cfRule type="containsBlanks" dxfId="82" priority="33">
      <formula>LEN(TRIM(H67))=0</formula>
    </cfRule>
  </conditionalFormatting>
  <conditionalFormatting sqref="H69:P69">
    <cfRule type="containsBlanks" dxfId="81" priority="32">
      <formula>LEN(TRIM(H69))=0</formula>
    </cfRule>
  </conditionalFormatting>
  <conditionalFormatting sqref="I75:Q75">
    <cfRule type="containsBlanks" dxfId="80" priority="26">
      <formula>LEN(TRIM(I75))=0</formula>
    </cfRule>
  </conditionalFormatting>
  <conditionalFormatting sqref="I78:Q78">
    <cfRule type="containsBlanks" dxfId="79" priority="25">
      <formula>LEN(TRIM(I78))=0</formula>
    </cfRule>
  </conditionalFormatting>
  <conditionalFormatting sqref="I81:Q81">
    <cfRule type="containsBlanks" dxfId="78" priority="24">
      <formula>LEN(TRIM(I81))=0</formula>
    </cfRule>
  </conditionalFormatting>
  <conditionalFormatting sqref="J41:P41">
    <cfRule type="containsBlanks" dxfId="77" priority="14">
      <formula>LEN(TRIM(J41))=0</formula>
    </cfRule>
  </conditionalFormatting>
  <conditionalFormatting sqref="J49:V49">
    <cfRule type="containsBlanks" dxfId="76" priority="12">
      <formula>LEN(TRIM(J49))=0</formula>
    </cfRule>
  </conditionalFormatting>
  <conditionalFormatting sqref="J56:Y57">
    <cfRule type="containsBlanks" dxfId="75" priority="132">
      <formula>LEN(TRIM(J56))=0</formula>
    </cfRule>
  </conditionalFormatting>
  <conditionalFormatting sqref="J43:AF43">
    <cfRule type="containsBlanks" dxfId="74" priority="13">
      <formula>LEN(TRIM(J43))=0</formula>
    </cfRule>
  </conditionalFormatting>
  <conditionalFormatting sqref="K17:W17">
    <cfRule type="containsBlanks" dxfId="73" priority="19">
      <formula>LEN(TRIM(K17))=0</formula>
    </cfRule>
  </conditionalFormatting>
  <conditionalFormatting sqref="L25:S25">
    <cfRule type="containsBlanks" dxfId="72" priority="16">
      <formula>LEN(TRIM(L25))=0</formula>
    </cfRule>
  </conditionalFormatting>
  <conditionalFormatting sqref="L54:T54">
    <cfRule type="containsBlanks" dxfId="71" priority="38">
      <formula>LEN(TRIM(L54))=0</formula>
    </cfRule>
  </conditionalFormatting>
  <conditionalFormatting sqref="L19:W19">
    <cfRule type="containsBlanks" dxfId="70" priority="18">
      <formula>LEN(TRIM(L19))=0</formula>
    </cfRule>
  </conditionalFormatting>
  <conditionalFormatting sqref="L138:AF149">
    <cfRule type="containsBlanks" dxfId="69" priority="20">
      <formula>LEN(TRIM(L138))=0</formula>
    </cfRule>
  </conditionalFormatting>
  <conditionalFormatting sqref="N13:V13">
    <cfRule type="containsBlanks" dxfId="68" priority="42">
      <formula>LEN(TRIM(N13))=0</formula>
    </cfRule>
  </conditionalFormatting>
  <conditionalFormatting sqref="O88:AF88">
    <cfRule type="containsBlanks" dxfId="67" priority="22">
      <formula>LEN(TRIM(O88))=0</formula>
    </cfRule>
  </conditionalFormatting>
  <conditionalFormatting sqref="P45:S45">
    <cfRule type="containsBlanks" dxfId="66" priority="9">
      <formula>LEN(TRIM(P45))=0</formula>
    </cfRule>
  </conditionalFormatting>
  <conditionalFormatting sqref="P91:X91">
    <cfRule type="containsBlanks" dxfId="65" priority="21">
      <formula>LEN(TRIM(P91))=0</formula>
    </cfRule>
  </conditionalFormatting>
  <conditionalFormatting sqref="S75:X75 S78:X78 S81:X81">
    <cfRule type="containsBlanks" dxfId="64" priority="130">
      <formula>LEN(TRIM(S75))=0</formula>
    </cfRule>
  </conditionalFormatting>
  <conditionalFormatting sqref="S84:X84">
    <cfRule type="containsBlanks" dxfId="63" priority="47">
      <formula>LEN(TRIM(S84))=0</formula>
    </cfRule>
  </conditionalFormatting>
  <conditionalFormatting sqref="S61:AA61">
    <cfRule type="containsBlanks" dxfId="62" priority="31">
      <formula>LEN(TRIM(S61))=0</formula>
    </cfRule>
  </conditionalFormatting>
  <conditionalFormatting sqref="S63:AA63">
    <cfRule type="containsBlanks" dxfId="61" priority="30">
      <formula>LEN(TRIM(S63))=0</formula>
    </cfRule>
  </conditionalFormatting>
  <conditionalFormatting sqref="S65:AA65">
    <cfRule type="containsBlanks" dxfId="60" priority="29">
      <formula>LEN(TRIM(S65))=0</formula>
    </cfRule>
  </conditionalFormatting>
  <conditionalFormatting sqref="S67:AA67">
    <cfRule type="containsBlanks" dxfId="59" priority="28">
      <formula>LEN(TRIM(S67))=0</formula>
    </cfRule>
  </conditionalFormatting>
  <conditionalFormatting sqref="S69:AA69">
    <cfRule type="containsBlanks" dxfId="58" priority="27">
      <formula>LEN(TRIM(S69))=0</formula>
    </cfRule>
  </conditionalFormatting>
  <conditionalFormatting sqref="T51:AF51">
    <cfRule type="containsBlanks" dxfId="57" priority="10">
      <formula>LEN(TRIM(T51))=0</formula>
    </cfRule>
  </conditionalFormatting>
  <conditionalFormatting sqref="V25:AF25">
    <cfRule type="containsBlanks" dxfId="56" priority="90">
      <formula>LEN(TRIM(V25))=0</formula>
    </cfRule>
  </conditionalFormatting>
  <conditionalFormatting sqref="W131:AA131">
    <cfRule type="containsBlanks" dxfId="55" priority="100">
      <formula>LEN(TRIM(W131))=0</formula>
    </cfRule>
  </conditionalFormatting>
  <conditionalFormatting sqref="W132:AF132">
    <cfRule type="containsBlanks" dxfId="54" priority="98">
      <formula>LEN(TRIM(W132))=0</formula>
    </cfRule>
  </conditionalFormatting>
  <conditionalFormatting sqref="X10:AF10">
    <cfRule type="containsBlanks" dxfId="53" priority="77">
      <formula>LEN(TRIM(X10))=0</formula>
    </cfRule>
  </conditionalFormatting>
  <conditionalFormatting sqref="X13:AF13">
    <cfRule type="containsBlanks" dxfId="52" priority="41">
      <formula>LEN(TRIM(X13))=0</formula>
    </cfRule>
  </conditionalFormatting>
  <conditionalFormatting sqref="X23:AF23">
    <cfRule type="containsBlanks" dxfId="51" priority="93">
      <formula>LEN(TRIM(X23))=0</formula>
    </cfRule>
  </conditionalFormatting>
  <conditionalFormatting sqref="X30:AF30">
    <cfRule type="containsBlanks" dxfId="50" priority="40">
      <formula>LEN(TRIM(X30))=0</formula>
    </cfRule>
  </conditionalFormatting>
  <conditionalFormatting sqref="X39:AF39">
    <cfRule type="containsBlanks" dxfId="49" priority="39">
      <formula>LEN(TRIM(X39))=0</formula>
    </cfRule>
  </conditionalFormatting>
  <conditionalFormatting sqref="X54:AF54">
    <cfRule type="containsBlanks" dxfId="48" priority="37">
      <formula>LEN(TRIM(X54))=0</formula>
    </cfRule>
  </conditionalFormatting>
  <conditionalFormatting sqref="Z57:AF57">
    <cfRule type="containsBlanks" dxfId="47" priority="7">
      <formula>LEN(TRIM(Z57))=0</formula>
    </cfRule>
  </conditionalFormatting>
  <conditionalFormatting sqref="Z106:AF106">
    <cfRule type="containsBlanks" dxfId="46" priority="4">
      <formula>LEN(TRIM(Z106))=0</formula>
    </cfRule>
  </conditionalFormatting>
  <conditionalFormatting sqref="Z108:AF108">
    <cfRule type="containsBlanks" dxfId="45" priority="3">
      <formula>LEN(TRIM(Z108))=0</formula>
    </cfRule>
  </conditionalFormatting>
  <conditionalFormatting sqref="Z110:AF110">
    <cfRule type="containsBlanks" dxfId="44" priority="2">
      <formula>LEN(TRIM(Z110))=0</formula>
    </cfRule>
  </conditionalFormatting>
  <conditionalFormatting sqref="Z112:AF112">
    <cfRule type="containsBlanks" dxfId="43" priority="1">
      <formula>LEN(TRIM(Z112))=0</formula>
    </cfRule>
  </conditionalFormatting>
  <conditionalFormatting sqref="AA49:AF49">
    <cfRule type="containsBlanks" dxfId="42" priority="11">
      <formula>LEN(TRIM(AA49))=0</formula>
    </cfRule>
  </conditionalFormatting>
  <conditionalFormatting sqref="AB60:AF69">
    <cfRule type="containsBlanks" dxfId="41" priority="5">
      <formula>LEN(TRIM(AB60))=0</formula>
    </cfRule>
  </conditionalFormatting>
  <conditionalFormatting sqref="AC45:AF45">
    <cfRule type="containsBlanks" dxfId="40" priority="8">
      <formula>LEN(TRIM(AC45))=0</formula>
    </cfRule>
  </conditionalFormatting>
  <conditionalFormatting sqref="AC102:AF102">
    <cfRule type="containsBlanks" dxfId="39" priority="46">
      <formula>LEN(TRIM(AC102))=0</formula>
    </cfRule>
  </conditionalFormatting>
  <hyperlinks>
    <hyperlink ref="X23" r:id="rId1" xr:uid="{4855718B-E408-4BEC-92B3-F315F9D2949F}"/>
    <hyperlink ref="T51" r:id="rId2" xr:uid="{E619CEE2-85E4-4CE9-BA7B-BD376FA1CF45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1"/>
  <sheetViews>
    <sheetView showGridLines="0" topLeftCell="A36" zoomScale="96" zoomScaleNormal="96" zoomScaleSheetLayoutView="55" workbookViewId="0">
      <selection activeCell="AH17" sqref="AH17"/>
    </sheetView>
  </sheetViews>
  <sheetFormatPr baseColWidth="10" defaultRowHeight="15" x14ac:dyDescent="0.25"/>
  <cols>
    <col min="1" max="1" width="2.85546875" customWidth="1"/>
    <col min="2" max="18" width="3.140625" customWidth="1"/>
    <col min="19" max="19" width="7.42578125" customWidth="1"/>
    <col min="20" max="31" width="3.140625" customWidth="1"/>
    <col min="32" max="32" width="6" customWidth="1"/>
    <col min="33" max="33" width="2.85546875" customWidth="1"/>
  </cols>
  <sheetData>
    <row r="2" spans="2:32" ht="11.25" customHeight="1" x14ac:dyDescent="0.25">
      <c r="B2" s="239"/>
      <c r="C2" s="240"/>
      <c r="D2" s="240"/>
      <c r="E2" s="240"/>
      <c r="F2" s="241"/>
      <c r="G2" s="218" t="s">
        <v>0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20"/>
    </row>
    <row r="3" spans="2:32" ht="11.25" customHeight="1" x14ac:dyDescent="0.25">
      <c r="B3" s="242"/>
      <c r="C3" s="243"/>
      <c r="D3" s="243"/>
      <c r="E3" s="243"/>
      <c r="F3" s="244"/>
      <c r="G3" s="221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3"/>
    </row>
    <row r="4" spans="2:32" ht="11.25" customHeight="1" x14ac:dyDescent="0.25">
      <c r="B4" s="242"/>
      <c r="C4" s="243"/>
      <c r="D4" s="243"/>
      <c r="E4" s="243"/>
      <c r="F4" s="244"/>
      <c r="G4" s="221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3"/>
    </row>
    <row r="5" spans="2:32" ht="11.25" customHeight="1" x14ac:dyDescent="0.25">
      <c r="B5" s="242"/>
      <c r="C5" s="243"/>
      <c r="D5" s="243"/>
      <c r="E5" s="243"/>
      <c r="F5" s="244"/>
      <c r="G5" s="224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6"/>
    </row>
    <row r="6" spans="2:32" ht="22.9" customHeight="1" x14ac:dyDescent="0.25">
      <c r="B6" s="242"/>
      <c r="C6" s="243"/>
      <c r="D6" s="243"/>
      <c r="E6" s="243"/>
      <c r="F6" s="244"/>
      <c r="G6" s="227" t="s">
        <v>186</v>
      </c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9"/>
    </row>
    <row r="7" spans="2:32" ht="22.9" customHeight="1" x14ac:dyDescent="0.25">
      <c r="B7" s="245"/>
      <c r="C7" s="246"/>
      <c r="D7" s="246"/>
      <c r="E7" s="246"/>
      <c r="F7" s="247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2"/>
    </row>
    <row r="8" spans="2:32" ht="3.6" customHeight="1" thickBot="1" x14ac:dyDescent="0.3"/>
    <row r="9" spans="2:32" ht="26.25" customHeight="1" thickBot="1" x14ac:dyDescent="0.3">
      <c r="B9" s="233" t="s">
        <v>39</v>
      </c>
      <c r="C9" s="234"/>
      <c r="D9" s="234"/>
      <c r="E9" s="234"/>
      <c r="F9" s="234"/>
      <c r="G9" s="234"/>
      <c r="H9" s="234"/>
      <c r="I9" s="235"/>
      <c r="J9" s="159" t="str">
        <f>'Formulario para pagos'!K17</f>
        <v>CD-DP-4421-2023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1"/>
    </row>
    <row r="10" spans="2:32" ht="3.6" customHeight="1" x14ac:dyDescent="0.25"/>
    <row r="11" spans="2:32" ht="17.25" customHeight="1" x14ac:dyDescent="0.25">
      <c r="B11" s="197" t="s">
        <v>176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1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3"/>
      <c r="T13" s="17"/>
      <c r="U13" s="251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3"/>
    </row>
    <row r="14" spans="2:32" ht="30" customHeight="1" thickBot="1" x14ac:dyDescent="0.3">
      <c r="B14" s="248" t="s">
        <v>178</v>
      </c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50"/>
      <c r="T14" s="17"/>
      <c r="U14" s="248" t="s">
        <v>177</v>
      </c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50"/>
    </row>
    <row r="15" spans="2:32" ht="18" customHeight="1" x14ac:dyDescent="0.3">
      <c r="B15" s="32" t="s">
        <v>89</v>
      </c>
      <c r="C15" s="236" t="s">
        <v>88</v>
      </c>
      <c r="D15" s="237"/>
      <c r="E15" s="237"/>
      <c r="F15" s="237"/>
      <c r="G15" s="237"/>
      <c r="H15" s="237"/>
      <c r="I15" s="237"/>
      <c r="J15" s="237"/>
      <c r="K15" s="238"/>
      <c r="L15" s="237" t="s">
        <v>142</v>
      </c>
      <c r="M15" s="237"/>
      <c r="N15" s="237"/>
      <c r="O15" s="237"/>
      <c r="P15" s="237"/>
      <c r="Q15" s="237"/>
      <c r="R15" s="237"/>
      <c r="S15" s="238"/>
      <c r="T15" s="1"/>
      <c r="U15" s="32" t="s">
        <v>89</v>
      </c>
      <c r="V15" s="254" t="s">
        <v>170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6"/>
    </row>
    <row r="16" spans="2:32" ht="42" customHeight="1" x14ac:dyDescent="0.25">
      <c r="B16" s="25"/>
      <c r="C16" s="208" t="s">
        <v>193</v>
      </c>
      <c r="D16" s="208"/>
      <c r="E16" s="208"/>
      <c r="F16" s="208"/>
      <c r="G16" s="208"/>
      <c r="H16" s="208"/>
      <c r="I16" s="208"/>
      <c r="J16" s="208"/>
      <c r="K16" s="208"/>
      <c r="L16" s="208" t="s">
        <v>224</v>
      </c>
      <c r="M16" s="208"/>
      <c r="N16" s="208"/>
      <c r="O16" s="208"/>
      <c r="P16" s="208"/>
      <c r="Q16" s="208"/>
      <c r="R16" s="208"/>
      <c r="S16" s="208"/>
      <c r="T16" s="2"/>
      <c r="U16" s="25"/>
      <c r="V16" s="210" t="s">
        <v>230</v>
      </c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180" customHeight="1" x14ac:dyDescent="0.25">
      <c r="B17" s="25"/>
      <c r="C17" s="208" t="s">
        <v>194</v>
      </c>
      <c r="D17" s="208"/>
      <c r="E17" s="208"/>
      <c r="F17" s="208"/>
      <c r="G17" s="208"/>
      <c r="H17" s="208"/>
      <c r="I17" s="208"/>
      <c r="J17" s="208"/>
      <c r="K17" s="208"/>
      <c r="L17" s="208" t="s">
        <v>227</v>
      </c>
      <c r="M17" s="208"/>
      <c r="N17" s="208"/>
      <c r="O17" s="208"/>
      <c r="P17" s="208"/>
      <c r="Q17" s="208"/>
      <c r="R17" s="208"/>
      <c r="S17" s="208"/>
      <c r="T17" s="2"/>
      <c r="U17" s="25"/>
      <c r="V17" s="210" t="s">
        <v>230</v>
      </c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81.75" customHeight="1" x14ac:dyDescent="0.25">
      <c r="B18" s="25"/>
      <c r="C18" s="208" t="s">
        <v>195</v>
      </c>
      <c r="D18" s="208"/>
      <c r="E18" s="208"/>
      <c r="F18" s="208"/>
      <c r="G18" s="208"/>
      <c r="H18" s="208"/>
      <c r="I18" s="208"/>
      <c r="J18" s="208"/>
      <c r="K18" s="208"/>
      <c r="L18" s="208" t="s">
        <v>216</v>
      </c>
      <c r="M18" s="208"/>
      <c r="N18" s="208"/>
      <c r="O18" s="208"/>
      <c r="P18" s="208"/>
      <c r="Q18" s="208"/>
      <c r="R18" s="208"/>
      <c r="S18" s="208"/>
      <c r="T18" s="2"/>
      <c r="U18" s="25"/>
      <c r="V18" s="210" t="s">
        <v>230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112.5" customHeight="1" x14ac:dyDescent="0.25">
      <c r="B19" s="25"/>
      <c r="C19" s="208" t="s">
        <v>196</v>
      </c>
      <c r="D19" s="208"/>
      <c r="E19" s="208"/>
      <c r="F19" s="208"/>
      <c r="G19" s="208"/>
      <c r="H19" s="208"/>
      <c r="I19" s="208"/>
      <c r="J19" s="208"/>
      <c r="K19" s="208"/>
      <c r="L19" s="209" t="s">
        <v>228</v>
      </c>
      <c r="M19" s="209"/>
      <c r="N19" s="209"/>
      <c r="O19" s="209"/>
      <c r="P19" s="209"/>
      <c r="Q19" s="209"/>
      <c r="R19" s="209"/>
      <c r="S19" s="209"/>
      <c r="T19" s="2"/>
      <c r="U19" s="25"/>
      <c r="V19" s="210" t="s">
        <v>230</v>
      </c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90.75" customHeight="1" x14ac:dyDescent="0.25">
      <c r="B20" s="25"/>
      <c r="C20" s="208" t="s">
        <v>197</v>
      </c>
      <c r="D20" s="208"/>
      <c r="E20" s="208"/>
      <c r="F20" s="208"/>
      <c r="G20" s="208"/>
      <c r="H20" s="208"/>
      <c r="I20" s="208"/>
      <c r="J20" s="208"/>
      <c r="K20" s="208"/>
      <c r="L20" s="210" t="s">
        <v>198</v>
      </c>
      <c r="M20" s="211"/>
      <c r="N20" s="211"/>
      <c r="O20" s="211"/>
      <c r="P20" s="211"/>
      <c r="Q20" s="211"/>
      <c r="R20" s="211"/>
      <c r="S20" s="212"/>
      <c r="T20" s="2"/>
      <c r="U20" s="25"/>
      <c r="V20" s="210" t="s">
        <v>230</v>
      </c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69.75" customHeight="1" x14ac:dyDescent="0.25">
      <c r="B21" s="25"/>
      <c r="C21" s="208" t="s">
        <v>199</v>
      </c>
      <c r="D21" s="208"/>
      <c r="E21" s="208"/>
      <c r="F21" s="208"/>
      <c r="G21" s="208"/>
      <c r="H21" s="208"/>
      <c r="I21" s="208"/>
      <c r="J21" s="208"/>
      <c r="K21" s="208"/>
      <c r="L21" s="210" t="s">
        <v>225</v>
      </c>
      <c r="M21" s="211"/>
      <c r="N21" s="211"/>
      <c r="O21" s="211"/>
      <c r="P21" s="211"/>
      <c r="Q21" s="211"/>
      <c r="R21" s="211"/>
      <c r="S21" s="212"/>
      <c r="T21" s="2"/>
      <c r="U21" s="25"/>
      <c r="V21" s="210" t="s">
        <v>230</v>
      </c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96" customHeight="1" x14ac:dyDescent="0.25">
      <c r="B22" s="25"/>
      <c r="C22" s="208" t="s">
        <v>200</v>
      </c>
      <c r="D22" s="208"/>
      <c r="E22" s="208"/>
      <c r="F22" s="208"/>
      <c r="G22" s="208"/>
      <c r="H22" s="208"/>
      <c r="I22" s="208"/>
      <c r="J22" s="208"/>
      <c r="K22" s="208"/>
      <c r="L22" s="210" t="s">
        <v>219</v>
      </c>
      <c r="M22" s="211"/>
      <c r="N22" s="211"/>
      <c r="O22" s="211"/>
      <c r="P22" s="211"/>
      <c r="Q22" s="211"/>
      <c r="R22" s="211"/>
      <c r="S22" s="212"/>
      <c r="T22" s="2"/>
      <c r="U22" s="25"/>
      <c r="V22" s="210" t="s">
        <v>230</v>
      </c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63" customHeight="1" x14ac:dyDescent="0.25">
      <c r="B23" s="25"/>
      <c r="C23" s="208" t="s">
        <v>201</v>
      </c>
      <c r="D23" s="208"/>
      <c r="E23" s="208"/>
      <c r="F23" s="208"/>
      <c r="G23" s="208"/>
      <c r="H23" s="208"/>
      <c r="I23" s="208"/>
      <c r="J23" s="208"/>
      <c r="K23" s="208"/>
      <c r="L23" s="209" t="s">
        <v>223</v>
      </c>
      <c r="M23" s="209"/>
      <c r="N23" s="209"/>
      <c r="O23" s="209"/>
      <c r="P23" s="209"/>
      <c r="Q23" s="209"/>
      <c r="R23" s="209"/>
      <c r="S23" s="209"/>
      <c r="T23" s="2"/>
      <c r="U23" s="25"/>
      <c r="V23" s="210" t="s">
        <v>230</v>
      </c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96" customHeight="1" x14ac:dyDescent="0.25">
      <c r="B24" s="25"/>
      <c r="C24" s="208" t="s">
        <v>202</v>
      </c>
      <c r="D24" s="208"/>
      <c r="E24" s="208"/>
      <c r="F24" s="208"/>
      <c r="G24" s="208"/>
      <c r="H24" s="208"/>
      <c r="I24" s="208"/>
      <c r="J24" s="208"/>
      <c r="K24" s="208"/>
      <c r="L24" s="208" t="s">
        <v>220</v>
      </c>
      <c r="M24" s="208"/>
      <c r="N24" s="208"/>
      <c r="O24" s="208"/>
      <c r="P24" s="208"/>
      <c r="Q24" s="208"/>
      <c r="R24" s="208"/>
      <c r="S24" s="208"/>
      <c r="T24" s="2"/>
      <c r="U24" s="25"/>
      <c r="V24" s="210" t="s">
        <v>230</v>
      </c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311.25" customHeight="1" x14ac:dyDescent="0.25">
      <c r="B25" s="25"/>
      <c r="C25" s="208" t="s">
        <v>203</v>
      </c>
      <c r="D25" s="208"/>
      <c r="E25" s="208"/>
      <c r="F25" s="208"/>
      <c r="G25" s="208"/>
      <c r="H25" s="208"/>
      <c r="I25" s="208"/>
      <c r="J25" s="208"/>
      <c r="K25" s="208"/>
      <c r="L25" s="208" t="s">
        <v>215</v>
      </c>
      <c r="M25" s="208"/>
      <c r="N25" s="208"/>
      <c r="O25" s="208"/>
      <c r="P25" s="208"/>
      <c r="Q25" s="208"/>
      <c r="R25" s="208"/>
      <c r="S25" s="208"/>
      <c r="T25" s="2"/>
      <c r="U25" s="25"/>
      <c r="V25" s="210" t="s">
        <v>230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87.75" customHeight="1" x14ac:dyDescent="0.25">
      <c r="B26" s="25"/>
      <c r="C26" s="208" t="s">
        <v>204</v>
      </c>
      <c r="D26" s="208"/>
      <c r="E26" s="208"/>
      <c r="F26" s="208"/>
      <c r="G26" s="208"/>
      <c r="H26" s="208"/>
      <c r="I26" s="208"/>
      <c r="J26" s="208"/>
      <c r="K26" s="208"/>
      <c r="L26" s="208" t="s">
        <v>205</v>
      </c>
      <c r="M26" s="208"/>
      <c r="N26" s="208"/>
      <c r="O26" s="208"/>
      <c r="P26" s="208"/>
      <c r="Q26" s="208"/>
      <c r="R26" s="208"/>
      <c r="S26" s="208"/>
      <c r="T26" s="2"/>
      <c r="U26" s="25"/>
      <c r="V26" s="214" t="s">
        <v>230</v>
      </c>
      <c r="W26" s="215"/>
      <c r="X26" s="215"/>
      <c r="Y26" s="215"/>
      <c r="Z26" s="215"/>
      <c r="AA26" s="215"/>
      <c r="AB26" s="215"/>
      <c r="AC26" s="215"/>
      <c r="AD26" s="215"/>
      <c r="AE26" s="215"/>
      <c r="AF26" s="216"/>
    </row>
    <row r="27" spans="2:32" ht="87.75" customHeight="1" x14ac:dyDescent="0.25">
      <c r="B27" s="25"/>
      <c r="C27" s="208" t="s">
        <v>206</v>
      </c>
      <c r="D27" s="208"/>
      <c r="E27" s="208"/>
      <c r="F27" s="208"/>
      <c r="G27" s="208"/>
      <c r="H27" s="208"/>
      <c r="I27" s="208"/>
      <c r="J27" s="208"/>
      <c r="K27" s="208"/>
      <c r="L27" s="208" t="s">
        <v>217</v>
      </c>
      <c r="M27" s="208"/>
      <c r="N27" s="208"/>
      <c r="O27" s="208"/>
      <c r="P27" s="208"/>
      <c r="Q27" s="208"/>
      <c r="R27" s="208"/>
      <c r="S27" s="208"/>
      <c r="T27" s="2"/>
      <c r="U27" s="25"/>
      <c r="V27" s="214" t="s">
        <v>230</v>
      </c>
      <c r="W27" s="215"/>
      <c r="X27" s="215"/>
      <c r="Y27" s="215"/>
      <c r="Z27" s="215"/>
      <c r="AA27" s="215"/>
      <c r="AB27" s="215"/>
      <c r="AC27" s="215"/>
      <c r="AD27" s="215"/>
      <c r="AE27" s="215"/>
      <c r="AF27" s="216"/>
    </row>
    <row r="28" spans="2:32" ht="102.75" customHeight="1" x14ac:dyDescent="0.25">
      <c r="B28" s="25"/>
      <c r="C28" s="208" t="s">
        <v>207</v>
      </c>
      <c r="D28" s="208"/>
      <c r="E28" s="208"/>
      <c r="F28" s="208"/>
      <c r="G28" s="208"/>
      <c r="H28" s="208"/>
      <c r="I28" s="208"/>
      <c r="J28" s="208"/>
      <c r="K28" s="208"/>
      <c r="L28" s="208" t="s">
        <v>218</v>
      </c>
      <c r="M28" s="208"/>
      <c r="N28" s="208"/>
      <c r="O28" s="208"/>
      <c r="P28" s="208"/>
      <c r="Q28" s="208"/>
      <c r="R28" s="208"/>
      <c r="S28" s="208"/>
      <c r="T28" s="2"/>
      <c r="U28" s="25"/>
      <c r="V28" s="214" t="s">
        <v>230</v>
      </c>
      <c r="W28" s="215"/>
      <c r="X28" s="215"/>
      <c r="Y28" s="215"/>
      <c r="Z28" s="215"/>
      <c r="AA28" s="215"/>
      <c r="AB28" s="215"/>
      <c r="AC28" s="215"/>
      <c r="AD28" s="215"/>
      <c r="AE28" s="215"/>
      <c r="AF28" s="216"/>
    </row>
    <row r="29" spans="2:32" ht="105.75" customHeight="1" x14ac:dyDescent="0.25">
      <c r="B29" s="25"/>
      <c r="C29" s="208" t="s">
        <v>208</v>
      </c>
      <c r="D29" s="208"/>
      <c r="E29" s="208"/>
      <c r="F29" s="208"/>
      <c r="G29" s="208"/>
      <c r="H29" s="208"/>
      <c r="I29" s="208"/>
      <c r="J29" s="208"/>
      <c r="K29" s="208"/>
      <c r="L29" s="208" t="s">
        <v>209</v>
      </c>
      <c r="M29" s="208"/>
      <c r="N29" s="208"/>
      <c r="O29" s="208"/>
      <c r="P29" s="208"/>
      <c r="Q29" s="208"/>
      <c r="R29" s="208"/>
      <c r="S29" s="208"/>
      <c r="T29" s="2"/>
      <c r="U29" s="25"/>
      <c r="V29" s="214" t="s">
        <v>230</v>
      </c>
      <c r="W29" s="215"/>
      <c r="X29" s="215"/>
      <c r="Y29" s="215"/>
      <c r="Z29" s="215"/>
      <c r="AA29" s="215"/>
      <c r="AB29" s="215"/>
      <c r="AC29" s="215"/>
      <c r="AD29" s="215"/>
      <c r="AE29" s="215"/>
      <c r="AF29" s="216"/>
    </row>
    <row r="30" spans="2:32" ht="409.6" customHeight="1" x14ac:dyDescent="0.25">
      <c r="B30" s="25"/>
      <c r="C30" s="208" t="s">
        <v>210</v>
      </c>
      <c r="D30" s="208"/>
      <c r="E30" s="208"/>
      <c r="F30" s="208"/>
      <c r="G30" s="208"/>
      <c r="H30" s="208"/>
      <c r="I30" s="208"/>
      <c r="J30" s="208"/>
      <c r="K30" s="208"/>
      <c r="L30" s="217"/>
      <c r="M30" s="217"/>
      <c r="N30" s="217"/>
      <c r="O30" s="217"/>
      <c r="P30" s="217"/>
      <c r="Q30" s="217"/>
      <c r="R30" s="217"/>
      <c r="S30" s="217"/>
      <c r="T30" s="2"/>
      <c r="U30" s="25"/>
      <c r="V30" s="214" t="s">
        <v>230</v>
      </c>
      <c r="W30" s="215"/>
      <c r="X30" s="215"/>
      <c r="Y30" s="215"/>
      <c r="Z30" s="215"/>
      <c r="AA30" s="215"/>
      <c r="AB30" s="215"/>
      <c r="AC30" s="215"/>
      <c r="AD30" s="215"/>
      <c r="AE30" s="215"/>
      <c r="AF30" s="216"/>
    </row>
    <row r="31" spans="2:32" ht="42" customHeight="1" x14ac:dyDescent="0.25">
      <c r="B31" s="25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"/>
      <c r="U31" s="25"/>
      <c r="V31" s="214"/>
      <c r="W31" s="215"/>
      <c r="X31" s="215"/>
      <c r="Y31" s="215"/>
      <c r="Z31" s="215"/>
      <c r="AA31" s="215"/>
      <c r="AB31" s="215"/>
      <c r="AC31" s="215"/>
      <c r="AD31" s="215"/>
      <c r="AE31" s="215"/>
      <c r="AF31" s="216"/>
    </row>
    <row r="32" spans="2:32" ht="3.6" customHeight="1" x14ac:dyDescent="0.25"/>
    <row r="33" spans="2:32" ht="15" customHeight="1" x14ac:dyDescent="0.25">
      <c r="B33" s="83" t="s">
        <v>90</v>
      </c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5"/>
    </row>
    <row r="34" spans="2:32" ht="135" customHeight="1" x14ac:dyDescent="0.25">
      <c r="B34" s="100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2"/>
    </row>
    <row r="35" spans="2:32" ht="3.6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</row>
    <row r="36" spans="2:32" x14ac:dyDescent="0.25">
      <c r="B36" s="257" t="s">
        <v>91</v>
      </c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257"/>
      <c r="AE36" s="257"/>
      <c r="AF36" s="257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13" t="s">
        <v>92</v>
      </c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 t="s">
        <v>93</v>
      </c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</row>
    <row r="39" spans="2:32" ht="72" customHeight="1" x14ac:dyDescent="0.3">
      <c r="B39" s="258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60"/>
      <c r="Q39" s="1"/>
      <c r="R39" s="258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259"/>
      <c r="AE39" s="259"/>
      <c r="AF39" s="260"/>
    </row>
    <row r="40" spans="2:32" x14ac:dyDescent="0.25">
      <c r="B40" s="51" t="s">
        <v>7</v>
      </c>
      <c r="C40" s="51"/>
      <c r="D40" s="51" t="s">
        <v>8</v>
      </c>
      <c r="E40" s="51"/>
      <c r="F40" s="51"/>
      <c r="G40" s="51"/>
      <c r="H40" s="51" t="s">
        <v>22</v>
      </c>
      <c r="I40" s="51"/>
      <c r="J40" s="51"/>
      <c r="R40" s="51" t="s">
        <v>7</v>
      </c>
      <c r="S40" s="51"/>
      <c r="T40" s="51" t="s">
        <v>8</v>
      </c>
      <c r="U40" s="51"/>
      <c r="V40" s="51"/>
      <c r="W40" s="51"/>
      <c r="X40" s="51" t="s">
        <v>22</v>
      </c>
      <c r="Y40" s="51"/>
      <c r="Z40" s="51"/>
    </row>
    <row r="41" spans="2:32" x14ac:dyDescent="0.25">
      <c r="B41" s="55">
        <v>31</v>
      </c>
      <c r="C41" s="55"/>
      <c r="D41" s="55" t="s">
        <v>19</v>
      </c>
      <c r="E41" s="55"/>
      <c r="F41" s="55"/>
      <c r="G41" s="55"/>
      <c r="H41" s="55">
        <v>2024</v>
      </c>
      <c r="I41" s="55"/>
      <c r="J41" s="55"/>
      <c r="R41" s="55">
        <v>1</v>
      </c>
      <c r="S41" s="55"/>
      <c r="T41" s="55" t="s">
        <v>20</v>
      </c>
      <c r="U41" s="55"/>
      <c r="V41" s="55"/>
      <c r="W41" s="55"/>
      <c r="X41" s="55">
        <v>2024</v>
      </c>
      <c r="Y41" s="55"/>
      <c r="Z41" s="55"/>
    </row>
  </sheetData>
  <mergeCells count="80"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C17:K17"/>
    <mergeCell ref="L17:S17"/>
    <mergeCell ref="V17:AF17"/>
    <mergeCell ref="C18:K18"/>
    <mergeCell ref="L18:S18"/>
    <mergeCell ref="V18:AF18"/>
    <mergeCell ref="V30:AF30"/>
    <mergeCell ref="C28:K28"/>
    <mergeCell ref="V24:AF24"/>
    <mergeCell ref="C25:K25"/>
    <mergeCell ref="C26:K26"/>
    <mergeCell ref="L26:S26"/>
    <mergeCell ref="L25:S25"/>
    <mergeCell ref="V25:AF25"/>
    <mergeCell ref="V26:AF26"/>
    <mergeCell ref="L28:S28"/>
    <mergeCell ref="V29:AF29"/>
    <mergeCell ref="V27:AF27"/>
    <mergeCell ref="C27:K27"/>
    <mergeCell ref="L27:S27"/>
    <mergeCell ref="X40:Z40"/>
    <mergeCell ref="R41:S41"/>
    <mergeCell ref="T41:W41"/>
    <mergeCell ref="X41:Z41"/>
    <mergeCell ref="L31:S3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21:K21"/>
    <mergeCell ref="L21:S21"/>
    <mergeCell ref="V21:AF21"/>
    <mergeCell ref="C22:K22"/>
    <mergeCell ref="L22:S22"/>
    <mergeCell ref="C23:K23"/>
    <mergeCell ref="L23:S23"/>
    <mergeCell ref="V23:AF23"/>
    <mergeCell ref="B38:Q38"/>
    <mergeCell ref="R38:AF38"/>
    <mergeCell ref="C31:K31"/>
    <mergeCell ref="B33:AF33"/>
    <mergeCell ref="B34:AF34"/>
    <mergeCell ref="V31:AF31"/>
    <mergeCell ref="C24:K24"/>
    <mergeCell ref="L24:S24"/>
    <mergeCell ref="C30:K30"/>
    <mergeCell ref="L30:S30"/>
    <mergeCell ref="V28:AF28"/>
    <mergeCell ref="C29:K29"/>
    <mergeCell ref="L29:S29"/>
  </mergeCells>
  <conditionalFormatting sqref="B41:J41">
    <cfRule type="containsBlanks" dxfId="38" priority="1">
      <formula>LEN(TRIM(B41))=0</formula>
    </cfRule>
  </conditionalFormatting>
  <conditionalFormatting sqref="J9:V9">
    <cfRule type="containsBlanks" dxfId="37" priority="5">
      <formula>LEN(TRIM(J9))=0</formula>
    </cfRule>
  </conditionalFormatting>
  <conditionalFormatting sqref="R41:Z41">
    <cfRule type="containsBlanks" dxfId="36" priority="6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T41:W41 D41:G41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R41:S41 B41:C41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X41:Z41 H41:J41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A1207E8EC4E04EB61AE44CFA1AF818" ma:contentTypeVersion="8" ma:contentTypeDescription="Create a new document." ma:contentTypeScope="" ma:versionID="bf5044363374ca82bccbee2317a9fb91">
  <xsd:schema xmlns:xsd="http://www.w3.org/2001/XMLSchema" xmlns:xs="http://www.w3.org/2001/XMLSchema" xmlns:p="http://schemas.microsoft.com/office/2006/metadata/properties" xmlns:ns3="0db5ff56-2a7c-4f1a-9d00-ae9d1722ed82" xmlns:ns4="f40b26a3-dd65-4318-80ad-bbbdcb4ca3b5" targetNamespace="http://schemas.microsoft.com/office/2006/metadata/properties" ma:root="true" ma:fieldsID="8cdd0f97019116cedf47161aea058ad8" ns3:_="" ns4:_="">
    <xsd:import namespace="0db5ff56-2a7c-4f1a-9d00-ae9d1722ed82"/>
    <xsd:import namespace="f40b26a3-dd65-4318-80ad-bbbdcb4ca3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b5ff56-2a7c-4f1a-9d00-ae9d1722ed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b26a3-dd65-4318-80ad-bbbdcb4ca3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36909F-71A8-4F55-8B75-3781F8493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b5ff56-2a7c-4f1a-9d00-ae9d1722ed82"/>
    <ds:schemaRef ds:uri="f40b26a3-dd65-4318-80ad-bbbdcb4ca3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40b26a3-dd65-4318-80ad-bbbdcb4ca3b5"/>
    <ds:schemaRef ds:uri="http://schemas.openxmlformats.org/package/2006/metadata/core-properties"/>
    <ds:schemaRef ds:uri="0db5ff56-2a7c-4f1a-9d00-ae9d1722ed82"/>
    <ds:schemaRef ds:uri="http://schemas.microsoft.com/office/2006/metadata/properties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Sandoval</dc:creator>
  <cp:lastModifiedBy>HP LAPTOP</cp:lastModifiedBy>
  <cp:lastPrinted>2022-07-25T21:10:44Z</cp:lastPrinted>
  <dcterms:created xsi:type="dcterms:W3CDTF">2022-03-15T15:53:25Z</dcterms:created>
  <dcterms:modified xsi:type="dcterms:W3CDTF">2024-11-01T17:33:15Z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0x010100BEA1207E8EC4E04EB61AE44CFA1AF818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